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xiao\Desktop\新建文件夹\"/>
    </mc:Choice>
  </mc:AlternateContent>
  <bookViews>
    <workbookView xWindow="240" yWindow="90" windowWidth="14955" windowHeight="7770"/>
  </bookViews>
  <sheets>
    <sheet name="排序模板" sheetId="1" r:id="rId1"/>
    <sheet name="预期增长率" sheetId="2" r:id="rId2"/>
    <sheet name="Sheet3" sheetId="3" r:id="rId3"/>
  </sheets>
  <externalReferences>
    <externalReference r:id="rId4"/>
    <externalReference r:id="rId5"/>
  </externalReferences>
  <definedNames>
    <definedName name="_xlnm._FilterDatabase" localSheetId="0" hidden="1">排序模板!$A$3:$W$961</definedName>
  </definedNames>
  <calcPr calcId="152511"/>
</workbook>
</file>

<file path=xl/calcChain.xml><?xml version="1.0" encoding="utf-8"?>
<calcChain xmlns="http://schemas.openxmlformats.org/spreadsheetml/2006/main">
  <c r="H711" i="1" l="1"/>
  <c r="H601" i="1"/>
  <c r="L961" i="1"/>
  <c r="K960" i="1"/>
  <c r="I959" i="1"/>
  <c r="G958" i="1"/>
  <c r="F957" i="1"/>
  <c r="D956" i="1"/>
  <c r="C955" i="1"/>
  <c r="L953" i="1"/>
  <c r="K952" i="1"/>
  <c r="I951" i="1"/>
  <c r="G950" i="1"/>
  <c r="F949" i="1"/>
  <c r="D948" i="1"/>
  <c r="C947" i="1"/>
  <c r="L945" i="1"/>
  <c r="K944" i="1"/>
  <c r="I943" i="1"/>
  <c r="G942" i="1"/>
  <c r="F941" i="1"/>
  <c r="D940" i="1"/>
  <c r="C939" i="1"/>
  <c r="L937" i="1"/>
  <c r="K936" i="1"/>
  <c r="I935" i="1"/>
  <c r="G934" i="1"/>
  <c r="F933" i="1"/>
  <c r="D932" i="1"/>
  <c r="C931" i="1"/>
  <c r="L929" i="1"/>
  <c r="K928" i="1"/>
  <c r="I927" i="1"/>
  <c r="G926" i="1"/>
  <c r="F925" i="1"/>
  <c r="D924" i="1"/>
  <c r="C923" i="1"/>
  <c r="L921" i="1"/>
  <c r="K920" i="1"/>
  <c r="I919" i="1"/>
  <c r="G918" i="1"/>
  <c r="F917" i="1"/>
  <c r="D916" i="1"/>
  <c r="C915" i="1"/>
  <c r="L913" i="1"/>
  <c r="K912" i="1"/>
  <c r="I911" i="1"/>
  <c r="G910" i="1"/>
  <c r="F909" i="1"/>
  <c r="D908" i="1"/>
  <c r="C907" i="1"/>
  <c r="L905" i="1"/>
  <c r="K904" i="1"/>
  <c r="I903" i="1"/>
  <c r="G902" i="1"/>
  <c r="F901" i="1"/>
  <c r="D900" i="1"/>
  <c r="C899" i="1"/>
  <c r="L897" i="1"/>
  <c r="K896" i="1"/>
  <c r="I895" i="1"/>
  <c r="G894" i="1"/>
  <c r="F893" i="1"/>
  <c r="D892" i="1"/>
  <c r="C891" i="1"/>
  <c r="L889" i="1"/>
  <c r="K888" i="1"/>
  <c r="I887" i="1"/>
  <c r="G886" i="1"/>
  <c r="F885" i="1"/>
  <c r="D884" i="1"/>
  <c r="C883" i="1"/>
  <c r="L881" i="1"/>
  <c r="K880" i="1"/>
  <c r="I879" i="1"/>
  <c r="G878" i="1"/>
  <c r="F877" i="1"/>
  <c r="D876" i="1"/>
  <c r="C875" i="1"/>
  <c r="L873" i="1"/>
  <c r="K872" i="1"/>
  <c r="I871" i="1"/>
  <c r="G870" i="1"/>
  <c r="F869" i="1"/>
  <c r="D868" i="1"/>
  <c r="C867" i="1"/>
  <c r="L865" i="1"/>
  <c r="K864" i="1"/>
  <c r="I863" i="1"/>
  <c r="G862" i="1"/>
  <c r="F861" i="1"/>
  <c r="D860" i="1"/>
  <c r="C859" i="1"/>
  <c r="L857" i="1"/>
  <c r="K856" i="1"/>
  <c r="I855" i="1"/>
  <c r="G854" i="1"/>
  <c r="F853" i="1"/>
  <c r="D852" i="1"/>
  <c r="C851" i="1"/>
  <c r="L849" i="1"/>
  <c r="K848" i="1"/>
  <c r="I847" i="1"/>
  <c r="G846" i="1"/>
  <c r="F845" i="1"/>
  <c r="D844" i="1"/>
  <c r="C843" i="1"/>
  <c r="L841" i="1"/>
  <c r="K840" i="1"/>
  <c r="I839" i="1"/>
  <c r="G838" i="1"/>
  <c r="F837" i="1"/>
  <c r="D836" i="1"/>
  <c r="C835" i="1"/>
  <c r="L833" i="1"/>
  <c r="K832" i="1"/>
  <c r="I831" i="1"/>
  <c r="G830" i="1"/>
  <c r="F829" i="1"/>
  <c r="D828" i="1"/>
  <c r="C827" i="1"/>
  <c r="L825" i="1"/>
  <c r="K824" i="1"/>
  <c r="I823" i="1"/>
  <c r="G822" i="1"/>
  <c r="F821" i="1"/>
  <c r="D820" i="1"/>
  <c r="C819" i="1"/>
  <c r="L817" i="1"/>
  <c r="K961" i="1"/>
  <c r="I960" i="1"/>
  <c r="G959" i="1"/>
  <c r="F958" i="1"/>
  <c r="D957" i="1"/>
  <c r="C956" i="1"/>
  <c r="L954" i="1"/>
  <c r="K953" i="1"/>
  <c r="I952" i="1"/>
  <c r="G951" i="1"/>
  <c r="F950" i="1"/>
  <c r="D949" i="1"/>
  <c r="C948" i="1"/>
  <c r="L946" i="1"/>
  <c r="K945" i="1"/>
  <c r="I944" i="1"/>
  <c r="G943" i="1"/>
  <c r="F942" i="1"/>
  <c r="D941" i="1"/>
  <c r="C940" i="1"/>
  <c r="L938" i="1"/>
  <c r="K937" i="1"/>
  <c r="I936" i="1"/>
  <c r="G935" i="1"/>
  <c r="F934" i="1"/>
  <c r="D933" i="1"/>
  <c r="C932" i="1"/>
  <c r="L930" i="1"/>
  <c r="K929" i="1"/>
  <c r="I928" i="1"/>
  <c r="G927" i="1"/>
  <c r="F926" i="1"/>
  <c r="D925" i="1"/>
  <c r="C924" i="1"/>
  <c r="L922" i="1"/>
  <c r="K921" i="1"/>
  <c r="I920" i="1"/>
  <c r="G919" i="1"/>
  <c r="F918" i="1"/>
  <c r="D917" i="1"/>
  <c r="C916" i="1"/>
  <c r="L914" i="1"/>
  <c r="K913" i="1"/>
  <c r="I912" i="1"/>
  <c r="G911" i="1"/>
  <c r="F910" i="1"/>
  <c r="D909" i="1"/>
  <c r="C908" i="1"/>
  <c r="L906" i="1"/>
  <c r="K905" i="1"/>
  <c r="I904" i="1"/>
  <c r="G903" i="1"/>
  <c r="F902" i="1"/>
  <c r="D901" i="1"/>
  <c r="C900" i="1"/>
  <c r="L898" i="1"/>
  <c r="K897" i="1"/>
  <c r="I896" i="1"/>
  <c r="G895" i="1"/>
  <c r="F894" i="1"/>
  <c r="D893" i="1"/>
  <c r="C892" i="1"/>
  <c r="L890" i="1"/>
  <c r="K889" i="1"/>
  <c r="I888" i="1"/>
  <c r="G887" i="1"/>
  <c r="F886" i="1"/>
  <c r="D885" i="1"/>
  <c r="C884" i="1"/>
  <c r="L882" i="1"/>
  <c r="K881" i="1"/>
  <c r="I880" i="1"/>
  <c r="G879" i="1"/>
  <c r="F878" i="1"/>
  <c r="D877" i="1"/>
  <c r="C876" i="1"/>
  <c r="L874" i="1"/>
  <c r="K873" i="1"/>
  <c r="I872" i="1"/>
  <c r="G871" i="1"/>
  <c r="F870" i="1"/>
  <c r="D869" i="1"/>
  <c r="C868" i="1"/>
  <c r="L866" i="1"/>
  <c r="K865" i="1"/>
  <c r="I864" i="1"/>
  <c r="G863" i="1"/>
  <c r="F862" i="1"/>
  <c r="D861" i="1"/>
  <c r="C860" i="1"/>
  <c r="L858" i="1"/>
  <c r="K857" i="1"/>
  <c r="I856" i="1"/>
  <c r="G855" i="1"/>
  <c r="F854" i="1"/>
  <c r="D853" i="1"/>
  <c r="C852" i="1"/>
  <c r="L850" i="1"/>
  <c r="K849" i="1"/>
  <c r="I848" i="1"/>
  <c r="G847" i="1"/>
  <c r="F846" i="1"/>
  <c r="D845" i="1"/>
  <c r="C844" i="1"/>
  <c r="L842" i="1"/>
  <c r="K841" i="1"/>
  <c r="I840" i="1"/>
  <c r="G839" i="1"/>
  <c r="F838" i="1"/>
  <c r="D837" i="1"/>
  <c r="C836" i="1"/>
  <c r="L834" i="1"/>
  <c r="K833" i="1"/>
  <c r="I832" i="1"/>
  <c r="G831" i="1"/>
  <c r="F830" i="1"/>
  <c r="D829" i="1"/>
  <c r="C828" i="1"/>
  <c r="L826" i="1"/>
  <c r="K825" i="1"/>
  <c r="I824" i="1"/>
  <c r="G823" i="1"/>
  <c r="F822" i="1"/>
  <c r="D821" i="1"/>
  <c r="C820" i="1"/>
  <c r="L818" i="1"/>
  <c r="K817" i="1"/>
  <c r="G961" i="1"/>
  <c r="F960" i="1"/>
  <c r="D959" i="1"/>
  <c r="C958" i="1"/>
  <c r="L956" i="1"/>
  <c r="K955" i="1"/>
  <c r="I954" i="1"/>
  <c r="G953" i="1"/>
  <c r="F952" i="1"/>
  <c r="D951" i="1"/>
  <c r="C950" i="1"/>
  <c r="L948" i="1"/>
  <c r="K947" i="1"/>
  <c r="I946" i="1"/>
  <c r="G945" i="1"/>
  <c r="F944" i="1"/>
  <c r="D943" i="1"/>
  <c r="C942" i="1"/>
  <c r="L940" i="1"/>
  <c r="K939" i="1"/>
  <c r="I938" i="1"/>
  <c r="G937" i="1"/>
  <c r="F936" i="1"/>
  <c r="D935" i="1"/>
  <c r="C934" i="1"/>
  <c r="L932" i="1"/>
  <c r="K931" i="1"/>
  <c r="I930" i="1"/>
  <c r="G929" i="1"/>
  <c r="F928" i="1"/>
  <c r="D927" i="1"/>
  <c r="C926" i="1"/>
  <c r="L924" i="1"/>
  <c r="K923" i="1"/>
  <c r="I922" i="1"/>
  <c r="G921" i="1"/>
  <c r="F920" i="1"/>
  <c r="D919" i="1"/>
  <c r="C918" i="1"/>
  <c r="L916" i="1"/>
  <c r="K915" i="1"/>
  <c r="I914" i="1"/>
  <c r="G913" i="1"/>
  <c r="F912" i="1"/>
  <c r="D911" i="1"/>
  <c r="C910" i="1"/>
  <c r="L908" i="1"/>
  <c r="K907" i="1"/>
  <c r="I906" i="1"/>
  <c r="G905" i="1"/>
  <c r="F904" i="1"/>
  <c r="D903" i="1"/>
  <c r="C902" i="1"/>
  <c r="L900" i="1"/>
  <c r="K899" i="1"/>
  <c r="I898" i="1"/>
  <c r="G897" i="1"/>
  <c r="F896" i="1"/>
  <c r="D895" i="1"/>
  <c r="C894" i="1"/>
  <c r="L892" i="1"/>
  <c r="K891" i="1"/>
  <c r="I890" i="1"/>
  <c r="G889" i="1"/>
  <c r="F888" i="1"/>
  <c r="D887" i="1"/>
  <c r="C886" i="1"/>
  <c r="L884" i="1"/>
  <c r="K883" i="1"/>
  <c r="I882" i="1"/>
  <c r="G881" i="1"/>
  <c r="F880" i="1"/>
  <c r="D879" i="1"/>
  <c r="C878" i="1"/>
  <c r="L876" i="1"/>
  <c r="K875" i="1"/>
  <c r="I874" i="1"/>
  <c r="G873" i="1"/>
  <c r="F872" i="1"/>
  <c r="D871" i="1"/>
  <c r="C870" i="1"/>
  <c r="L868" i="1"/>
  <c r="K867" i="1"/>
  <c r="I866" i="1"/>
  <c r="G865" i="1"/>
  <c r="F864" i="1"/>
  <c r="D863" i="1"/>
  <c r="C862" i="1"/>
  <c r="L860" i="1"/>
  <c r="K859" i="1"/>
  <c r="I858" i="1"/>
  <c r="G857" i="1"/>
  <c r="F856" i="1"/>
  <c r="D855" i="1"/>
  <c r="C854" i="1"/>
  <c r="L852" i="1"/>
  <c r="K851" i="1"/>
  <c r="I850" i="1"/>
  <c r="G849" i="1"/>
  <c r="F848" i="1"/>
  <c r="D847" i="1"/>
  <c r="C846" i="1"/>
  <c r="L844" i="1"/>
  <c r="K843" i="1"/>
  <c r="I842" i="1"/>
  <c r="G841" i="1"/>
  <c r="F840" i="1"/>
  <c r="D839" i="1"/>
  <c r="C838" i="1"/>
  <c r="L836" i="1"/>
  <c r="K835" i="1"/>
  <c r="I834" i="1"/>
  <c r="G833" i="1"/>
  <c r="F832" i="1"/>
  <c r="D831" i="1"/>
  <c r="C830" i="1"/>
  <c r="L828" i="1"/>
  <c r="K827" i="1"/>
  <c r="I826" i="1"/>
  <c r="G825" i="1"/>
  <c r="F824" i="1"/>
  <c r="D823" i="1"/>
  <c r="C822" i="1"/>
  <c r="L820" i="1"/>
  <c r="K819" i="1"/>
  <c r="I818" i="1"/>
  <c r="G817" i="1"/>
  <c r="I961" i="1"/>
  <c r="L959" i="1"/>
  <c r="L957" i="1"/>
  <c r="F956" i="1"/>
  <c r="F954" i="1"/>
  <c r="G952" i="1"/>
  <c r="K950" i="1"/>
  <c r="K948" i="1"/>
  <c r="D947" i="1"/>
  <c r="D945" i="1"/>
  <c r="F943" i="1"/>
  <c r="I941" i="1"/>
  <c r="I939" i="1"/>
  <c r="C938" i="1"/>
  <c r="C936" i="1"/>
  <c r="D934" i="1"/>
  <c r="G932" i="1"/>
  <c r="G930" i="1"/>
  <c r="L928" i="1"/>
  <c r="L926" i="1"/>
  <c r="C925" i="1"/>
  <c r="F923" i="1"/>
  <c r="F921" i="1"/>
  <c r="K919" i="1"/>
  <c r="K917" i="1"/>
  <c r="L915" i="1"/>
  <c r="D914" i="1"/>
  <c r="D912" i="1"/>
  <c r="I910" i="1"/>
  <c r="I908" i="1"/>
  <c r="K906" i="1"/>
  <c r="C905" i="1"/>
  <c r="C903" i="1"/>
  <c r="G901" i="1"/>
  <c r="G899" i="1"/>
  <c r="I897" i="1"/>
  <c r="L895" i="1"/>
  <c r="L893" i="1"/>
  <c r="F892" i="1"/>
  <c r="F890" i="1"/>
  <c r="G888" i="1"/>
  <c r="K886" i="1"/>
  <c r="K884" i="1"/>
  <c r="D883" i="1"/>
  <c r="D881" i="1"/>
  <c r="F879" i="1"/>
  <c r="I877" i="1"/>
  <c r="I875" i="1"/>
  <c r="C874" i="1"/>
  <c r="C872" i="1"/>
  <c r="D870" i="1"/>
  <c r="G868" i="1"/>
  <c r="G866" i="1"/>
  <c r="L864" i="1"/>
  <c r="L862" i="1"/>
  <c r="C861" i="1"/>
  <c r="F859" i="1"/>
  <c r="F857" i="1"/>
  <c r="K855" i="1"/>
  <c r="K853" i="1"/>
  <c r="L851" i="1"/>
  <c r="D850" i="1"/>
  <c r="D848" i="1"/>
  <c r="I846" i="1"/>
  <c r="I844" i="1"/>
  <c r="K842" i="1"/>
  <c r="C841" i="1"/>
  <c r="C839" i="1"/>
  <c r="G837" i="1"/>
  <c r="G835" i="1"/>
  <c r="I833" i="1"/>
  <c r="L831" i="1"/>
  <c r="L829" i="1"/>
  <c r="F828" i="1"/>
  <c r="F826" i="1"/>
  <c r="G824" i="1"/>
  <c r="K822" i="1"/>
  <c r="K820" i="1"/>
  <c r="D819" i="1"/>
  <c r="D817" i="1"/>
  <c r="C816" i="1"/>
  <c r="L814" i="1"/>
  <c r="K813" i="1"/>
  <c r="I812" i="1"/>
  <c r="G811" i="1"/>
  <c r="F810" i="1"/>
  <c r="D809" i="1"/>
  <c r="C808" i="1"/>
  <c r="L806" i="1"/>
  <c r="K805" i="1"/>
  <c r="I804" i="1"/>
  <c r="G803" i="1"/>
  <c r="F802" i="1"/>
  <c r="D801" i="1"/>
  <c r="C800" i="1"/>
  <c r="L798" i="1"/>
  <c r="K797" i="1"/>
  <c r="I796" i="1"/>
  <c r="G795" i="1"/>
  <c r="F794" i="1"/>
  <c r="D793" i="1"/>
  <c r="C792" i="1"/>
  <c r="L790" i="1"/>
  <c r="K789" i="1"/>
  <c r="I788" i="1"/>
  <c r="G787" i="1"/>
  <c r="F786" i="1"/>
  <c r="D785" i="1"/>
  <c r="C784" i="1"/>
  <c r="L782" i="1"/>
  <c r="K781" i="1"/>
  <c r="I780" i="1"/>
  <c r="G779" i="1"/>
  <c r="F778" i="1"/>
  <c r="D777" i="1"/>
  <c r="C776" i="1"/>
  <c r="L774" i="1"/>
  <c r="K773" i="1"/>
  <c r="I772" i="1"/>
  <c r="G771" i="1"/>
  <c r="F770" i="1"/>
  <c r="D769" i="1"/>
  <c r="C768" i="1"/>
  <c r="L766" i="1"/>
  <c r="K765" i="1"/>
  <c r="I764" i="1"/>
  <c r="G763" i="1"/>
  <c r="F762" i="1"/>
  <c r="F961" i="1"/>
  <c r="K959" i="1"/>
  <c r="K957" i="1"/>
  <c r="L955" i="1"/>
  <c r="D954" i="1"/>
  <c r="D952" i="1"/>
  <c r="I950" i="1"/>
  <c r="I948" i="1"/>
  <c r="K946" i="1"/>
  <c r="C945" i="1"/>
  <c r="C943" i="1"/>
  <c r="G941" i="1"/>
  <c r="G939" i="1"/>
  <c r="I937" i="1"/>
  <c r="L935" i="1"/>
  <c r="L933" i="1"/>
  <c r="F932" i="1"/>
  <c r="F930" i="1"/>
  <c r="G928" i="1"/>
  <c r="K926" i="1"/>
  <c r="K924" i="1"/>
  <c r="D923" i="1"/>
  <c r="D921" i="1"/>
  <c r="F919" i="1"/>
  <c r="I917" i="1"/>
  <c r="I915" i="1"/>
  <c r="C914" i="1"/>
  <c r="C912" i="1"/>
  <c r="D910" i="1"/>
  <c r="G908" i="1"/>
  <c r="G906" i="1"/>
  <c r="L904" i="1"/>
  <c r="L902" i="1"/>
  <c r="C901" i="1"/>
  <c r="F899" i="1"/>
  <c r="F897" i="1"/>
  <c r="K895" i="1"/>
  <c r="K893" i="1"/>
  <c r="L891" i="1"/>
  <c r="D890" i="1"/>
  <c r="D888" i="1"/>
  <c r="I886" i="1"/>
  <c r="I884" i="1"/>
  <c r="K882" i="1"/>
  <c r="C881" i="1"/>
  <c r="C879" i="1"/>
  <c r="G877" i="1"/>
  <c r="G875" i="1"/>
  <c r="I873" i="1"/>
  <c r="L871" i="1"/>
  <c r="L869" i="1"/>
  <c r="F868" i="1"/>
  <c r="F866" i="1"/>
  <c r="G864" i="1"/>
  <c r="K862" i="1"/>
  <c r="K860" i="1"/>
  <c r="D859" i="1"/>
  <c r="D857" i="1"/>
  <c r="F855" i="1"/>
  <c r="I853" i="1"/>
  <c r="I851" i="1"/>
  <c r="C850" i="1"/>
  <c r="C848" i="1"/>
  <c r="D846" i="1"/>
  <c r="G844" i="1"/>
  <c r="G842" i="1"/>
  <c r="L840" i="1"/>
  <c r="L838" i="1"/>
  <c r="C837" i="1"/>
  <c r="F835" i="1"/>
  <c r="F833" i="1"/>
  <c r="K831" i="1"/>
  <c r="K829" i="1"/>
  <c r="L827" i="1"/>
  <c r="D826" i="1"/>
  <c r="D824" i="1"/>
  <c r="I822" i="1"/>
  <c r="I820" i="1"/>
  <c r="K818" i="1"/>
  <c r="C817" i="1"/>
  <c r="L815" i="1"/>
  <c r="K814" i="1"/>
  <c r="I813" i="1"/>
  <c r="G812" i="1"/>
  <c r="F811" i="1"/>
  <c r="D810" i="1"/>
  <c r="C809" i="1"/>
  <c r="L807" i="1"/>
  <c r="K806" i="1"/>
  <c r="I805" i="1"/>
  <c r="G804" i="1"/>
  <c r="F803" i="1"/>
  <c r="D802" i="1"/>
  <c r="C801" i="1"/>
  <c r="L799" i="1"/>
  <c r="K798" i="1"/>
  <c r="I797" i="1"/>
  <c r="G796" i="1"/>
  <c r="F795" i="1"/>
  <c r="D794" i="1"/>
  <c r="C793" i="1"/>
  <c r="L791" i="1"/>
  <c r="K790" i="1"/>
  <c r="I789" i="1"/>
  <c r="G788" i="1"/>
  <c r="F787" i="1"/>
  <c r="D786" i="1"/>
  <c r="C785" i="1"/>
  <c r="L783" i="1"/>
  <c r="K782" i="1"/>
  <c r="I781" i="1"/>
  <c r="G780" i="1"/>
  <c r="F779" i="1"/>
  <c r="D778" i="1"/>
  <c r="C777" i="1"/>
  <c r="L775" i="1"/>
  <c r="K774" i="1"/>
  <c r="I773" i="1"/>
  <c r="G772" i="1"/>
  <c r="F771" i="1"/>
  <c r="C961" i="1"/>
  <c r="C959" i="1"/>
  <c r="G957" i="1"/>
  <c r="G955" i="1"/>
  <c r="I953" i="1"/>
  <c r="L951" i="1"/>
  <c r="L949" i="1"/>
  <c r="F948" i="1"/>
  <c r="F946" i="1"/>
  <c r="G944" i="1"/>
  <c r="K942" i="1"/>
  <c r="K940" i="1"/>
  <c r="D939" i="1"/>
  <c r="D937" i="1"/>
  <c r="F935" i="1"/>
  <c r="I933" i="1"/>
  <c r="I931" i="1"/>
  <c r="C930" i="1"/>
  <c r="C928" i="1"/>
  <c r="D926" i="1"/>
  <c r="G924" i="1"/>
  <c r="G922" i="1"/>
  <c r="L920" i="1"/>
  <c r="L918" i="1"/>
  <c r="C917" i="1"/>
  <c r="F915" i="1"/>
  <c r="F913" i="1"/>
  <c r="K911" i="1"/>
  <c r="K909" i="1"/>
  <c r="L907" i="1"/>
  <c r="D906" i="1"/>
  <c r="D904" i="1"/>
  <c r="I902" i="1"/>
  <c r="I900" i="1"/>
  <c r="K898" i="1"/>
  <c r="C897" i="1"/>
  <c r="C895" i="1"/>
  <c r="G893" i="1"/>
  <c r="G891" i="1"/>
  <c r="I889" i="1"/>
  <c r="L887" i="1"/>
  <c r="L885" i="1"/>
  <c r="F884" i="1"/>
  <c r="F882" i="1"/>
  <c r="G880" i="1"/>
  <c r="K878" i="1"/>
  <c r="K876" i="1"/>
  <c r="D875" i="1"/>
  <c r="D873" i="1"/>
  <c r="F871" i="1"/>
  <c r="I869" i="1"/>
  <c r="I867" i="1"/>
  <c r="C866" i="1"/>
  <c r="C864" i="1"/>
  <c r="D862" i="1"/>
  <c r="G860" i="1"/>
  <c r="G858" i="1"/>
  <c r="L856" i="1"/>
  <c r="L854" i="1"/>
  <c r="C853" i="1"/>
  <c r="F851" i="1"/>
  <c r="F849" i="1"/>
  <c r="K847" i="1"/>
  <c r="K845" i="1"/>
  <c r="L843" i="1"/>
  <c r="D842" i="1"/>
  <c r="D840" i="1"/>
  <c r="I838" i="1"/>
  <c r="I836" i="1"/>
  <c r="K834" i="1"/>
  <c r="C833" i="1"/>
  <c r="C831" i="1"/>
  <c r="G829" i="1"/>
  <c r="G827" i="1"/>
  <c r="I825" i="1"/>
  <c r="L823" i="1"/>
  <c r="L821" i="1"/>
  <c r="F820" i="1"/>
  <c r="F818" i="1"/>
  <c r="K816" i="1"/>
  <c r="I815" i="1"/>
  <c r="G814" i="1"/>
  <c r="F813" i="1"/>
  <c r="D812" i="1"/>
  <c r="C811" i="1"/>
  <c r="L809" i="1"/>
  <c r="K808" i="1"/>
  <c r="I807" i="1"/>
  <c r="G806" i="1"/>
  <c r="F805" i="1"/>
  <c r="D804" i="1"/>
  <c r="C803" i="1"/>
  <c r="L801" i="1"/>
  <c r="K800" i="1"/>
  <c r="I799" i="1"/>
  <c r="G798" i="1"/>
  <c r="F797" i="1"/>
  <c r="D796" i="1"/>
  <c r="C795" i="1"/>
  <c r="L793" i="1"/>
  <c r="K792" i="1"/>
  <c r="I791" i="1"/>
  <c r="G790" i="1"/>
  <c r="F789" i="1"/>
  <c r="D788" i="1"/>
  <c r="C787" i="1"/>
  <c r="L785" i="1"/>
  <c r="K784" i="1"/>
  <c r="I783" i="1"/>
  <c r="G782" i="1"/>
  <c r="F781" i="1"/>
  <c r="D780" i="1"/>
  <c r="C779" i="1"/>
  <c r="L777" i="1"/>
  <c r="K776" i="1"/>
  <c r="I775" i="1"/>
  <c r="G774" i="1"/>
  <c r="F773" i="1"/>
  <c r="D772" i="1"/>
  <c r="C771" i="1"/>
  <c r="L769" i="1"/>
  <c r="K768" i="1"/>
  <c r="I767" i="1"/>
  <c r="G766" i="1"/>
  <c r="F765" i="1"/>
  <c r="D764" i="1"/>
  <c r="C763" i="1"/>
  <c r="D961" i="1"/>
  <c r="I958" i="1"/>
  <c r="F955" i="1"/>
  <c r="L952" i="1"/>
  <c r="I949" i="1"/>
  <c r="G946" i="1"/>
  <c r="L943" i="1"/>
  <c r="I940" i="1"/>
  <c r="D938" i="1"/>
  <c r="L934" i="1"/>
  <c r="L931" i="1"/>
  <c r="D929" i="1"/>
  <c r="L925" i="1"/>
  <c r="G923" i="1"/>
  <c r="D920" i="1"/>
  <c r="G917" i="1"/>
  <c r="G914" i="1"/>
  <c r="F911" i="1"/>
  <c r="K908" i="1"/>
  <c r="I905" i="1"/>
  <c r="K902" i="1"/>
  <c r="L899" i="1"/>
  <c r="L896" i="1"/>
  <c r="D894" i="1"/>
  <c r="D891" i="1"/>
  <c r="C888" i="1"/>
  <c r="G885" i="1"/>
  <c r="D882" i="1"/>
  <c r="K879" i="1"/>
  <c r="G876" i="1"/>
  <c r="F873" i="1"/>
  <c r="K870" i="1"/>
  <c r="G867" i="1"/>
  <c r="C865" i="1"/>
  <c r="K861" i="1"/>
  <c r="K858" i="1"/>
  <c r="C856" i="1"/>
  <c r="K852" i="1"/>
  <c r="F850" i="1"/>
  <c r="C847" i="1"/>
  <c r="F844" i="1"/>
  <c r="F841" i="1"/>
  <c r="D838" i="1"/>
  <c r="I835" i="1"/>
  <c r="G832" i="1"/>
  <c r="I829" i="1"/>
  <c r="K826" i="1"/>
  <c r="K823" i="1"/>
  <c r="C821" i="1"/>
  <c r="C818" i="1"/>
  <c r="K815" i="1"/>
  <c r="C814" i="1"/>
  <c r="C812" i="1"/>
  <c r="G810" i="1"/>
  <c r="G808" i="1"/>
  <c r="I806" i="1"/>
  <c r="L804" i="1"/>
  <c r="L802" i="1"/>
  <c r="F801" i="1"/>
  <c r="F799" i="1"/>
  <c r="G797" i="1"/>
  <c r="K795" i="1"/>
  <c r="K793" i="1"/>
  <c r="D792" i="1"/>
  <c r="D790" i="1"/>
  <c r="F788" i="1"/>
  <c r="I786" i="1"/>
  <c r="I784" i="1"/>
  <c r="C783" i="1"/>
  <c r="C781" i="1"/>
  <c r="D779" i="1"/>
  <c r="G777" i="1"/>
  <c r="G775" i="1"/>
  <c r="L773" i="1"/>
  <c r="L771" i="1"/>
  <c r="D770" i="1"/>
  <c r="I768" i="1"/>
  <c r="D767" i="1"/>
  <c r="I765" i="1"/>
  <c r="C764" i="1"/>
  <c r="I762" i="1"/>
  <c r="F761" i="1"/>
  <c r="D760" i="1"/>
  <c r="C759" i="1"/>
  <c r="L757" i="1"/>
  <c r="K756" i="1"/>
  <c r="I755" i="1"/>
  <c r="G754" i="1"/>
  <c r="F753" i="1"/>
  <c r="D752" i="1"/>
  <c r="C751" i="1"/>
  <c r="L749" i="1"/>
  <c r="K748" i="1"/>
  <c r="I747" i="1"/>
  <c r="G746" i="1"/>
  <c r="F745" i="1"/>
  <c r="D744" i="1"/>
  <c r="C743" i="1"/>
  <c r="L741" i="1"/>
  <c r="K740" i="1"/>
  <c r="I739" i="1"/>
  <c r="G738" i="1"/>
  <c r="F737" i="1"/>
  <c r="D736" i="1"/>
  <c r="C735" i="1"/>
  <c r="L733" i="1"/>
  <c r="K732" i="1"/>
  <c r="I731" i="1"/>
  <c r="G730" i="1"/>
  <c r="F729" i="1"/>
  <c r="D728" i="1"/>
  <c r="C727" i="1"/>
  <c r="L725" i="1"/>
  <c r="K724" i="1"/>
  <c r="I723" i="1"/>
  <c r="G722" i="1"/>
  <c r="F721" i="1"/>
  <c r="D720" i="1"/>
  <c r="C719" i="1"/>
  <c r="L717" i="1"/>
  <c r="K716" i="1"/>
  <c r="I715" i="1"/>
  <c r="G714" i="1"/>
  <c r="F713" i="1"/>
  <c r="D712" i="1"/>
  <c r="C711" i="1"/>
  <c r="L709" i="1"/>
  <c r="K708" i="1"/>
  <c r="I707" i="1"/>
  <c r="G706" i="1"/>
  <c r="F705" i="1"/>
  <c r="D704" i="1"/>
  <c r="C703" i="1"/>
  <c r="L701" i="1"/>
  <c r="K700" i="1"/>
  <c r="I699" i="1"/>
  <c r="G698" i="1"/>
  <c r="F697" i="1"/>
  <c r="D696" i="1"/>
  <c r="C695" i="1"/>
  <c r="L693" i="1"/>
  <c r="K692" i="1"/>
  <c r="I691" i="1"/>
  <c r="G690" i="1"/>
  <c r="F689" i="1"/>
  <c r="D688" i="1"/>
  <c r="C687" i="1"/>
  <c r="L685" i="1"/>
  <c r="K684" i="1"/>
  <c r="I683" i="1"/>
  <c r="L960" i="1"/>
  <c r="D958" i="1"/>
  <c r="D955" i="1"/>
  <c r="C952" i="1"/>
  <c r="G949" i="1"/>
  <c r="D946" i="1"/>
  <c r="K943" i="1"/>
  <c r="G940" i="1"/>
  <c r="F937" i="1"/>
  <c r="K934" i="1"/>
  <c r="G931" i="1"/>
  <c r="C929" i="1"/>
  <c r="K925" i="1"/>
  <c r="K922" i="1"/>
  <c r="C920" i="1"/>
  <c r="K916" i="1"/>
  <c r="F914" i="1"/>
  <c r="C911" i="1"/>
  <c r="F908" i="1"/>
  <c r="F905" i="1"/>
  <c r="D902" i="1"/>
  <c r="I899" i="1"/>
  <c r="G896" i="1"/>
  <c r="I893" i="1"/>
  <c r="K890" i="1"/>
  <c r="K887" i="1"/>
  <c r="C885" i="1"/>
  <c r="C882" i="1"/>
  <c r="L878" i="1"/>
  <c r="F876" i="1"/>
  <c r="C873" i="1"/>
  <c r="I870" i="1"/>
  <c r="F867" i="1"/>
  <c r="D864" i="1"/>
  <c r="I861" i="1"/>
  <c r="F858" i="1"/>
  <c r="L855" i="1"/>
  <c r="I852" i="1"/>
  <c r="I849" i="1"/>
  <c r="L846" i="1"/>
  <c r="I843" i="1"/>
  <c r="D841" i="1"/>
  <c r="L837" i="1"/>
  <c r="D835" i="1"/>
  <c r="D832" i="1"/>
  <c r="C829" i="1"/>
  <c r="G826" i="1"/>
  <c r="F823" i="1"/>
  <c r="G820" i="1"/>
  <c r="I817" i="1"/>
  <c r="G815" i="1"/>
  <c r="L813" i="1"/>
  <c r="L811" i="1"/>
  <c r="C810" i="1"/>
  <c r="F808" i="1"/>
  <c r="F806" i="1"/>
  <c r="K804" i="1"/>
  <c r="K802" i="1"/>
  <c r="L800" i="1"/>
  <c r="D799" i="1"/>
  <c r="D797" i="1"/>
  <c r="I795" i="1"/>
  <c r="I793" i="1"/>
  <c r="K791" i="1"/>
  <c r="C790" i="1"/>
  <c r="C788" i="1"/>
  <c r="G786" i="1"/>
  <c r="G784" i="1"/>
  <c r="I782" i="1"/>
  <c r="L780" i="1"/>
  <c r="L778" i="1"/>
  <c r="F777" i="1"/>
  <c r="F775" i="1"/>
  <c r="G773" i="1"/>
  <c r="K771" i="1"/>
  <c r="C770" i="1"/>
  <c r="G768" i="1"/>
  <c r="C767" i="1"/>
  <c r="G765" i="1"/>
  <c r="L763" i="1"/>
  <c r="G762" i="1"/>
  <c r="D761" i="1"/>
  <c r="C760" i="1"/>
  <c r="L758" i="1"/>
  <c r="K757" i="1"/>
  <c r="I756" i="1"/>
  <c r="G755" i="1"/>
  <c r="F754" i="1"/>
  <c r="D753" i="1"/>
  <c r="C752" i="1"/>
  <c r="L750" i="1"/>
  <c r="K749" i="1"/>
  <c r="I748" i="1"/>
  <c r="G747" i="1"/>
  <c r="F746" i="1"/>
  <c r="D745" i="1"/>
  <c r="C744" i="1"/>
  <c r="L742" i="1"/>
  <c r="K741" i="1"/>
  <c r="I740" i="1"/>
  <c r="G739" i="1"/>
  <c r="F738" i="1"/>
  <c r="D737" i="1"/>
  <c r="C736" i="1"/>
  <c r="L734" i="1"/>
  <c r="K733" i="1"/>
  <c r="I732" i="1"/>
  <c r="G731" i="1"/>
  <c r="F730" i="1"/>
  <c r="D729" i="1"/>
  <c r="C728" i="1"/>
  <c r="L726" i="1"/>
  <c r="K725" i="1"/>
  <c r="I724" i="1"/>
  <c r="G723" i="1"/>
  <c r="F722" i="1"/>
  <c r="D721" i="1"/>
  <c r="C720" i="1"/>
  <c r="L718" i="1"/>
  <c r="K717" i="1"/>
  <c r="I716" i="1"/>
  <c r="G715" i="1"/>
  <c r="F714" i="1"/>
  <c r="D713" i="1"/>
  <c r="C712" i="1"/>
  <c r="L710" i="1"/>
  <c r="K709" i="1"/>
  <c r="D960" i="1"/>
  <c r="C957" i="1"/>
  <c r="G954" i="1"/>
  <c r="F951" i="1"/>
  <c r="G948" i="1"/>
  <c r="I945" i="1"/>
  <c r="I942" i="1"/>
  <c r="L939" i="1"/>
  <c r="L936" i="1"/>
  <c r="K933" i="1"/>
  <c r="D931" i="1"/>
  <c r="L927" i="1"/>
  <c r="G925" i="1"/>
  <c r="D922" i="1"/>
  <c r="C919" i="1"/>
  <c r="G916" i="1"/>
  <c r="D913" i="1"/>
  <c r="K910" i="1"/>
  <c r="G907" i="1"/>
  <c r="G904" i="1"/>
  <c r="K901" i="1"/>
  <c r="G898" i="1"/>
  <c r="C896" i="1"/>
  <c r="K892" i="1"/>
  <c r="C890" i="1"/>
  <c r="C887" i="1"/>
  <c r="L883" i="1"/>
  <c r="F881" i="1"/>
  <c r="D878" i="1"/>
  <c r="F875" i="1"/>
  <c r="G872" i="1"/>
  <c r="G869" i="1"/>
  <c r="K866" i="1"/>
  <c r="K863" i="1"/>
  <c r="I860" i="1"/>
  <c r="C858" i="1"/>
  <c r="K854" i="1"/>
  <c r="F852" i="1"/>
  <c r="C849" i="1"/>
  <c r="L845" i="1"/>
  <c r="F843" i="1"/>
  <c r="C840" i="1"/>
  <c r="I837" i="1"/>
  <c r="F834" i="1"/>
  <c r="F831" i="1"/>
  <c r="I828" i="1"/>
  <c r="F825" i="1"/>
  <c r="L822" i="1"/>
  <c r="I819" i="1"/>
  <c r="L816" i="1"/>
  <c r="D815" i="1"/>
  <c r="D813" i="1"/>
  <c r="I811" i="1"/>
  <c r="I809" i="1"/>
  <c r="K807" i="1"/>
  <c r="C806" i="1"/>
  <c r="C804" i="1"/>
  <c r="G802" i="1"/>
  <c r="G800" i="1"/>
  <c r="I798" i="1"/>
  <c r="L796" i="1"/>
  <c r="L794" i="1"/>
  <c r="F793" i="1"/>
  <c r="F791" i="1"/>
  <c r="G789" i="1"/>
  <c r="K787" i="1"/>
  <c r="K785" i="1"/>
  <c r="D784" i="1"/>
  <c r="D782" i="1"/>
  <c r="F780" i="1"/>
  <c r="I778" i="1"/>
  <c r="I776" i="1"/>
  <c r="C775" i="1"/>
  <c r="C773" i="1"/>
  <c r="D771" i="1"/>
  <c r="I769" i="1"/>
  <c r="D768" i="1"/>
  <c r="I766" i="1"/>
  <c r="C765" i="1"/>
  <c r="I763" i="1"/>
  <c r="C762" i="1"/>
  <c r="L760" i="1"/>
  <c r="K759" i="1"/>
  <c r="I758" i="1"/>
  <c r="G757" i="1"/>
  <c r="F756" i="1"/>
  <c r="D755" i="1"/>
  <c r="C754" i="1"/>
  <c r="L752" i="1"/>
  <c r="K751" i="1"/>
  <c r="I750" i="1"/>
  <c r="G749" i="1"/>
  <c r="F748" i="1"/>
  <c r="D747" i="1"/>
  <c r="C746" i="1"/>
  <c r="L744" i="1"/>
  <c r="K743" i="1"/>
  <c r="I742" i="1"/>
  <c r="G741" i="1"/>
  <c r="F740" i="1"/>
  <c r="D739" i="1"/>
  <c r="C738" i="1"/>
  <c r="L736" i="1"/>
  <c r="K735" i="1"/>
  <c r="I734" i="1"/>
  <c r="G733" i="1"/>
  <c r="F732" i="1"/>
  <c r="D731" i="1"/>
  <c r="C730" i="1"/>
  <c r="L728" i="1"/>
  <c r="K727" i="1"/>
  <c r="I726" i="1"/>
  <c r="G725" i="1"/>
  <c r="F724" i="1"/>
  <c r="D723" i="1"/>
  <c r="C722" i="1"/>
  <c r="L720" i="1"/>
  <c r="K719" i="1"/>
  <c r="I718" i="1"/>
  <c r="G717" i="1"/>
  <c r="F716" i="1"/>
  <c r="D715" i="1"/>
  <c r="C714" i="1"/>
  <c r="L712" i="1"/>
  <c r="K711" i="1"/>
  <c r="I710" i="1"/>
  <c r="G709" i="1"/>
  <c r="F708" i="1"/>
  <c r="D707" i="1"/>
  <c r="C706" i="1"/>
  <c r="L704" i="1"/>
  <c r="K703" i="1"/>
  <c r="I702" i="1"/>
  <c r="G701" i="1"/>
  <c r="F700" i="1"/>
  <c r="D699" i="1"/>
  <c r="C698" i="1"/>
  <c r="L696" i="1"/>
  <c r="K695" i="1"/>
  <c r="I694" i="1"/>
  <c r="G693" i="1"/>
  <c r="F692" i="1"/>
  <c r="D691" i="1"/>
  <c r="C690" i="1"/>
  <c r="L688" i="1"/>
  <c r="K687" i="1"/>
  <c r="I686" i="1"/>
  <c r="G685" i="1"/>
  <c r="F684" i="1"/>
  <c r="D683" i="1"/>
  <c r="C682" i="1"/>
  <c r="L680" i="1"/>
  <c r="K679" i="1"/>
  <c r="I678" i="1"/>
  <c r="G960" i="1"/>
  <c r="G956" i="1"/>
  <c r="C951" i="1"/>
  <c r="F947" i="1"/>
  <c r="L941" i="1"/>
  <c r="C937" i="1"/>
  <c r="K932" i="1"/>
  <c r="K927" i="1"/>
  <c r="I923" i="1"/>
  <c r="I918" i="1"/>
  <c r="I913" i="1"/>
  <c r="G909" i="1"/>
  <c r="C904" i="1"/>
  <c r="F900" i="1"/>
  <c r="L894" i="1"/>
  <c r="G890" i="1"/>
  <c r="K885" i="1"/>
  <c r="L880" i="1"/>
  <c r="I876" i="1"/>
  <c r="K871" i="1"/>
  <c r="D867" i="1"/>
  <c r="I862" i="1"/>
  <c r="I857" i="1"/>
  <c r="G853" i="1"/>
  <c r="G848" i="1"/>
  <c r="G843" i="1"/>
  <c r="F839" i="1"/>
  <c r="D834" i="1"/>
  <c r="D830" i="1"/>
  <c r="C825" i="1"/>
  <c r="L819" i="1"/>
  <c r="F816" i="1"/>
  <c r="C813" i="1"/>
  <c r="I810" i="1"/>
  <c r="F807" i="1"/>
  <c r="F804" i="1"/>
  <c r="I801" i="1"/>
  <c r="F798" i="1"/>
  <c r="L795" i="1"/>
  <c r="I792" i="1"/>
  <c r="L789" i="1"/>
  <c r="L786" i="1"/>
  <c r="K783" i="1"/>
  <c r="D781" i="1"/>
  <c r="C778" i="1"/>
  <c r="D775" i="1"/>
  <c r="F772" i="1"/>
  <c r="G769" i="1"/>
  <c r="F767" i="1"/>
  <c r="K764" i="1"/>
  <c r="D762" i="1"/>
  <c r="G760" i="1"/>
  <c r="G758" i="1"/>
  <c r="L756" i="1"/>
  <c r="L754" i="1"/>
  <c r="C753" i="1"/>
  <c r="F751" i="1"/>
  <c r="F749" i="1"/>
  <c r="K747" i="1"/>
  <c r="K745" i="1"/>
  <c r="L743" i="1"/>
  <c r="D742" i="1"/>
  <c r="D740" i="1"/>
  <c r="I738" i="1"/>
  <c r="I736" i="1"/>
  <c r="K734" i="1"/>
  <c r="C733" i="1"/>
  <c r="C731" i="1"/>
  <c r="G729" i="1"/>
  <c r="G727" i="1"/>
  <c r="I725" i="1"/>
  <c r="L723" i="1"/>
  <c r="L721" i="1"/>
  <c r="F720" i="1"/>
  <c r="F718" i="1"/>
  <c r="G716" i="1"/>
  <c r="K714" i="1"/>
  <c r="K712" i="1"/>
  <c r="D711" i="1"/>
  <c r="D709" i="1"/>
  <c r="K707" i="1"/>
  <c r="D706" i="1"/>
  <c r="I704" i="1"/>
  <c r="D703" i="1"/>
  <c r="I701" i="1"/>
  <c r="C700" i="1"/>
  <c r="I698" i="1"/>
  <c r="C697" i="1"/>
  <c r="G695" i="1"/>
  <c r="C694" i="1"/>
  <c r="G692" i="1"/>
  <c r="L690" i="1"/>
  <c r="G689" i="1"/>
  <c r="L687" i="1"/>
  <c r="F686" i="1"/>
  <c r="L684" i="1"/>
  <c r="F683" i="1"/>
  <c r="L681" i="1"/>
  <c r="I680" i="1"/>
  <c r="F679" i="1"/>
  <c r="C678" i="1"/>
  <c r="L676" i="1"/>
  <c r="K675" i="1"/>
  <c r="I674" i="1"/>
  <c r="G673" i="1"/>
  <c r="F672" i="1"/>
  <c r="D671" i="1"/>
  <c r="C670" i="1"/>
  <c r="L668" i="1"/>
  <c r="K667" i="1"/>
  <c r="I666" i="1"/>
  <c r="G665" i="1"/>
  <c r="F664" i="1"/>
  <c r="D663" i="1"/>
  <c r="C662" i="1"/>
  <c r="L660" i="1"/>
  <c r="K659" i="1"/>
  <c r="I658" i="1"/>
  <c r="G657" i="1"/>
  <c r="F656" i="1"/>
  <c r="D655" i="1"/>
  <c r="C654" i="1"/>
  <c r="L652" i="1"/>
  <c r="K651" i="1"/>
  <c r="I650" i="1"/>
  <c r="G649" i="1"/>
  <c r="F648" i="1"/>
  <c r="D647" i="1"/>
  <c r="C646" i="1"/>
  <c r="L644" i="1"/>
  <c r="K643" i="1"/>
  <c r="I642" i="1"/>
  <c r="G641" i="1"/>
  <c r="F640" i="1"/>
  <c r="D639" i="1"/>
  <c r="C638" i="1"/>
  <c r="L636" i="1"/>
  <c r="K635" i="1"/>
  <c r="I634" i="1"/>
  <c r="G633" i="1"/>
  <c r="F632" i="1"/>
  <c r="D631" i="1"/>
  <c r="C630" i="1"/>
  <c r="L628" i="1"/>
  <c r="K627" i="1"/>
  <c r="I626" i="1"/>
  <c r="G625" i="1"/>
  <c r="F624" i="1"/>
  <c r="D623" i="1"/>
  <c r="C622" i="1"/>
  <c r="L620" i="1"/>
  <c r="K619" i="1"/>
  <c r="I618" i="1"/>
  <c r="G617" i="1"/>
  <c r="F616" i="1"/>
  <c r="D615" i="1"/>
  <c r="C614" i="1"/>
  <c r="L612" i="1"/>
  <c r="K611" i="1"/>
  <c r="I610" i="1"/>
  <c r="G609" i="1"/>
  <c r="F608" i="1"/>
  <c r="D607" i="1"/>
  <c r="C606" i="1"/>
  <c r="L604" i="1"/>
  <c r="K603" i="1"/>
  <c r="I602" i="1"/>
  <c r="G601" i="1"/>
  <c r="F600" i="1"/>
  <c r="D599" i="1"/>
  <c r="C598" i="1"/>
  <c r="L596" i="1"/>
  <c r="K595" i="1"/>
  <c r="I594" i="1"/>
  <c r="G593" i="1"/>
  <c r="F592" i="1"/>
  <c r="D591" i="1"/>
  <c r="C590" i="1"/>
  <c r="L588" i="1"/>
  <c r="K587" i="1"/>
  <c r="I586" i="1"/>
  <c r="G585" i="1"/>
  <c r="F584" i="1"/>
  <c r="D583" i="1"/>
  <c r="C582" i="1"/>
  <c r="L580" i="1"/>
  <c r="K579" i="1"/>
  <c r="I578" i="1"/>
  <c r="G577" i="1"/>
  <c r="F576" i="1"/>
  <c r="D575" i="1"/>
  <c r="C574" i="1"/>
  <c r="L572" i="1"/>
  <c r="K571" i="1"/>
  <c r="I570" i="1"/>
  <c r="G569" i="1"/>
  <c r="F568" i="1"/>
  <c r="D567" i="1"/>
  <c r="C566" i="1"/>
  <c r="L564" i="1"/>
  <c r="K563" i="1"/>
  <c r="C960" i="1"/>
  <c r="I955" i="1"/>
  <c r="L950" i="1"/>
  <c r="C946" i="1"/>
  <c r="K941" i="1"/>
  <c r="G936" i="1"/>
  <c r="I932" i="1"/>
  <c r="F927" i="1"/>
  <c r="F922" i="1"/>
  <c r="D918" i="1"/>
  <c r="C913" i="1"/>
  <c r="C909" i="1"/>
  <c r="L903" i="1"/>
  <c r="D899" i="1"/>
  <c r="K894" i="1"/>
  <c r="F889" i="1"/>
  <c r="I885" i="1"/>
  <c r="D880" i="1"/>
  <c r="L875" i="1"/>
  <c r="C871" i="1"/>
  <c r="D866" i="1"/>
  <c r="L861" i="1"/>
  <c r="C857" i="1"/>
  <c r="G852" i="1"/>
  <c r="L847" i="1"/>
  <c r="D843" i="1"/>
  <c r="K838" i="1"/>
  <c r="C834" i="1"/>
  <c r="K828" i="1"/>
  <c r="L824" i="1"/>
  <c r="G819" i="1"/>
  <c r="D816" i="1"/>
  <c r="L812" i="1"/>
  <c r="K809" i="1"/>
  <c r="D807" i="1"/>
  <c r="L803" i="1"/>
  <c r="G801" i="1"/>
  <c r="D798" i="1"/>
  <c r="D795" i="1"/>
  <c r="G792" i="1"/>
  <c r="D789" i="1"/>
  <c r="K786" i="1"/>
  <c r="G783" i="1"/>
  <c r="K780" i="1"/>
  <c r="K777" i="1"/>
  <c r="I774" i="1"/>
  <c r="C772" i="1"/>
  <c r="F769" i="1"/>
  <c r="K766" i="1"/>
  <c r="G764" i="1"/>
  <c r="L761" i="1"/>
  <c r="F760" i="1"/>
  <c r="F758" i="1"/>
  <c r="G756" i="1"/>
  <c r="K754" i="1"/>
  <c r="K752" i="1"/>
  <c r="D751" i="1"/>
  <c r="D749" i="1"/>
  <c r="F747" i="1"/>
  <c r="I745" i="1"/>
  <c r="I743" i="1"/>
  <c r="C742" i="1"/>
  <c r="C740" i="1"/>
  <c r="D738" i="1"/>
  <c r="G736" i="1"/>
  <c r="G734" i="1"/>
  <c r="L732" i="1"/>
  <c r="L730" i="1"/>
  <c r="C729" i="1"/>
  <c r="F727" i="1"/>
  <c r="F725" i="1"/>
  <c r="K723" i="1"/>
  <c r="K721" i="1"/>
  <c r="L719" i="1"/>
  <c r="D718" i="1"/>
  <c r="D716" i="1"/>
  <c r="I714" i="1"/>
  <c r="I712" i="1"/>
  <c r="K710" i="1"/>
  <c r="C709" i="1"/>
  <c r="G707" i="1"/>
  <c r="L705" i="1"/>
  <c r="G704" i="1"/>
  <c r="L702" i="1"/>
  <c r="F701" i="1"/>
  <c r="L699" i="1"/>
  <c r="F698" i="1"/>
  <c r="K696" i="1"/>
  <c r="F695" i="1"/>
  <c r="K693" i="1"/>
  <c r="D692" i="1"/>
  <c r="K690" i="1"/>
  <c r="D689" i="1"/>
  <c r="I687" i="1"/>
  <c r="D686" i="1"/>
  <c r="I684" i="1"/>
  <c r="C683" i="1"/>
  <c r="K681" i="1"/>
  <c r="G680" i="1"/>
  <c r="D679" i="1"/>
  <c r="L677" i="1"/>
  <c r="K676" i="1"/>
  <c r="I675" i="1"/>
  <c r="G674" i="1"/>
  <c r="F673" i="1"/>
  <c r="D672" i="1"/>
  <c r="C671" i="1"/>
  <c r="L669" i="1"/>
  <c r="K668" i="1"/>
  <c r="I667" i="1"/>
  <c r="G666" i="1"/>
  <c r="F665" i="1"/>
  <c r="D664" i="1"/>
  <c r="C663" i="1"/>
  <c r="L661" i="1"/>
  <c r="K660" i="1"/>
  <c r="I659" i="1"/>
  <c r="G658" i="1"/>
  <c r="F657" i="1"/>
  <c r="D656" i="1"/>
  <c r="C655" i="1"/>
  <c r="L653" i="1"/>
  <c r="K652" i="1"/>
  <c r="I651" i="1"/>
  <c r="G650" i="1"/>
  <c r="F649" i="1"/>
  <c r="D648" i="1"/>
  <c r="C647" i="1"/>
  <c r="L645" i="1"/>
  <c r="K644" i="1"/>
  <c r="I643" i="1"/>
  <c r="G642" i="1"/>
  <c r="F641" i="1"/>
  <c r="D640" i="1"/>
  <c r="C639" i="1"/>
  <c r="L637" i="1"/>
  <c r="K636" i="1"/>
  <c r="I635" i="1"/>
  <c r="G634" i="1"/>
  <c r="F633" i="1"/>
  <c r="D632" i="1"/>
  <c r="C631" i="1"/>
  <c r="L629" i="1"/>
  <c r="K628" i="1"/>
  <c r="I627" i="1"/>
  <c r="G626" i="1"/>
  <c r="F625" i="1"/>
  <c r="D624" i="1"/>
  <c r="C623" i="1"/>
  <c r="L621" i="1"/>
  <c r="K620" i="1"/>
  <c r="I619" i="1"/>
  <c r="G618" i="1"/>
  <c r="F617" i="1"/>
  <c r="D616" i="1"/>
  <c r="C615" i="1"/>
  <c r="L613" i="1"/>
  <c r="K612" i="1"/>
  <c r="I611" i="1"/>
  <c r="G610" i="1"/>
  <c r="F609" i="1"/>
  <c r="D608" i="1"/>
  <c r="C607" i="1"/>
  <c r="L605" i="1"/>
  <c r="K604" i="1"/>
  <c r="I603" i="1"/>
  <c r="G602" i="1"/>
  <c r="F601" i="1"/>
  <c r="D600" i="1"/>
  <c r="C599" i="1"/>
  <c r="L597" i="1"/>
  <c r="K596" i="1"/>
  <c r="I595" i="1"/>
  <c r="G594" i="1"/>
  <c r="F593" i="1"/>
  <c r="D592" i="1"/>
  <c r="C591" i="1"/>
  <c r="L589" i="1"/>
  <c r="K588" i="1"/>
  <c r="I587" i="1"/>
  <c r="G586" i="1"/>
  <c r="F585" i="1"/>
  <c r="D584" i="1"/>
  <c r="C583" i="1"/>
  <c r="L581" i="1"/>
  <c r="K580" i="1"/>
  <c r="I579" i="1"/>
  <c r="G578" i="1"/>
  <c r="F577" i="1"/>
  <c r="D576" i="1"/>
  <c r="C575" i="1"/>
  <c r="L573" i="1"/>
  <c r="K572" i="1"/>
  <c r="I571" i="1"/>
  <c r="G570" i="1"/>
  <c r="F569" i="1"/>
  <c r="D568" i="1"/>
  <c r="C567" i="1"/>
  <c r="L565" i="1"/>
  <c r="K564" i="1"/>
  <c r="I563" i="1"/>
  <c r="G562" i="1"/>
  <c r="F561" i="1"/>
  <c r="D560" i="1"/>
  <c r="C559" i="1"/>
  <c r="L557" i="1"/>
  <c r="K556" i="1"/>
  <c r="I555" i="1"/>
  <c r="G554" i="1"/>
  <c r="F553" i="1"/>
  <c r="D552" i="1"/>
  <c r="C551" i="1"/>
  <c r="L549" i="1"/>
  <c r="K548" i="1"/>
  <c r="I547" i="1"/>
  <c r="G546" i="1"/>
  <c r="F545" i="1"/>
  <c r="D544" i="1"/>
  <c r="C543" i="1"/>
  <c r="L541" i="1"/>
  <c r="K540" i="1"/>
  <c r="I539" i="1"/>
  <c r="G538" i="1"/>
  <c r="F537" i="1"/>
  <c r="D536" i="1"/>
  <c r="C535" i="1"/>
  <c r="L533" i="1"/>
  <c r="K532" i="1"/>
  <c r="I531" i="1"/>
  <c r="G530" i="1"/>
  <c r="F529" i="1"/>
  <c r="D528" i="1"/>
  <c r="C527" i="1"/>
  <c r="L525" i="1"/>
  <c r="K524" i="1"/>
  <c r="I523" i="1"/>
  <c r="L958" i="1"/>
  <c r="C954" i="1"/>
  <c r="K949" i="1"/>
  <c r="L944" i="1"/>
  <c r="F940" i="1"/>
  <c r="K935" i="1"/>
  <c r="K930" i="1"/>
  <c r="I926" i="1"/>
  <c r="I921" i="1"/>
  <c r="I916" i="1"/>
  <c r="G912" i="1"/>
  <c r="F907" i="1"/>
  <c r="F903" i="1"/>
  <c r="D898" i="1"/>
  <c r="C893" i="1"/>
  <c r="C889" i="1"/>
  <c r="I883" i="1"/>
  <c r="L879" i="1"/>
  <c r="G874" i="1"/>
  <c r="K869" i="1"/>
  <c r="F865" i="1"/>
  <c r="F860" i="1"/>
  <c r="D856" i="1"/>
  <c r="D851" i="1"/>
  <c r="K846" i="1"/>
  <c r="C842" i="1"/>
  <c r="K836" i="1"/>
  <c r="L832" i="1"/>
  <c r="I827" i="1"/>
  <c r="C823" i="1"/>
  <c r="G818" i="1"/>
  <c r="C815" i="1"/>
  <c r="F812" i="1"/>
  <c r="F809" i="1"/>
  <c r="D806" i="1"/>
  <c r="I803" i="1"/>
  <c r="F800" i="1"/>
  <c r="L797" i="1"/>
  <c r="I794" i="1"/>
  <c r="G791" i="1"/>
  <c r="L788" i="1"/>
  <c r="I785" i="1"/>
  <c r="D783" i="1"/>
  <c r="L779" i="1"/>
  <c r="L776" i="1"/>
  <c r="D774" i="1"/>
  <c r="L770" i="1"/>
  <c r="L768" i="1"/>
  <c r="D766" i="1"/>
  <c r="K763" i="1"/>
  <c r="I761" i="1"/>
  <c r="I759" i="1"/>
  <c r="C758" i="1"/>
  <c r="C756" i="1"/>
  <c r="D754" i="1"/>
  <c r="G752" i="1"/>
  <c r="G750" i="1"/>
  <c r="L748" i="1"/>
  <c r="L746" i="1"/>
  <c r="C745" i="1"/>
  <c r="F743" i="1"/>
  <c r="F741" i="1"/>
  <c r="K739" i="1"/>
  <c r="K737" i="1"/>
  <c r="L735" i="1"/>
  <c r="D734" i="1"/>
  <c r="D732" i="1"/>
  <c r="I730" i="1"/>
  <c r="I728" i="1"/>
  <c r="K726" i="1"/>
  <c r="C725" i="1"/>
  <c r="C723" i="1"/>
  <c r="G721" i="1"/>
  <c r="G719" i="1"/>
  <c r="I717" i="1"/>
  <c r="L715" i="1"/>
  <c r="L713" i="1"/>
  <c r="F712" i="1"/>
  <c r="F710" i="1"/>
  <c r="I708" i="1"/>
  <c r="C707" i="1"/>
  <c r="I705" i="1"/>
  <c r="C704" i="1"/>
  <c r="G702" i="1"/>
  <c r="C701" i="1"/>
  <c r="G699" i="1"/>
  <c r="L697" i="1"/>
  <c r="G696" i="1"/>
  <c r="L694" i="1"/>
  <c r="F693" i="1"/>
  <c r="L691" i="1"/>
  <c r="F690" i="1"/>
  <c r="K688" i="1"/>
  <c r="F687" i="1"/>
  <c r="K685" i="1"/>
  <c r="D684" i="1"/>
  <c r="K682" i="1"/>
  <c r="G681" i="1"/>
  <c r="D680" i="1"/>
  <c r="L678" i="1"/>
  <c r="I677" i="1"/>
  <c r="G676" i="1"/>
  <c r="F675" i="1"/>
  <c r="D674" i="1"/>
  <c r="C673" i="1"/>
  <c r="L671" i="1"/>
  <c r="K670" i="1"/>
  <c r="I669" i="1"/>
  <c r="G668" i="1"/>
  <c r="F667" i="1"/>
  <c r="D666" i="1"/>
  <c r="C665" i="1"/>
  <c r="L663" i="1"/>
  <c r="K662" i="1"/>
  <c r="I661" i="1"/>
  <c r="G660" i="1"/>
  <c r="F659" i="1"/>
  <c r="D658" i="1"/>
  <c r="C657" i="1"/>
  <c r="L655" i="1"/>
  <c r="K654" i="1"/>
  <c r="I653" i="1"/>
  <c r="G652" i="1"/>
  <c r="F651" i="1"/>
  <c r="D650" i="1"/>
  <c r="C649" i="1"/>
  <c r="L647" i="1"/>
  <c r="K646" i="1"/>
  <c r="I645" i="1"/>
  <c r="G644" i="1"/>
  <c r="F643" i="1"/>
  <c r="D642" i="1"/>
  <c r="C641" i="1"/>
  <c r="L639" i="1"/>
  <c r="K638" i="1"/>
  <c r="I637" i="1"/>
  <c r="G636" i="1"/>
  <c r="F635" i="1"/>
  <c r="D634" i="1"/>
  <c r="C633" i="1"/>
  <c r="L631" i="1"/>
  <c r="K630" i="1"/>
  <c r="I629" i="1"/>
  <c r="G628" i="1"/>
  <c r="F627" i="1"/>
  <c r="D626" i="1"/>
  <c r="C625" i="1"/>
  <c r="L623" i="1"/>
  <c r="K622" i="1"/>
  <c r="I621" i="1"/>
  <c r="G620" i="1"/>
  <c r="F619" i="1"/>
  <c r="D618" i="1"/>
  <c r="C617" i="1"/>
  <c r="L615" i="1"/>
  <c r="K614" i="1"/>
  <c r="I613" i="1"/>
  <c r="G612" i="1"/>
  <c r="F611" i="1"/>
  <c r="D610" i="1"/>
  <c r="C609" i="1"/>
  <c r="L607" i="1"/>
  <c r="K606" i="1"/>
  <c r="I605" i="1"/>
  <c r="G604" i="1"/>
  <c r="F603" i="1"/>
  <c r="D602" i="1"/>
  <c r="C601" i="1"/>
  <c r="L599" i="1"/>
  <c r="K598" i="1"/>
  <c r="I597" i="1"/>
  <c r="G596" i="1"/>
  <c r="F595" i="1"/>
  <c r="D594" i="1"/>
  <c r="C593" i="1"/>
  <c r="L591" i="1"/>
  <c r="K590" i="1"/>
  <c r="I589" i="1"/>
  <c r="G588" i="1"/>
  <c r="F587" i="1"/>
  <c r="D586" i="1"/>
  <c r="C585" i="1"/>
  <c r="L583" i="1"/>
  <c r="K582" i="1"/>
  <c r="I581" i="1"/>
  <c r="G580" i="1"/>
  <c r="F579" i="1"/>
  <c r="D578" i="1"/>
  <c r="C577" i="1"/>
  <c r="L575" i="1"/>
  <c r="K574" i="1"/>
  <c r="I573" i="1"/>
  <c r="G572" i="1"/>
  <c r="F571" i="1"/>
  <c r="D570" i="1"/>
  <c r="C569" i="1"/>
  <c r="L567" i="1"/>
  <c r="K566" i="1"/>
  <c r="I565" i="1"/>
  <c r="G564" i="1"/>
  <c r="F563" i="1"/>
  <c r="D562" i="1"/>
  <c r="C561" i="1"/>
  <c r="L559" i="1"/>
  <c r="K558" i="1"/>
  <c r="I557" i="1"/>
  <c r="G556" i="1"/>
  <c r="F555" i="1"/>
  <c r="D554" i="1"/>
  <c r="C553" i="1"/>
  <c r="L551" i="1"/>
  <c r="K550" i="1"/>
  <c r="I549" i="1"/>
  <c r="G548" i="1"/>
  <c r="F547" i="1"/>
  <c r="D546" i="1"/>
  <c r="C545" i="1"/>
  <c r="L543" i="1"/>
  <c r="K542" i="1"/>
  <c r="I541" i="1"/>
  <c r="G540" i="1"/>
  <c r="F539" i="1"/>
  <c r="D538" i="1"/>
  <c r="C537" i="1"/>
  <c r="L535" i="1"/>
  <c r="K534" i="1"/>
  <c r="I533" i="1"/>
  <c r="G532" i="1"/>
  <c r="F531" i="1"/>
  <c r="D530" i="1"/>
  <c r="C529" i="1"/>
  <c r="L527" i="1"/>
  <c r="K526" i="1"/>
  <c r="I525" i="1"/>
  <c r="G524" i="1"/>
  <c r="F523" i="1"/>
  <c r="D522" i="1"/>
  <c r="C521" i="1"/>
  <c r="L519" i="1"/>
  <c r="K518" i="1"/>
  <c r="I517" i="1"/>
  <c r="G516" i="1"/>
  <c r="F515" i="1"/>
  <c r="D514" i="1"/>
  <c r="C513" i="1"/>
  <c r="L511" i="1"/>
  <c r="K510" i="1"/>
  <c r="I509" i="1"/>
  <c r="G508" i="1"/>
  <c r="F507" i="1"/>
  <c r="D506" i="1"/>
  <c r="C505" i="1"/>
  <c r="L503" i="1"/>
  <c r="K502" i="1"/>
  <c r="I501" i="1"/>
  <c r="F959" i="1"/>
  <c r="C953" i="1"/>
  <c r="D944" i="1"/>
  <c r="F938" i="1"/>
  <c r="I929" i="1"/>
  <c r="C922" i="1"/>
  <c r="D915" i="1"/>
  <c r="D907" i="1"/>
  <c r="G900" i="1"/>
  <c r="G892" i="1"/>
  <c r="G884" i="1"/>
  <c r="K877" i="1"/>
  <c r="C869" i="1"/>
  <c r="C863" i="1"/>
  <c r="I854" i="1"/>
  <c r="F847" i="1"/>
  <c r="L839" i="1"/>
  <c r="C832" i="1"/>
  <c r="D825" i="1"/>
  <c r="F817" i="1"/>
  <c r="K812" i="1"/>
  <c r="D808" i="1"/>
  <c r="D803" i="1"/>
  <c r="C799" i="1"/>
  <c r="C794" i="1"/>
  <c r="C789" i="1"/>
  <c r="L784" i="1"/>
  <c r="K779" i="1"/>
  <c r="K775" i="1"/>
  <c r="I770" i="1"/>
  <c r="F766" i="1"/>
  <c r="L762" i="1"/>
  <c r="G759" i="1"/>
  <c r="C757" i="1"/>
  <c r="K753" i="1"/>
  <c r="K750" i="1"/>
  <c r="C748" i="1"/>
  <c r="K744" i="1"/>
  <c r="F742" i="1"/>
  <c r="C739" i="1"/>
  <c r="F736" i="1"/>
  <c r="F733" i="1"/>
  <c r="D730" i="1"/>
  <c r="I727" i="1"/>
  <c r="G724" i="1"/>
  <c r="I721" i="1"/>
  <c r="K718" i="1"/>
  <c r="K715" i="1"/>
  <c r="C713" i="1"/>
  <c r="C710" i="1"/>
  <c r="F707" i="1"/>
  <c r="C705" i="1"/>
  <c r="F702" i="1"/>
  <c r="D700" i="1"/>
  <c r="I697" i="1"/>
  <c r="D695" i="1"/>
  <c r="L692" i="1"/>
  <c r="D690" i="1"/>
  <c r="C688" i="1"/>
  <c r="F685" i="1"/>
  <c r="L682" i="1"/>
  <c r="C681" i="1"/>
  <c r="K678" i="1"/>
  <c r="C677" i="1"/>
  <c r="C675" i="1"/>
  <c r="D673" i="1"/>
  <c r="G671" i="1"/>
  <c r="G669" i="1"/>
  <c r="L667" i="1"/>
  <c r="L665" i="1"/>
  <c r="C664" i="1"/>
  <c r="F662" i="1"/>
  <c r="F660" i="1"/>
  <c r="K658" i="1"/>
  <c r="K656" i="1"/>
  <c r="L654" i="1"/>
  <c r="D653" i="1"/>
  <c r="D651" i="1"/>
  <c r="I649" i="1"/>
  <c r="I647" i="1"/>
  <c r="K645" i="1"/>
  <c r="C644" i="1"/>
  <c r="C642" i="1"/>
  <c r="G640" i="1"/>
  <c r="G638" i="1"/>
  <c r="I636" i="1"/>
  <c r="L634" i="1"/>
  <c r="L632" i="1"/>
  <c r="F631" i="1"/>
  <c r="F629" i="1"/>
  <c r="G627" i="1"/>
  <c r="K625" i="1"/>
  <c r="K623" i="1"/>
  <c r="D622" i="1"/>
  <c r="D620" i="1"/>
  <c r="F618" i="1"/>
  <c r="I616" i="1"/>
  <c r="I614" i="1"/>
  <c r="C613" i="1"/>
  <c r="C611" i="1"/>
  <c r="D609" i="1"/>
  <c r="G607" i="1"/>
  <c r="G605" i="1"/>
  <c r="L603" i="1"/>
  <c r="L601" i="1"/>
  <c r="C600" i="1"/>
  <c r="F598" i="1"/>
  <c r="F596" i="1"/>
  <c r="K594" i="1"/>
  <c r="K592" i="1"/>
  <c r="L590" i="1"/>
  <c r="D589" i="1"/>
  <c r="D587" i="1"/>
  <c r="I585" i="1"/>
  <c r="I583" i="1"/>
  <c r="K581" i="1"/>
  <c r="C580" i="1"/>
  <c r="C578" i="1"/>
  <c r="G576" i="1"/>
  <c r="G574" i="1"/>
  <c r="I572" i="1"/>
  <c r="L570" i="1"/>
  <c r="L568" i="1"/>
  <c r="F567" i="1"/>
  <c r="F565" i="1"/>
  <c r="G563" i="1"/>
  <c r="L561" i="1"/>
  <c r="G560" i="1"/>
  <c r="L558" i="1"/>
  <c r="F557" i="1"/>
  <c r="L555" i="1"/>
  <c r="F554" i="1"/>
  <c r="K552" i="1"/>
  <c r="F551" i="1"/>
  <c r="K549" i="1"/>
  <c r="D548" i="1"/>
  <c r="K546" i="1"/>
  <c r="D545" i="1"/>
  <c r="I543" i="1"/>
  <c r="D542" i="1"/>
  <c r="I540" i="1"/>
  <c r="C539" i="1"/>
  <c r="I537" i="1"/>
  <c r="C536" i="1"/>
  <c r="G534" i="1"/>
  <c r="C533" i="1"/>
  <c r="G531" i="1"/>
  <c r="L529" i="1"/>
  <c r="G528" i="1"/>
  <c r="L526" i="1"/>
  <c r="F525" i="1"/>
  <c r="L523" i="1"/>
  <c r="G522" i="1"/>
  <c r="D521" i="1"/>
  <c r="K519" i="1"/>
  <c r="G518" i="1"/>
  <c r="D517" i="1"/>
  <c r="L515" i="1"/>
  <c r="I514" i="1"/>
  <c r="F513" i="1"/>
  <c r="C512" i="1"/>
  <c r="I510" i="1"/>
  <c r="F509" i="1"/>
  <c r="C508" i="1"/>
  <c r="K506" i="1"/>
  <c r="G505" i="1"/>
  <c r="D504" i="1"/>
  <c r="L502" i="1"/>
  <c r="G501" i="1"/>
  <c r="F500" i="1"/>
  <c r="D499" i="1"/>
  <c r="C498" i="1"/>
  <c r="L496" i="1"/>
  <c r="K495" i="1"/>
  <c r="I494" i="1"/>
  <c r="G493" i="1"/>
  <c r="F492" i="1"/>
  <c r="D491" i="1"/>
  <c r="C490" i="1"/>
  <c r="L488" i="1"/>
  <c r="K487" i="1"/>
  <c r="I486" i="1"/>
  <c r="G485" i="1"/>
  <c r="F484" i="1"/>
  <c r="D483" i="1"/>
  <c r="C482" i="1"/>
  <c r="L480" i="1"/>
  <c r="K479" i="1"/>
  <c r="I478" i="1"/>
  <c r="G477" i="1"/>
  <c r="F476" i="1"/>
  <c r="D475" i="1"/>
  <c r="C474" i="1"/>
  <c r="L472" i="1"/>
  <c r="K471" i="1"/>
  <c r="I470" i="1"/>
  <c r="G469" i="1"/>
  <c r="F468" i="1"/>
  <c r="D467" i="1"/>
  <c r="C466" i="1"/>
  <c r="L464" i="1"/>
  <c r="K463" i="1"/>
  <c r="I462" i="1"/>
  <c r="G461" i="1"/>
  <c r="F460" i="1"/>
  <c r="D459" i="1"/>
  <c r="C458" i="1"/>
  <c r="L456" i="1"/>
  <c r="K455" i="1"/>
  <c r="I454" i="1"/>
  <c r="G453" i="1"/>
  <c r="F452" i="1"/>
  <c r="D451" i="1"/>
  <c r="C450" i="1"/>
  <c r="L448" i="1"/>
  <c r="K447" i="1"/>
  <c r="I446" i="1"/>
  <c r="G445" i="1"/>
  <c r="F444" i="1"/>
  <c r="D443" i="1"/>
  <c r="C442" i="1"/>
  <c r="L440" i="1"/>
  <c r="K439" i="1"/>
  <c r="I438" i="1"/>
  <c r="G437" i="1"/>
  <c r="F436" i="1"/>
  <c r="D435" i="1"/>
  <c r="C434" i="1"/>
  <c r="L432" i="1"/>
  <c r="K431" i="1"/>
  <c r="I430" i="1"/>
  <c r="G429" i="1"/>
  <c r="F428" i="1"/>
  <c r="D427" i="1"/>
  <c r="C426" i="1"/>
  <c r="L424" i="1"/>
  <c r="K423" i="1"/>
  <c r="I422" i="1"/>
  <c r="G421" i="1"/>
  <c r="F420" i="1"/>
  <c r="D419" i="1"/>
  <c r="C418" i="1"/>
  <c r="L416" i="1"/>
  <c r="K958" i="1"/>
  <c r="K951" i="1"/>
  <c r="C944" i="1"/>
  <c r="D936" i="1"/>
  <c r="F929" i="1"/>
  <c r="C921" i="1"/>
  <c r="K914" i="1"/>
  <c r="F906" i="1"/>
  <c r="F898" i="1"/>
  <c r="I891" i="1"/>
  <c r="G883" i="1"/>
  <c r="C877" i="1"/>
  <c r="K868" i="1"/>
  <c r="G861" i="1"/>
  <c r="D854" i="1"/>
  <c r="I845" i="1"/>
  <c r="K839" i="1"/>
  <c r="L830" i="1"/>
  <c r="C824" i="1"/>
  <c r="I816" i="1"/>
  <c r="K811" i="1"/>
  <c r="G807" i="1"/>
  <c r="I802" i="1"/>
  <c r="C798" i="1"/>
  <c r="G793" i="1"/>
  <c r="K788" i="1"/>
  <c r="F784" i="1"/>
  <c r="I779" i="1"/>
  <c r="F774" i="1"/>
  <c r="G770" i="1"/>
  <c r="C766" i="1"/>
  <c r="K762" i="1"/>
  <c r="F759" i="1"/>
  <c r="D756" i="1"/>
  <c r="I753" i="1"/>
  <c r="F750" i="1"/>
  <c r="L747" i="1"/>
  <c r="I744" i="1"/>
  <c r="I741" i="1"/>
  <c r="L738" i="1"/>
  <c r="I735" i="1"/>
  <c r="D733" i="1"/>
  <c r="L729" i="1"/>
  <c r="D727" i="1"/>
  <c r="D724" i="1"/>
  <c r="C721" i="1"/>
  <c r="G718" i="1"/>
  <c r="F715" i="1"/>
  <c r="G712" i="1"/>
  <c r="I709" i="1"/>
  <c r="L706" i="1"/>
  <c r="K704" i="1"/>
  <c r="D702" i="1"/>
  <c r="K699" i="1"/>
  <c r="G697" i="1"/>
  <c r="K694" i="1"/>
  <c r="I692" i="1"/>
  <c r="L689" i="1"/>
  <c r="G687" i="1"/>
  <c r="D685" i="1"/>
  <c r="I682" i="1"/>
  <c r="K680" i="1"/>
  <c r="G678" i="1"/>
  <c r="I676" i="1"/>
  <c r="L674" i="1"/>
  <c r="L672" i="1"/>
  <c r="F671" i="1"/>
  <c r="F669" i="1"/>
  <c r="G667" i="1"/>
  <c r="K665" i="1"/>
  <c r="K663" i="1"/>
  <c r="D662" i="1"/>
  <c r="D660" i="1"/>
  <c r="F658" i="1"/>
  <c r="I656" i="1"/>
  <c r="I654" i="1"/>
  <c r="C653" i="1"/>
  <c r="C651" i="1"/>
  <c r="D649" i="1"/>
  <c r="G647" i="1"/>
  <c r="G645" i="1"/>
  <c r="L643" i="1"/>
  <c r="L641" i="1"/>
  <c r="C640" i="1"/>
  <c r="F638" i="1"/>
  <c r="F636" i="1"/>
  <c r="K634" i="1"/>
  <c r="K632" i="1"/>
  <c r="L630" i="1"/>
  <c r="D629" i="1"/>
  <c r="D627" i="1"/>
  <c r="I625" i="1"/>
  <c r="I623" i="1"/>
  <c r="K621" i="1"/>
  <c r="C620" i="1"/>
  <c r="C618" i="1"/>
  <c r="G616" i="1"/>
  <c r="G614" i="1"/>
  <c r="I612" i="1"/>
  <c r="L610" i="1"/>
  <c r="L608" i="1"/>
  <c r="F607" i="1"/>
  <c r="F605" i="1"/>
  <c r="G603" i="1"/>
  <c r="K601" i="1"/>
  <c r="K599" i="1"/>
  <c r="D598" i="1"/>
  <c r="D596" i="1"/>
  <c r="F594" i="1"/>
  <c r="I592" i="1"/>
  <c r="I590" i="1"/>
  <c r="C589" i="1"/>
  <c r="C587" i="1"/>
  <c r="D585" i="1"/>
  <c r="G583" i="1"/>
  <c r="G581" i="1"/>
  <c r="L579" i="1"/>
  <c r="L577" i="1"/>
  <c r="C576" i="1"/>
  <c r="F574" i="1"/>
  <c r="F572" i="1"/>
  <c r="K570" i="1"/>
  <c r="K568" i="1"/>
  <c r="L566" i="1"/>
  <c r="D565" i="1"/>
  <c r="D563" i="1"/>
  <c r="K561" i="1"/>
  <c r="F560" i="1"/>
  <c r="I558" i="1"/>
  <c r="D557" i="1"/>
  <c r="K555" i="1"/>
  <c r="C554" i="1"/>
  <c r="I552" i="1"/>
  <c r="D551" i="1"/>
  <c r="G549" i="1"/>
  <c r="C548" i="1"/>
  <c r="I546" i="1"/>
  <c r="L544" i="1"/>
  <c r="G543" i="1"/>
  <c r="C542" i="1"/>
  <c r="F540" i="1"/>
  <c r="L538" i="1"/>
  <c r="G537" i="1"/>
  <c r="K535" i="1"/>
  <c r="F534" i="1"/>
  <c r="L532" i="1"/>
  <c r="D531" i="1"/>
  <c r="K529" i="1"/>
  <c r="F528" i="1"/>
  <c r="I526" i="1"/>
  <c r="D525" i="1"/>
  <c r="K523" i="1"/>
  <c r="F522" i="1"/>
  <c r="L520" i="1"/>
  <c r="I519" i="1"/>
  <c r="F518" i="1"/>
  <c r="C517" i="1"/>
  <c r="K515" i="1"/>
  <c r="G514" i="1"/>
  <c r="D513" i="1"/>
  <c r="K511" i="1"/>
  <c r="G510" i="1"/>
  <c r="D509" i="1"/>
  <c r="L507" i="1"/>
  <c r="I506" i="1"/>
  <c r="F505" i="1"/>
  <c r="C504" i="1"/>
  <c r="I502" i="1"/>
  <c r="F501" i="1"/>
  <c r="D500" i="1"/>
  <c r="C499" i="1"/>
  <c r="L497" i="1"/>
  <c r="K496" i="1"/>
  <c r="I495" i="1"/>
  <c r="G494" i="1"/>
  <c r="F493" i="1"/>
  <c r="D492" i="1"/>
  <c r="C491" i="1"/>
  <c r="L489" i="1"/>
  <c r="K488" i="1"/>
  <c r="I487" i="1"/>
  <c r="G486" i="1"/>
  <c r="F485" i="1"/>
  <c r="D484" i="1"/>
  <c r="C483" i="1"/>
  <c r="L481" i="1"/>
  <c r="K480" i="1"/>
  <c r="I479" i="1"/>
  <c r="G478" i="1"/>
  <c r="F477" i="1"/>
  <c r="D476" i="1"/>
  <c r="C475" i="1"/>
  <c r="L473" i="1"/>
  <c r="K472" i="1"/>
  <c r="I471" i="1"/>
  <c r="G470" i="1"/>
  <c r="F469" i="1"/>
  <c r="D468" i="1"/>
  <c r="C467" i="1"/>
  <c r="L465" i="1"/>
  <c r="K464" i="1"/>
  <c r="I463" i="1"/>
  <c r="G462" i="1"/>
  <c r="F461" i="1"/>
  <c r="D460" i="1"/>
  <c r="C459" i="1"/>
  <c r="L457" i="1"/>
  <c r="K456" i="1"/>
  <c r="I455" i="1"/>
  <c r="G454" i="1"/>
  <c r="F453" i="1"/>
  <c r="D452" i="1"/>
  <c r="C451" i="1"/>
  <c r="L449" i="1"/>
  <c r="K448" i="1"/>
  <c r="I447" i="1"/>
  <c r="G446" i="1"/>
  <c r="F445" i="1"/>
  <c r="D444" i="1"/>
  <c r="C443" i="1"/>
  <c r="L441" i="1"/>
  <c r="K440" i="1"/>
  <c r="I439" i="1"/>
  <c r="G438" i="1"/>
  <c r="F437" i="1"/>
  <c r="D436" i="1"/>
  <c r="C435" i="1"/>
  <c r="L433" i="1"/>
  <c r="K432" i="1"/>
  <c r="I431" i="1"/>
  <c r="G430" i="1"/>
  <c r="F429" i="1"/>
  <c r="D428" i="1"/>
  <c r="C427" i="1"/>
  <c r="L425" i="1"/>
  <c r="K424" i="1"/>
  <c r="I423" i="1"/>
  <c r="G422" i="1"/>
  <c r="F421" i="1"/>
  <c r="D420" i="1"/>
  <c r="C419" i="1"/>
  <c r="L417" i="1"/>
  <c r="K416" i="1"/>
  <c r="I415" i="1"/>
  <c r="G414" i="1"/>
  <c r="F413" i="1"/>
  <c r="D412" i="1"/>
  <c r="C411" i="1"/>
  <c r="L409" i="1"/>
  <c r="K408" i="1"/>
  <c r="I407" i="1"/>
  <c r="G406" i="1"/>
  <c r="F405" i="1"/>
  <c r="D404" i="1"/>
  <c r="C403" i="1"/>
  <c r="K956" i="1"/>
  <c r="C949" i="1"/>
  <c r="D942" i="1"/>
  <c r="I934" i="1"/>
  <c r="C927" i="1"/>
  <c r="L919" i="1"/>
  <c r="L911" i="1"/>
  <c r="D905" i="1"/>
  <c r="D897" i="1"/>
  <c r="D889" i="1"/>
  <c r="G882" i="1"/>
  <c r="F874" i="1"/>
  <c r="L867" i="1"/>
  <c r="I859" i="1"/>
  <c r="G851" i="1"/>
  <c r="C845" i="1"/>
  <c r="G836" i="1"/>
  <c r="I830" i="1"/>
  <c r="K821" i="1"/>
  <c r="F815" i="1"/>
  <c r="L810" i="1"/>
  <c r="L805" i="1"/>
  <c r="K801" i="1"/>
  <c r="K796" i="1"/>
  <c r="F792" i="1"/>
  <c r="I787" i="1"/>
  <c r="F782" i="1"/>
  <c r="G778" i="1"/>
  <c r="D773" i="1"/>
  <c r="C769" i="1"/>
  <c r="D765" i="1"/>
  <c r="G761" i="1"/>
  <c r="K758" i="1"/>
  <c r="K755" i="1"/>
  <c r="I752" i="1"/>
  <c r="C750" i="1"/>
  <c r="K746" i="1"/>
  <c r="F744" i="1"/>
  <c r="C741" i="1"/>
  <c r="L737" i="1"/>
  <c r="F735" i="1"/>
  <c r="C732" i="1"/>
  <c r="I729" i="1"/>
  <c r="F726" i="1"/>
  <c r="F723" i="1"/>
  <c r="I720" i="1"/>
  <c r="F717" i="1"/>
  <c r="L714" i="1"/>
  <c r="I711" i="1"/>
  <c r="L708" i="1"/>
  <c r="I706" i="1"/>
  <c r="L703" i="1"/>
  <c r="K701" i="1"/>
  <c r="C699" i="1"/>
  <c r="I696" i="1"/>
  <c r="F694" i="1"/>
  <c r="K691" i="1"/>
  <c r="I689" i="1"/>
  <c r="L686" i="1"/>
  <c r="G684" i="1"/>
  <c r="F682" i="1"/>
  <c r="C680" i="1"/>
  <c r="D678" i="1"/>
  <c r="D676" i="1"/>
  <c r="F674" i="1"/>
  <c r="I672" i="1"/>
  <c r="I670" i="1"/>
  <c r="C669" i="1"/>
  <c r="C667" i="1"/>
  <c r="D665" i="1"/>
  <c r="G663" i="1"/>
  <c r="G661" i="1"/>
  <c r="L659" i="1"/>
  <c r="L657" i="1"/>
  <c r="C656" i="1"/>
  <c r="F654" i="1"/>
  <c r="F652" i="1"/>
  <c r="K650" i="1"/>
  <c r="K648" i="1"/>
  <c r="L646" i="1"/>
  <c r="D645" i="1"/>
  <c r="D643" i="1"/>
  <c r="I641" i="1"/>
  <c r="I639" i="1"/>
  <c r="K637" i="1"/>
  <c r="C636" i="1"/>
  <c r="C634" i="1"/>
  <c r="G632" i="1"/>
  <c r="G630" i="1"/>
  <c r="I628" i="1"/>
  <c r="L626" i="1"/>
  <c r="L624" i="1"/>
  <c r="F623" i="1"/>
  <c r="F621" i="1"/>
  <c r="G619" i="1"/>
  <c r="K617" i="1"/>
  <c r="K615" i="1"/>
  <c r="D614" i="1"/>
  <c r="D612" i="1"/>
  <c r="F610" i="1"/>
  <c r="I608" i="1"/>
  <c r="I606" i="1"/>
  <c r="C605" i="1"/>
  <c r="C603" i="1"/>
  <c r="D601" i="1"/>
  <c r="G599" i="1"/>
  <c r="G597" i="1"/>
  <c r="L595" i="1"/>
  <c r="L593" i="1"/>
  <c r="C592" i="1"/>
  <c r="F590" i="1"/>
  <c r="F588" i="1"/>
  <c r="K586" i="1"/>
  <c r="K584" i="1"/>
  <c r="L582" i="1"/>
  <c r="D581" i="1"/>
  <c r="D579" i="1"/>
  <c r="I577" i="1"/>
  <c r="I575" i="1"/>
  <c r="K573" i="1"/>
  <c r="C572" i="1"/>
  <c r="C570" i="1"/>
  <c r="G568" i="1"/>
  <c r="G566" i="1"/>
  <c r="I564" i="1"/>
  <c r="L562" i="1"/>
  <c r="G561" i="1"/>
  <c r="K559" i="1"/>
  <c r="F558" i="1"/>
  <c r="L556" i="1"/>
  <c r="D555" i="1"/>
  <c r="K553" i="1"/>
  <c r="F552" i="1"/>
  <c r="I550" i="1"/>
  <c r="D549" i="1"/>
  <c r="K547" i="1"/>
  <c r="C546" i="1"/>
  <c r="I544" i="1"/>
  <c r="D543" i="1"/>
  <c r="G541" i="1"/>
  <c r="C540" i="1"/>
  <c r="I538" i="1"/>
  <c r="L536" i="1"/>
  <c r="G535" i="1"/>
  <c r="C534" i="1"/>
  <c r="F532" i="1"/>
  <c r="L530" i="1"/>
  <c r="G529" i="1"/>
  <c r="K527" i="1"/>
  <c r="F526" i="1"/>
  <c r="L524" i="1"/>
  <c r="D523" i="1"/>
  <c r="L521" i="1"/>
  <c r="I520" i="1"/>
  <c r="F519" i="1"/>
  <c r="C518" i="1"/>
  <c r="K516" i="1"/>
  <c r="G515" i="1"/>
  <c r="C514" i="1"/>
  <c r="K512" i="1"/>
  <c r="G511" i="1"/>
  <c r="D510" i="1"/>
  <c r="L508" i="1"/>
  <c r="I507" i="1"/>
  <c r="F506" i="1"/>
  <c r="L504" i="1"/>
  <c r="I503" i="1"/>
  <c r="F502" i="1"/>
  <c r="C501" i="1"/>
  <c r="L499" i="1"/>
  <c r="K498" i="1"/>
  <c r="I497" i="1"/>
  <c r="G496" i="1"/>
  <c r="F495" i="1"/>
  <c r="D494" i="1"/>
  <c r="C493" i="1"/>
  <c r="L491" i="1"/>
  <c r="K490" i="1"/>
  <c r="I489" i="1"/>
  <c r="G488" i="1"/>
  <c r="F487" i="1"/>
  <c r="D486" i="1"/>
  <c r="C485" i="1"/>
  <c r="L483" i="1"/>
  <c r="K482" i="1"/>
  <c r="I481" i="1"/>
  <c r="G480" i="1"/>
  <c r="F479" i="1"/>
  <c r="D478" i="1"/>
  <c r="C477" i="1"/>
  <c r="L475" i="1"/>
  <c r="K474" i="1"/>
  <c r="I473" i="1"/>
  <c r="G472" i="1"/>
  <c r="F471" i="1"/>
  <c r="D470" i="1"/>
  <c r="C469" i="1"/>
  <c r="L467" i="1"/>
  <c r="K466" i="1"/>
  <c r="I465" i="1"/>
  <c r="G464" i="1"/>
  <c r="F463" i="1"/>
  <c r="D462" i="1"/>
  <c r="C461" i="1"/>
  <c r="L459" i="1"/>
  <c r="K458" i="1"/>
  <c r="I457" i="1"/>
  <c r="G456" i="1"/>
  <c r="F455" i="1"/>
  <c r="D454" i="1"/>
  <c r="C453" i="1"/>
  <c r="L451" i="1"/>
  <c r="K450" i="1"/>
  <c r="I449" i="1"/>
  <c r="G448" i="1"/>
  <c r="F447" i="1"/>
  <c r="D446" i="1"/>
  <c r="C445" i="1"/>
  <c r="L443" i="1"/>
  <c r="K442" i="1"/>
  <c r="I441" i="1"/>
  <c r="G440" i="1"/>
  <c r="F439" i="1"/>
  <c r="D438" i="1"/>
  <c r="C437" i="1"/>
  <c r="L435" i="1"/>
  <c r="K434" i="1"/>
  <c r="I433" i="1"/>
  <c r="G432" i="1"/>
  <c r="F431" i="1"/>
  <c r="D430" i="1"/>
  <c r="C429" i="1"/>
  <c r="L427" i="1"/>
  <c r="K426" i="1"/>
  <c r="I425" i="1"/>
  <c r="G424" i="1"/>
  <c r="F423" i="1"/>
  <c r="D422" i="1"/>
  <c r="C421" i="1"/>
  <c r="L419" i="1"/>
  <c r="K418" i="1"/>
  <c r="I417" i="1"/>
  <c r="G416" i="1"/>
  <c r="F415" i="1"/>
  <c r="D414" i="1"/>
  <c r="C413" i="1"/>
  <c r="L411" i="1"/>
  <c r="K410" i="1"/>
  <c r="I409" i="1"/>
  <c r="G408" i="1"/>
  <c r="F407" i="1"/>
  <c r="D406" i="1"/>
  <c r="C405" i="1"/>
  <c r="L403" i="1"/>
  <c r="K402" i="1"/>
  <c r="I401" i="1"/>
  <c r="G400" i="1"/>
  <c r="F399" i="1"/>
  <c r="D398" i="1"/>
  <c r="C397" i="1"/>
  <c r="L395" i="1"/>
  <c r="K394" i="1"/>
  <c r="I393" i="1"/>
  <c r="G392" i="1"/>
  <c r="F391" i="1"/>
  <c r="D390" i="1"/>
  <c r="C389" i="1"/>
  <c r="L387" i="1"/>
  <c r="K386" i="1"/>
  <c r="I385" i="1"/>
  <c r="G384" i="1"/>
  <c r="F383" i="1"/>
  <c r="D382" i="1"/>
  <c r="C381" i="1"/>
  <c r="L379" i="1"/>
  <c r="K378" i="1"/>
  <c r="I377" i="1"/>
  <c r="G376" i="1"/>
  <c r="F375" i="1"/>
  <c r="D374" i="1"/>
  <c r="C373" i="1"/>
  <c r="L371" i="1"/>
  <c r="K370" i="1"/>
  <c r="I369" i="1"/>
  <c r="G368" i="1"/>
  <c r="F367" i="1"/>
  <c r="D366" i="1"/>
  <c r="C365" i="1"/>
  <c r="L363" i="1"/>
  <c r="K362" i="1"/>
  <c r="I361" i="1"/>
  <c r="G360" i="1"/>
  <c r="F359" i="1"/>
  <c r="D358" i="1"/>
  <c r="C357" i="1"/>
  <c r="L355" i="1"/>
  <c r="K354" i="1"/>
  <c r="I353" i="1"/>
  <c r="G352" i="1"/>
  <c r="F351" i="1"/>
  <c r="D350" i="1"/>
  <c r="C349" i="1"/>
  <c r="L347" i="1"/>
  <c r="K346" i="1"/>
  <c r="I345" i="1"/>
  <c r="G344" i="1"/>
  <c r="F343" i="1"/>
  <c r="D342" i="1"/>
  <c r="C341" i="1"/>
  <c r="L339" i="1"/>
  <c r="K338" i="1"/>
  <c r="I337" i="1"/>
  <c r="G336" i="1"/>
  <c r="F335" i="1"/>
  <c r="D334" i="1"/>
  <c r="C333" i="1"/>
  <c r="L331" i="1"/>
  <c r="K330" i="1"/>
  <c r="I329" i="1"/>
  <c r="G328" i="1"/>
  <c r="F327" i="1"/>
  <c r="D326" i="1"/>
  <c r="C325" i="1"/>
  <c r="L323" i="1"/>
  <c r="K322" i="1"/>
  <c r="I321" i="1"/>
  <c r="G320" i="1"/>
  <c r="F319" i="1"/>
  <c r="D318" i="1"/>
  <c r="C317" i="1"/>
  <c r="L315" i="1"/>
  <c r="K314" i="1"/>
  <c r="I313" i="1"/>
  <c r="I957" i="1"/>
  <c r="G947" i="1"/>
  <c r="G933" i="1"/>
  <c r="L923" i="1"/>
  <c r="L909" i="1"/>
  <c r="C898" i="1"/>
  <c r="L886" i="1"/>
  <c r="D874" i="1"/>
  <c r="F863" i="1"/>
  <c r="G850" i="1"/>
  <c r="K837" i="1"/>
  <c r="D827" i="1"/>
  <c r="I814" i="1"/>
  <c r="I808" i="1"/>
  <c r="D800" i="1"/>
  <c r="L792" i="1"/>
  <c r="G785" i="1"/>
  <c r="I777" i="1"/>
  <c r="K770" i="1"/>
  <c r="F764" i="1"/>
  <c r="D759" i="1"/>
  <c r="I754" i="1"/>
  <c r="I749" i="1"/>
  <c r="G745" i="1"/>
  <c r="G740" i="1"/>
  <c r="G735" i="1"/>
  <c r="F731" i="1"/>
  <c r="D726" i="1"/>
  <c r="D722" i="1"/>
  <c r="C717" i="1"/>
  <c r="L711" i="1"/>
  <c r="C708" i="1"/>
  <c r="I703" i="1"/>
  <c r="G700" i="1"/>
  <c r="C696" i="1"/>
  <c r="C692" i="1"/>
  <c r="G688" i="1"/>
  <c r="C684" i="1"/>
  <c r="D681" i="1"/>
  <c r="G677" i="1"/>
  <c r="K674" i="1"/>
  <c r="K671" i="1"/>
  <c r="I668" i="1"/>
  <c r="C666" i="1"/>
  <c r="L662" i="1"/>
  <c r="C660" i="1"/>
  <c r="D657" i="1"/>
  <c r="D654" i="1"/>
  <c r="G651" i="1"/>
  <c r="G648" i="1"/>
  <c r="F645" i="1"/>
  <c r="K642" i="1"/>
  <c r="G639" i="1"/>
  <c r="C637" i="1"/>
  <c r="K633" i="1"/>
  <c r="I630" i="1"/>
  <c r="C628" i="1"/>
  <c r="K624" i="1"/>
  <c r="F622" i="1"/>
  <c r="C619" i="1"/>
  <c r="C616" i="1"/>
  <c r="F613" i="1"/>
  <c r="C610" i="1"/>
  <c r="I607" i="1"/>
  <c r="F604" i="1"/>
  <c r="I601" i="1"/>
  <c r="I598" i="1"/>
  <c r="G595" i="1"/>
  <c r="L592" i="1"/>
  <c r="K589" i="1"/>
  <c r="L586" i="1"/>
  <c r="C584" i="1"/>
  <c r="C581" i="1"/>
  <c r="F578" i="1"/>
  <c r="F575" i="1"/>
  <c r="D572" i="1"/>
  <c r="I569" i="1"/>
  <c r="F566" i="1"/>
  <c r="L563" i="1"/>
  <c r="L560" i="1"/>
  <c r="G558" i="1"/>
  <c r="D556" i="1"/>
  <c r="I553" i="1"/>
  <c r="G551" i="1"/>
  <c r="L548" i="1"/>
  <c r="F546" i="1"/>
  <c r="C544" i="1"/>
  <c r="F541" i="1"/>
  <c r="D539" i="1"/>
  <c r="I536" i="1"/>
  <c r="D534" i="1"/>
  <c r="L531" i="1"/>
  <c r="D529" i="1"/>
  <c r="D527" i="1"/>
  <c r="F524" i="1"/>
  <c r="C522" i="1"/>
  <c r="D520" i="1"/>
  <c r="L517" i="1"/>
  <c r="C516" i="1"/>
  <c r="K513" i="1"/>
  <c r="I511" i="1"/>
  <c r="K509" i="1"/>
  <c r="G507" i="1"/>
  <c r="I505" i="1"/>
  <c r="F503" i="1"/>
  <c r="D501" i="1"/>
  <c r="G499" i="1"/>
  <c r="G497" i="1"/>
  <c r="L495" i="1"/>
  <c r="L493" i="1"/>
  <c r="C492" i="1"/>
  <c r="F490" i="1"/>
  <c r="F488" i="1"/>
  <c r="K486" i="1"/>
  <c r="K484" i="1"/>
  <c r="L482" i="1"/>
  <c r="D481" i="1"/>
  <c r="D479" i="1"/>
  <c r="I477" i="1"/>
  <c r="I475" i="1"/>
  <c r="K473" i="1"/>
  <c r="C472" i="1"/>
  <c r="C470" i="1"/>
  <c r="G468" i="1"/>
  <c r="G466" i="1"/>
  <c r="I464" i="1"/>
  <c r="L462" i="1"/>
  <c r="L460" i="1"/>
  <c r="F459" i="1"/>
  <c r="F457" i="1"/>
  <c r="G455" i="1"/>
  <c r="K453" i="1"/>
  <c r="K451" i="1"/>
  <c r="D450" i="1"/>
  <c r="D448" i="1"/>
  <c r="F446" i="1"/>
  <c r="I444" i="1"/>
  <c r="I442" i="1"/>
  <c r="C441" i="1"/>
  <c r="C439" i="1"/>
  <c r="D437" i="1"/>
  <c r="G435" i="1"/>
  <c r="G433" i="1"/>
  <c r="L431" i="1"/>
  <c r="L429" i="1"/>
  <c r="C428" i="1"/>
  <c r="F426" i="1"/>
  <c r="F424" i="1"/>
  <c r="K422" i="1"/>
  <c r="K420" i="1"/>
  <c r="L418" i="1"/>
  <c r="D417" i="1"/>
  <c r="G415" i="1"/>
  <c r="L413" i="1"/>
  <c r="G412" i="1"/>
  <c r="L410" i="1"/>
  <c r="F409" i="1"/>
  <c r="L407" i="1"/>
  <c r="F406" i="1"/>
  <c r="K404" i="1"/>
  <c r="F403" i="1"/>
  <c r="L401" i="1"/>
  <c r="I400" i="1"/>
  <c r="D399" i="1"/>
  <c r="L397" i="1"/>
  <c r="I396" i="1"/>
  <c r="F395" i="1"/>
  <c r="C394" i="1"/>
  <c r="K392" i="1"/>
  <c r="G391" i="1"/>
  <c r="C390" i="1"/>
  <c r="K388" i="1"/>
  <c r="G387" i="1"/>
  <c r="D386" i="1"/>
  <c r="L384" i="1"/>
  <c r="I383" i="1"/>
  <c r="F382" i="1"/>
  <c r="L380" i="1"/>
  <c r="I379" i="1"/>
  <c r="F378" i="1"/>
  <c r="C377" i="1"/>
  <c r="K375" i="1"/>
  <c r="G374" i="1"/>
  <c r="D373" i="1"/>
  <c r="K371" i="1"/>
  <c r="G370" i="1"/>
  <c r="D369" i="1"/>
  <c r="L367" i="1"/>
  <c r="I366" i="1"/>
  <c r="F365" i="1"/>
  <c r="C364" i="1"/>
  <c r="I362" i="1"/>
  <c r="F361" i="1"/>
  <c r="C360" i="1"/>
  <c r="K358" i="1"/>
  <c r="G357" i="1"/>
  <c r="D356" i="1"/>
  <c r="L354" i="1"/>
  <c r="G353" i="1"/>
  <c r="D352" i="1"/>
  <c r="L350" i="1"/>
  <c r="I349" i="1"/>
  <c r="F348" i="1"/>
  <c r="C347" i="1"/>
  <c r="K345" i="1"/>
  <c r="F344" i="1"/>
  <c r="C343" i="1"/>
  <c r="K341" i="1"/>
  <c r="G340" i="1"/>
  <c r="D339" i="1"/>
  <c r="L337" i="1"/>
  <c r="I336" i="1"/>
  <c r="D335" i="1"/>
  <c r="L333" i="1"/>
  <c r="I332" i="1"/>
  <c r="F331" i="1"/>
  <c r="C330" i="1"/>
  <c r="K328" i="1"/>
  <c r="G327" i="1"/>
  <c r="C326" i="1"/>
  <c r="K324" i="1"/>
  <c r="G323" i="1"/>
  <c r="D322" i="1"/>
  <c r="L320" i="1"/>
  <c r="I319" i="1"/>
  <c r="F318" i="1"/>
  <c r="L316" i="1"/>
  <c r="I315" i="1"/>
  <c r="F314" i="1"/>
  <c r="C313" i="1"/>
  <c r="L311" i="1"/>
  <c r="K310" i="1"/>
  <c r="I309" i="1"/>
  <c r="G308" i="1"/>
  <c r="F307" i="1"/>
  <c r="D306" i="1"/>
  <c r="C305" i="1"/>
  <c r="L303" i="1"/>
  <c r="K302" i="1"/>
  <c r="I301" i="1"/>
  <c r="G300" i="1"/>
  <c r="F299" i="1"/>
  <c r="D298" i="1"/>
  <c r="C297" i="1"/>
  <c r="L295" i="1"/>
  <c r="K294" i="1"/>
  <c r="I293" i="1"/>
  <c r="G292" i="1"/>
  <c r="F291" i="1"/>
  <c r="D290" i="1"/>
  <c r="C289" i="1"/>
  <c r="L287" i="1"/>
  <c r="K286" i="1"/>
  <c r="I285" i="1"/>
  <c r="G284" i="1"/>
  <c r="I956" i="1"/>
  <c r="F945" i="1"/>
  <c r="C933" i="1"/>
  <c r="G920" i="1"/>
  <c r="I909" i="1"/>
  <c r="D896" i="1"/>
  <c r="D886" i="1"/>
  <c r="L872" i="1"/>
  <c r="L859" i="1"/>
  <c r="D849" i="1"/>
  <c r="F836" i="1"/>
  <c r="C826" i="1"/>
  <c r="F814" i="1"/>
  <c r="C807" i="1"/>
  <c r="K799" i="1"/>
  <c r="D791" i="1"/>
  <c r="F785" i="1"/>
  <c r="G776" i="1"/>
  <c r="K769" i="1"/>
  <c r="F763" i="1"/>
  <c r="D758" i="1"/>
  <c r="L753" i="1"/>
  <c r="C749" i="1"/>
  <c r="G744" i="1"/>
  <c r="L739" i="1"/>
  <c r="D735" i="1"/>
  <c r="K730" i="1"/>
  <c r="C726" i="1"/>
  <c r="K720" i="1"/>
  <c r="L716" i="1"/>
  <c r="G711" i="1"/>
  <c r="L707" i="1"/>
  <c r="G703" i="1"/>
  <c r="F699" i="1"/>
  <c r="L695" i="1"/>
  <c r="G691" i="1"/>
  <c r="F688" i="1"/>
  <c r="L683" i="1"/>
  <c r="F680" i="1"/>
  <c r="F677" i="1"/>
  <c r="C674" i="1"/>
  <c r="I671" i="1"/>
  <c r="F668" i="1"/>
  <c r="I665" i="1"/>
  <c r="I662" i="1"/>
  <c r="G659" i="1"/>
  <c r="L656" i="1"/>
  <c r="K653" i="1"/>
  <c r="L650" i="1"/>
  <c r="C648" i="1"/>
  <c r="C645" i="1"/>
  <c r="F642" i="1"/>
  <c r="F639" i="1"/>
  <c r="D636" i="1"/>
  <c r="I633" i="1"/>
  <c r="F630" i="1"/>
  <c r="L627" i="1"/>
  <c r="I624" i="1"/>
  <c r="G621" i="1"/>
  <c r="L618" i="1"/>
  <c r="I615" i="1"/>
  <c r="D613" i="1"/>
  <c r="L609" i="1"/>
  <c r="L606" i="1"/>
  <c r="D604" i="1"/>
  <c r="L600" i="1"/>
  <c r="G598" i="1"/>
  <c r="D595" i="1"/>
  <c r="G592" i="1"/>
  <c r="G589" i="1"/>
  <c r="F586" i="1"/>
  <c r="K583" i="1"/>
  <c r="I580" i="1"/>
  <c r="K577" i="1"/>
  <c r="L574" i="1"/>
  <c r="L571" i="1"/>
  <c r="D569" i="1"/>
  <c r="D566" i="1"/>
  <c r="C563" i="1"/>
  <c r="K560" i="1"/>
  <c r="D558" i="1"/>
  <c r="C556" i="1"/>
  <c r="G553" i="1"/>
  <c r="L550" i="1"/>
  <c r="I548" i="1"/>
  <c r="L545" i="1"/>
  <c r="K543" i="1"/>
  <c r="D541" i="1"/>
  <c r="K538" i="1"/>
  <c r="G536" i="1"/>
  <c r="K533" i="1"/>
  <c r="K531" i="1"/>
  <c r="L528" i="1"/>
  <c r="G526" i="1"/>
  <c r="D524" i="1"/>
  <c r="K521" i="1"/>
  <c r="C520" i="1"/>
  <c r="K517" i="1"/>
  <c r="I515" i="1"/>
  <c r="I513" i="1"/>
  <c r="F511" i="1"/>
  <c r="G509" i="1"/>
  <c r="D507" i="1"/>
  <c r="D505" i="1"/>
  <c r="D503" i="1"/>
  <c r="L500" i="1"/>
  <c r="F499" i="1"/>
  <c r="F497" i="1"/>
  <c r="G495" i="1"/>
  <c r="K493" i="1"/>
  <c r="K491" i="1"/>
  <c r="D490" i="1"/>
  <c r="D488" i="1"/>
  <c r="F486" i="1"/>
  <c r="I484" i="1"/>
  <c r="I482" i="1"/>
  <c r="C481" i="1"/>
  <c r="C479" i="1"/>
  <c r="D477" i="1"/>
  <c r="G475" i="1"/>
  <c r="G473" i="1"/>
  <c r="L471" i="1"/>
  <c r="L469" i="1"/>
  <c r="C468" i="1"/>
  <c r="F466" i="1"/>
  <c r="F464" i="1"/>
  <c r="K462" i="1"/>
  <c r="K460" i="1"/>
  <c r="L458" i="1"/>
  <c r="D457" i="1"/>
  <c r="D455" i="1"/>
  <c r="I453" i="1"/>
  <c r="I451" i="1"/>
  <c r="K449" i="1"/>
  <c r="C448" i="1"/>
  <c r="C446" i="1"/>
  <c r="G444" i="1"/>
  <c r="G442" i="1"/>
  <c r="I440" i="1"/>
  <c r="L438" i="1"/>
  <c r="L436" i="1"/>
  <c r="F435" i="1"/>
  <c r="F433" i="1"/>
  <c r="G431" i="1"/>
  <c r="K429" i="1"/>
  <c r="K427" i="1"/>
  <c r="D426" i="1"/>
  <c r="D424" i="1"/>
  <c r="F422" i="1"/>
  <c r="I420" i="1"/>
  <c r="I418" i="1"/>
  <c r="C417" i="1"/>
  <c r="D415" i="1"/>
  <c r="K413" i="1"/>
  <c r="F412" i="1"/>
  <c r="I410" i="1"/>
  <c r="D409" i="1"/>
  <c r="K407" i="1"/>
  <c r="C406" i="1"/>
  <c r="I404" i="1"/>
  <c r="D403" i="1"/>
  <c r="K401" i="1"/>
  <c r="F400" i="1"/>
  <c r="C399" i="1"/>
  <c r="K397" i="1"/>
  <c r="G396" i="1"/>
  <c r="D395" i="1"/>
  <c r="L393" i="1"/>
  <c r="I392" i="1"/>
  <c r="D391" i="1"/>
  <c r="L389" i="1"/>
  <c r="I388" i="1"/>
  <c r="F387" i="1"/>
  <c r="C386" i="1"/>
  <c r="K384" i="1"/>
  <c r="G383" i="1"/>
  <c r="C382" i="1"/>
  <c r="K380" i="1"/>
  <c r="G379" i="1"/>
  <c r="D378" i="1"/>
  <c r="L376" i="1"/>
  <c r="I375" i="1"/>
  <c r="F374" i="1"/>
  <c r="L372" i="1"/>
  <c r="I371" i="1"/>
  <c r="F370" i="1"/>
  <c r="C369" i="1"/>
  <c r="K367" i="1"/>
  <c r="G366" i="1"/>
  <c r="D365" i="1"/>
  <c r="K363" i="1"/>
  <c r="G362" i="1"/>
  <c r="D361" i="1"/>
  <c r="L359" i="1"/>
  <c r="I358" i="1"/>
  <c r="F357" i="1"/>
  <c r="C356" i="1"/>
  <c r="I354" i="1"/>
  <c r="F353" i="1"/>
  <c r="C352" i="1"/>
  <c r="K350" i="1"/>
  <c r="G349" i="1"/>
  <c r="D348" i="1"/>
  <c r="L346" i="1"/>
  <c r="G345" i="1"/>
  <c r="D344" i="1"/>
  <c r="L342" i="1"/>
  <c r="I341" i="1"/>
  <c r="F340" i="1"/>
  <c r="C339" i="1"/>
  <c r="K337" i="1"/>
  <c r="F336" i="1"/>
  <c r="C335" i="1"/>
  <c r="K333" i="1"/>
  <c r="G332" i="1"/>
  <c r="D331" i="1"/>
  <c r="L329" i="1"/>
  <c r="I328" i="1"/>
  <c r="D327" i="1"/>
  <c r="L325" i="1"/>
  <c r="I324" i="1"/>
  <c r="F323" i="1"/>
  <c r="C322" i="1"/>
  <c r="K320" i="1"/>
  <c r="G319" i="1"/>
  <c r="C318" i="1"/>
  <c r="K316" i="1"/>
  <c r="G315" i="1"/>
  <c r="D314" i="1"/>
  <c r="L312" i="1"/>
  <c r="K311" i="1"/>
  <c r="I310" i="1"/>
  <c r="G309" i="1"/>
  <c r="F308" i="1"/>
  <c r="D307" i="1"/>
  <c r="C306" i="1"/>
  <c r="L304" i="1"/>
  <c r="K303" i="1"/>
  <c r="I302" i="1"/>
  <c r="G301" i="1"/>
  <c r="F300" i="1"/>
  <c r="D299" i="1"/>
  <c r="C298" i="1"/>
  <c r="L296" i="1"/>
  <c r="K295" i="1"/>
  <c r="I294" i="1"/>
  <c r="G293" i="1"/>
  <c r="F292" i="1"/>
  <c r="D291" i="1"/>
  <c r="C290" i="1"/>
  <c r="L288" i="1"/>
  <c r="K287" i="1"/>
  <c r="I286" i="1"/>
  <c r="G285" i="1"/>
  <c r="F284" i="1"/>
  <c r="D283" i="1"/>
  <c r="C282" i="1"/>
  <c r="L280" i="1"/>
  <c r="F953" i="1"/>
  <c r="C941" i="1"/>
  <c r="D930" i="1"/>
  <c r="L917" i="1"/>
  <c r="C906" i="1"/>
  <c r="I894" i="1"/>
  <c r="I881" i="1"/>
  <c r="L870" i="1"/>
  <c r="D858" i="1"/>
  <c r="G845" i="1"/>
  <c r="G834" i="1"/>
  <c r="I821" i="1"/>
  <c r="G813" i="1"/>
  <c r="D805" i="1"/>
  <c r="C797" i="1"/>
  <c r="I790" i="1"/>
  <c r="C782" i="1"/>
  <c r="D776" i="1"/>
  <c r="L767" i="1"/>
  <c r="K761" i="1"/>
  <c r="F757" i="1"/>
  <c r="F752" i="1"/>
  <c r="D748" i="1"/>
  <c r="D743" i="1"/>
  <c r="K738" i="1"/>
  <c r="C734" i="1"/>
  <c r="K728" i="1"/>
  <c r="L724" i="1"/>
  <c r="I719" i="1"/>
  <c r="C715" i="1"/>
  <c r="G710" i="1"/>
  <c r="F706" i="1"/>
  <c r="K702" i="1"/>
  <c r="K698" i="1"/>
  <c r="G694" i="1"/>
  <c r="C691" i="1"/>
  <c r="K686" i="1"/>
  <c r="G683" i="1"/>
  <c r="I679" i="1"/>
  <c r="F676" i="1"/>
  <c r="K673" i="1"/>
  <c r="G670" i="1"/>
  <c r="C668" i="1"/>
  <c r="K664" i="1"/>
  <c r="K661" i="1"/>
  <c r="C659" i="1"/>
  <c r="K655" i="1"/>
  <c r="F653" i="1"/>
  <c r="C650" i="1"/>
  <c r="F647" i="1"/>
  <c r="F644" i="1"/>
  <c r="D641" i="1"/>
  <c r="I638" i="1"/>
  <c r="G635" i="1"/>
  <c r="I632" i="1"/>
  <c r="K629" i="1"/>
  <c r="K626" i="1"/>
  <c r="C624" i="1"/>
  <c r="C621" i="1"/>
  <c r="L617" i="1"/>
  <c r="F615" i="1"/>
  <c r="C612" i="1"/>
  <c r="I609" i="1"/>
  <c r="F606" i="1"/>
  <c r="D603" i="1"/>
  <c r="I600" i="1"/>
  <c r="F597" i="1"/>
  <c r="L594" i="1"/>
  <c r="I591" i="1"/>
  <c r="I588" i="1"/>
  <c r="L585" i="1"/>
  <c r="I582" i="1"/>
  <c r="D580" i="1"/>
  <c r="L576" i="1"/>
  <c r="D574" i="1"/>
  <c r="D571" i="1"/>
  <c r="C568" i="1"/>
  <c r="G565" i="1"/>
  <c r="I562" i="1"/>
  <c r="C560" i="1"/>
  <c r="K557" i="1"/>
  <c r="C555" i="1"/>
  <c r="L552" i="1"/>
  <c r="F550" i="1"/>
  <c r="L547" i="1"/>
  <c r="I545" i="1"/>
  <c r="L542" i="1"/>
  <c r="L540" i="1"/>
  <c r="C538" i="1"/>
  <c r="I535" i="1"/>
  <c r="F533" i="1"/>
  <c r="K530" i="1"/>
  <c r="I528" i="1"/>
  <c r="C526" i="1"/>
  <c r="G523" i="1"/>
  <c r="G521" i="1"/>
  <c r="D519" i="1"/>
  <c r="F517" i="1"/>
  <c r="C515" i="1"/>
  <c r="L512" i="1"/>
  <c r="C511" i="1"/>
  <c r="K508" i="1"/>
  <c r="L506" i="1"/>
  <c r="I504" i="1"/>
  <c r="G502" i="1"/>
  <c r="I500" i="1"/>
  <c r="I498" i="1"/>
  <c r="C497" i="1"/>
  <c r="C495" i="1"/>
  <c r="D493" i="1"/>
  <c r="G491" i="1"/>
  <c r="G489" i="1"/>
  <c r="L487" i="1"/>
  <c r="L485" i="1"/>
  <c r="C484" i="1"/>
  <c r="F482" i="1"/>
  <c r="F480" i="1"/>
  <c r="K478" i="1"/>
  <c r="K476" i="1"/>
  <c r="L474" i="1"/>
  <c r="D473" i="1"/>
  <c r="D471" i="1"/>
  <c r="I469" i="1"/>
  <c r="I467" i="1"/>
  <c r="K465" i="1"/>
  <c r="C464" i="1"/>
  <c r="C462" i="1"/>
  <c r="G460" i="1"/>
  <c r="G458" i="1"/>
  <c r="I456" i="1"/>
  <c r="L454" i="1"/>
  <c r="L452" i="1"/>
  <c r="F451" i="1"/>
  <c r="F449" i="1"/>
  <c r="G447" i="1"/>
  <c r="K445" i="1"/>
  <c r="K443" i="1"/>
  <c r="D442" i="1"/>
  <c r="D440" i="1"/>
  <c r="F438" i="1"/>
  <c r="I436" i="1"/>
  <c r="I434" i="1"/>
  <c r="C433" i="1"/>
  <c r="C431" i="1"/>
  <c r="D429" i="1"/>
  <c r="G427" i="1"/>
  <c r="G425" i="1"/>
  <c r="L423" i="1"/>
  <c r="L421" i="1"/>
  <c r="C420" i="1"/>
  <c r="F418" i="1"/>
  <c r="F416" i="1"/>
  <c r="L414" i="1"/>
  <c r="G413" i="1"/>
  <c r="K411" i="1"/>
  <c r="F410" i="1"/>
  <c r="L408" i="1"/>
  <c r="D407" i="1"/>
  <c r="K405" i="1"/>
  <c r="F404" i="1"/>
  <c r="I402" i="1"/>
  <c r="F401" i="1"/>
  <c r="C400" i="1"/>
  <c r="K398" i="1"/>
  <c r="G397" i="1"/>
  <c r="D396" i="1"/>
  <c r="L394" i="1"/>
  <c r="G393" i="1"/>
  <c r="D392" i="1"/>
  <c r="L390" i="1"/>
  <c r="I389" i="1"/>
  <c r="F388" i="1"/>
  <c r="C387" i="1"/>
  <c r="K385" i="1"/>
  <c r="F384" i="1"/>
  <c r="C383" i="1"/>
  <c r="K381" i="1"/>
  <c r="G380" i="1"/>
  <c r="D379" i="1"/>
  <c r="L377" i="1"/>
  <c r="I376" i="1"/>
  <c r="D375" i="1"/>
  <c r="L373" i="1"/>
  <c r="I372" i="1"/>
  <c r="F371" i="1"/>
  <c r="C370" i="1"/>
  <c r="K368" i="1"/>
  <c r="G367" i="1"/>
  <c r="C366" i="1"/>
  <c r="K364" i="1"/>
  <c r="G363" i="1"/>
  <c r="D362" i="1"/>
  <c r="L360" i="1"/>
  <c r="I359" i="1"/>
  <c r="F358" i="1"/>
  <c r="L356" i="1"/>
  <c r="I355" i="1"/>
  <c r="F354" i="1"/>
  <c r="C353" i="1"/>
  <c r="K351" i="1"/>
  <c r="G350" i="1"/>
  <c r="D349" i="1"/>
  <c r="K347" i="1"/>
  <c r="G346" i="1"/>
  <c r="D345" i="1"/>
  <c r="L343" i="1"/>
  <c r="I342" i="1"/>
  <c r="F341" i="1"/>
  <c r="C340" i="1"/>
  <c r="I338" i="1"/>
  <c r="F337" i="1"/>
  <c r="C336" i="1"/>
  <c r="K334" i="1"/>
  <c r="G333" i="1"/>
  <c r="D332" i="1"/>
  <c r="L330" i="1"/>
  <c r="G329" i="1"/>
  <c r="D328" i="1"/>
  <c r="L326" i="1"/>
  <c r="I325" i="1"/>
  <c r="F324" i="1"/>
  <c r="C323" i="1"/>
  <c r="K321" i="1"/>
  <c r="F320" i="1"/>
  <c r="C319" i="1"/>
  <c r="K317" i="1"/>
  <c r="G316" i="1"/>
  <c r="D315" i="1"/>
  <c r="L313" i="1"/>
  <c r="I312" i="1"/>
  <c r="G311" i="1"/>
  <c r="F310" i="1"/>
  <c r="D309" i="1"/>
  <c r="C308" i="1"/>
  <c r="L306" i="1"/>
  <c r="K305" i="1"/>
  <c r="I304" i="1"/>
  <c r="G303" i="1"/>
  <c r="F302" i="1"/>
  <c r="D301" i="1"/>
  <c r="C300" i="1"/>
  <c r="L298" i="1"/>
  <c r="K297" i="1"/>
  <c r="I296" i="1"/>
  <c r="G295" i="1"/>
  <c r="F294" i="1"/>
  <c r="D293" i="1"/>
  <c r="C292" i="1"/>
  <c r="L290" i="1"/>
  <c r="K289" i="1"/>
  <c r="I288" i="1"/>
  <c r="G287" i="1"/>
  <c r="F286" i="1"/>
  <c r="D285" i="1"/>
  <c r="C284" i="1"/>
  <c r="L282" i="1"/>
  <c r="K281" i="1"/>
  <c r="I280" i="1"/>
  <c r="G279" i="1"/>
  <c r="F278" i="1"/>
  <c r="D277" i="1"/>
  <c r="C276" i="1"/>
  <c r="L274" i="1"/>
  <c r="K273" i="1"/>
  <c r="I272" i="1"/>
  <c r="G271" i="1"/>
  <c r="F270" i="1"/>
  <c r="D269" i="1"/>
  <c r="C268" i="1"/>
  <c r="L266" i="1"/>
  <c r="K265" i="1"/>
  <c r="I264" i="1"/>
  <c r="G263" i="1"/>
  <c r="F262" i="1"/>
  <c r="D261" i="1"/>
  <c r="C260" i="1"/>
  <c r="L258" i="1"/>
  <c r="K257" i="1"/>
  <c r="I256" i="1"/>
  <c r="G255" i="1"/>
  <c r="F254" i="1"/>
  <c r="D253" i="1"/>
  <c r="C252" i="1"/>
  <c r="L250" i="1"/>
  <c r="K249" i="1"/>
  <c r="I248" i="1"/>
  <c r="G247" i="1"/>
  <c r="F246" i="1"/>
  <c r="D245" i="1"/>
  <c r="C244" i="1"/>
  <c r="L242" i="1"/>
  <c r="K241" i="1"/>
  <c r="I240" i="1"/>
  <c r="G239" i="1"/>
  <c r="F238" i="1"/>
  <c r="D237" i="1"/>
  <c r="C236" i="1"/>
  <c r="L234" i="1"/>
  <c r="K233" i="1"/>
  <c r="I232" i="1"/>
  <c r="G231" i="1"/>
  <c r="F230" i="1"/>
  <c r="D229" i="1"/>
  <c r="C228" i="1"/>
  <c r="L226" i="1"/>
  <c r="K225" i="1"/>
  <c r="I224" i="1"/>
  <c r="G223" i="1"/>
  <c r="F222" i="1"/>
  <c r="D221" i="1"/>
  <c r="C220" i="1"/>
  <c r="L218" i="1"/>
  <c r="K217" i="1"/>
  <c r="I216" i="1"/>
  <c r="G215" i="1"/>
  <c r="F214" i="1"/>
  <c r="D213" i="1"/>
  <c r="C212" i="1"/>
  <c r="L210" i="1"/>
  <c r="K209" i="1"/>
  <c r="I208" i="1"/>
  <c r="G207" i="1"/>
  <c r="F206" i="1"/>
  <c r="D205" i="1"/>
  <c r="C204" i="1"/>
  <c r="L202" i="1"/>
  <c r="K201" i="1"/>
  <c r="I200" i="1"/>
  <c r="G199" i="1"/>
  <c r="F198" i="1"/>
  <c r="D197" i="1"/>
  <c r="C196" i="1"/>
  <c r="L194" i="1"/>
  <c r="K193" i="1"/>
  <c r="I192" i="1"/>
  <c r="G191" i="1"/>
  <c r="F190" i="1"/>
  <c r="D189" i="1"/>
  <c r="C188" i="1"/>
  <c r="L186" i="1"/>
  <c r="K185" i="1"/>
  <c r="I184" i="1"/>
  <c r="G183" i="1"/>
  <c r="F182" i="1"/>
  <c r="D181" i="1"/>
  <c r="C180" i="1"/>
  <c r="L178" i="1"/>
  <c r="K954" i="1"/>
  <c r="G938" i="1"/>
  <c r="F916" i="1"/>
  <c r="K900" i="1"/>
  <c r="I878" i="1"/>
  <c r="G859" i="1"/>
  <c r="I841" i="1"/>
  <c r="G821" i="1"/>
  <c r="L808" i="1"/>
  <c r="C796" i="1"/>
  <c r="F783" i="1"/>
  <c r="K772" i="1"/>
  <c r="C761" i="1"/>
  <c r="C755" i="1"/>
  <c r="I746" i="1"/>
  <c r="F739" i="1"/>
  <c r="L731" i="1"/>
  <c r="C724" i="1"/>
  <c r="D717" i="1"/>
  <c r="F709" i="1"/>
  <c r="F703" i="1"/>
  <c r="D697" i="1"/>
  <c r="I690" i="1"/>
  <c r="C685" i="1"/>
  <c r="C679" i="1"/>
  <c r="L673" i="1"/>
  <c r="K669" i="1"/>
  <c r="I664" i="1"/>
  <c r="I660" i="1"/>
  <c r="G655" i="1"/>
  <c r="F650" i="1"/>
  <c r="F646" i="1"/>
  <c r="L640" i="1"/>
  <c r="D637" i="1"/>
  <c r="K631" i="1"/>
  <c r="C627" i="1"/>
  <c r="I622" i="1"/>
  <c r="I617" i="1"/>
  <c r="G613" i="1"/>
  <c r="G608" i="1"/>
  <c r="C604" i="1"/>
  <c r="F599" i="1"/>
  <c r="C594" i="1"/>
  <c r="D590" i="1"/>
  <c r="L584" i="1"/>
  <c r="F580" i="1"/>
  <c r="K575" i="1"/>
  <c r="C571" i="1"/>
  <c r="I566" i="1"/>
  <c r="C562" i="1"/>
  <c r="C558" i="1"/>
  <c r="I554" i="1"/>
  <c r="D550" i="1"/>
  <c r="L546" i="1"/>
  <c r="G542" i="1"/>
  <c r="F538" i="1"/>
  <c r="L534" i="1"/>
  <c r="I530" i="1"/>
  <c r="F527" i="1"/>
  <c r="L522" i="1"/>
  <c r="G519" i="1"/>
  <c r="F516" i="1"/>
  <c r="I512" i="1"/>
  <c r="L509" i="1"/>
  <c r="C506" i="1"/>
  <c r="C503" i="1"/>
  <c r="K499" i="1"/>
  <c r="I496" i="1"/>
  <c r="C494" i="1"/>
  <c r="L490" i="1"/>
  <c r="C488" i="1"/>
  <c r="D485" i="1"/>
  <c r="D482" i="1"/>
  <c r="G479" i="1"/>
  <c r="G476" i="1"/>
  <c r="F473" i="1"/>
  <c r="K470" i="1"/>
  <c r="G467" i="1"/>
  <c r="C465" i="1"/>
  <c r="K461" i="1"/>
  <c r="I458" i="1"/>
  <c r="C456" i="1"/>
  <c r="K452" i="1"/>
  <c r="F450" i="1"/>
  <c r="C447" i="1"/>
  <c r="C444" i="1"/>
  <c r="F441" i="1"/>
  <c r="C438" i="1"/>
  <c r="I435" i="1"/>
  <c r="F432" i="1"/>
  <c r="I429" i="1"/>
  <c r="I426" i="1"/>
  <c r="G423" i="1"/>
  <c r="L420" i="1"/>
  <c r="K417" i="1"/>
  <c r="C415" i="1"/>
  <c r="K412" i="1"/>
  <c r="D410" i="1"/>
  <c r="C408" i="1"/>
  <c r="G405" i="1"/>
  <c r="L402" i="1"/>
  <c r="L400" i="1"/>
  <c r="I398" i="1"/>
  <c r="K396" i="1"/>
  <c r="G394" i="1"/>
  <c r="F392" i="1"/>
  <c r="G390" i="1"/>
  <c r="D388" i="1"/>
  <c r="F386" i="1"/>
  <c r="C384" i="1"/>
  <c r="L381" i="1"/>
  <c r="C380" i="1"/>
  <c r="K377" i="1"/>
  <c r="L375" i="1"/>
  <c r="I373" i="1"/>
  <c r="G371" i="1"/>
  <c r="G369" i="1"/>
  <c r="D367" i="1"/>
  <c r="G365" i="1"/>
  <c r="D363" i="1"/>
  <c r="C361" i="1"/>
  <c r="C359" i="1"/>
  <c r="K356" i="1"/>
  <c r="C355" i="1"/>
  <c r="K352" i="1"/>
  <c r="I350" i="1"/>
  <c r="I348" i="1"/>
  <c r="F346" i="1"/>
  <c r="I344" i="1"/>
  <c r="F342" i="1"/>
  <c r="D340" i="1"/>
  <c r="D338" i="1"/>
  <c r="L335" i="1"/>
  <c r="C334" i="1"/>
  <c r="K331" i="1"/>
  <c r="K329" i="1"/>
  <c r="K327" i="1"/>
  <c r="G325" i="1"/>
  <c r="I323" i="1"/>
  <c r="F321" i="1"/>
  <c r="D319" i="1"/>
  <c r="F317" i="1"/>
  <c r="C315" i="1"/>
  <c r="D313" i="1"/>
  <c r="D311" i="1"/>
  <c r="F309" i="1"/>
  <c r="I307" i="1"/>
  <c r="I305" i="1"/>
  <c r="C304" i="1"/>
  <c r="C302" i="1"/>
  <c r="D300" i="1"/>
  <c r="G298" i="1"/>
  <c r="G296" i="1"/>
  <c r="L294" i="1"/>
  <c r="L292" i="1"/>
  <c r="C291" i="1"/>
  <c r="F289" i="1"/>
  <c r="F287" i="1"/>
  <c r="K285" i="1"/>
  <c r="K283" i="1"/>
  <c r="F282" i="1"/>
  <c r="K280" i="1"/>
  <c r="F279" i="1"/>
  <c r="C278" i="1"/>
  <c r="K276" i="1"/>
  <c r="G275" i="1"/>
  <c r="D274" i="1"/>
  <c r="L272" i="1"/>
  <c r="I271" i="1"/>
  <c r="D270" i="1"/>
  <c r="L268" i="1"/>
  <c r="I267" i="1"/>
  <c r="F266" i="1"/>
  <c r="C265" i="1"/>
  <c r="K263" i="1"/>
  <c r="G262" i="1"/>
  <c r="C261" i="1"/>
  <c r="K259" i="1"/>
  <c r="G258" i="1"/>
  <c r="D257" i="1"/>
  <c r="L255" i="1"/>
  <c r="I254" i="1"/>
  <c r="F253" i="1"/>
  <c r="L251" i="1"/>
  <c r="I250" i="1"/>
  <c r="F249" i="1"/>
  <c r="C248" i="1"/>
  <c r="K246" i="1"/>
  <c r="G245" i="1"/>
  <c r="D244" i="1"/>
  <c r="K242" i="1"/>
  <c r="G241" i="1"/>
  <c r="D240" i="1"/>
  <c r="L238" i="1"/>
  <c r="I237" i="1"/>
  <c r="F236" i="1"/>
  <c r="C235" i="1"/>
  <c r="I233" i="1"/>
  <c r="F232" i="1"/>
  <c r="C231" i="1"/>
  <c r="K229" i="1"/>
  <c r="G228" i="1"/>
  <c r="D227" i="1"/>
  <c r="L225" i="1"/>
  <c r="G224" i="1"/>
  <c r="D223" i="1"/>
  <c r="L221" i="1"/>
  <c r="I220" i="1"/>
  <c r="F219" i="1"/>
  <c r="C218" i="1"/>
  <c r="K216" i="1"/>
  <c r="F215" i="1"/>
  <c r="C214" i="1"/>
  <c r="K212" i="1"/>
  <c r="G211" i="1"/>
  <c r="D210" i="1"/>
  <c r="L208" i="1"/>
  <c r="I207" i="1"/>
  <c r="D206" i="1"/>
  <c r="L204" i="1"/>
  <c r="I203" i="1"/>
  <c r="F202" i="1"/>
  <c r="C201" i="1"/>
  <c r="K199" i="1"/>
  <c r="G198" i="1"/>
  <c r="C197" i="1"/>
  <c r="K195" i="1"/>
  <c r="G194" i="1"/>
  <c r="D193" i="1"/>
  <c r="L191" i="1"/>
  <c r="I190" i="1"/>
  <c r="F189" i="1"/>
  <c r="L187" i="1"/>
  <c r="I186" i="1"/>
  <c r="F185" i="1"/>
  <c r="C184" i="1"/>
  <c r="K182" i="1"/>
  <c r="G181" i="1"/>
  <c r="D180" i="1"/>
  <c r="K178" i="1"/>
  <c r="I177" i="1"/>
  <c r="G176" i="1"/>
  <c r="F175" i="1"/>
  <c r="D174" i="1"/>
  <c r="C173" i="1"/>
  <c r="L171" i="1"/>
  <c r="K170" i="1"/>
  <c r="I169" i="1"/>
  <c r="G168" i="1"/>
  <c r="F167" i="1"/>
  <c r="D166" i="1"/>
  <c r="C165" i="1"/>
  <c r="L163" i="1"/>
  <c r="K162" i="1"/>
  <c r="I161" i="1"/>
  <c r="G160" i="1"/>
  <c r="F159" i="1"/>
  <c r="D158" i="1"/>
  <c r="C157" i="1"/>
  <c r="L155" i="1"/>
  <c r="K154" i="1"/>
  <c r="I153" i="1"/>
  <c r="G152" i="1"/>
  <c r="F151" i="1"/>
  <c r="D150" i="1"/>
  <c r="C149" i="1"/>
  <c r="L147" i="1"/>
  <c r="K146" i="1"/>
  <c r="I145" i="1"/>
  <c r="G144" i="1"/>
  <c r="F143" i="1"/>
  <c r="D142" i="1"/>
  <c r="C141" i="1"/>
  <c r="L139" i="1"/>
  <c r="K138" i="1"/>
  <c r="I137" i="1"/>
  <c r="G136" i="1"/>
  <c r="F135" i="1"/>
  <c r="D134" i="1"/>
  <c r="C133" i="1"/>
  <c r="L131" i="1"/>
  <c r="K130" i="1"/>
  <c r="I129" i="1"/>
  <c r="G128" i="1"/>
  <c r="F127" i="1"/>
  <c r="D126" i="1"/>
  <c r="C125" i="1"/>
  <c r="L123" i="1"/>
  <c r="K122" i="1"/>
  <c r="I121" i="1"/>
  <c r="G120" i="1"/>
  <c r="F119" i="1"/>
  <c r="D118" i="1"/>
  <c r="C117" i="1"/>
  <c r="L115" i="1"/>
  <c r="K114" i="1"/>
  <c r="I113" i="1"/>
  <c r="G112" i="1"/>
  <c r="F111" i="1"/>
  <c r="D110" i="1"/>
  <c r="C109" i="1"/>
  <c r="L107" i="1"/>
  <c r="K106" i="1"/>
  <c r="I105" i="1"/>
  <c r="G104" i="1"/>
  <c r="F103" i="1"/>
  <c r="D102" i="1"/>
  <c r="C101" i="1"/>
  <c r="L99" i="1"/>
  <c r="K98" i="1"/>
  <c r="I97" i="1"/>
  <c r="G96" i="1"/>
  <c r="F95" i="1"/>
  <c r="D94" i="1"/>
  <c r="C93" i="1"/>
  <c r="L91" i="1"/>
  <c r="K90" i="1"/>
  <c r="I89" i="1"/>
  <c r="G88" i="1"/>
  <c r="F87" i="1"/>
  <c r="D86" i="1"/>
  <c r="C85" i="1"/>
  <c r="L83" i="1"/>
  <c r="K82" i="1"/>
  <c r="I81" i="1"/>
  <c r="G80" i="1"/>
  <c r="F79" i="1"/>
  <c r="D78" i="1"/>
  <c r="C77" i="1"/>
  <c r="L75" i="1"/>
  <c r="K74" i="1"/>
  <c r="I73" i="1"/>
  <c r="G72" i="1"/>
  <c r="F71" i="1"/>
  <c r="D70" i="1"/>
  <c r="C69" i="1"/>
  <c r="L67" i="1"/>
  <c r="K66" i="1"/>
  <c r="I65" i="1"/>
  <c r="G64" i="1"/>
  <c r="F63" i="1"/>
  <c r="D62" i="1"/>
  <c r="C61" i="1"/>
  <c r="L59" i="1"/>
  <c r="K58" i="1"/>
  <c r="I57" i="1"/>
  <c r="G56" i="1"/>
  <c r="F55" i="1"/>
  <c r="D54" i="1"/>
  <c r="C53" i="1"/>
  <c r="L51" i="1"/>
  <c r="K50" i="1"/>
  <c r="I49" i="1"/>
  <c r="G48" i="1"/>
  <c r="F47" i="1"/>
  <c r="D46" i="1"/>
  <c r="C45" i="1"/>
  <c r="L43" i="1"/>
  <c r="K42" i="1"/>
  <c r="I41" i="1"/>
  <c r="G40" i="1"/>
  <c r="F39" i="1"/>
  <c r="D38" i="1"/>
  <c r="C37" i="1"/>
  <c r="L35" i="1"/>
  <c r="K34" i="1"/>
  <c r="I33" i="1"/>
  <c r="G32" i="1"/>
  <c r="F31" i="1"/>
  <c r="D30" i="1"/>
  <c r="C29" i="1"/>
  <c r="L27" i="1"/>
  <c r="K26" i="1"/>
  <c r="I25" i="1"/>
  <c r="G24" i="1"/>
  <c r="F23" i="1"/>
  <c r="D22" i="1"/>
  <c r="C21" i="1"/>
  <c r="L19" i="1"/>
  <c r="K18" i="1"/>
  <c r="I17" i="1"/>
  <c r="G16" i="1"/>
  <c r="F15" i="1"/>
  <c r="D14" i="1"/>
  <c r="C13" i="1"/>
  <c r="L11" i="1"/>
  <c r="K10" i="1"/>
  <c r="I9" i="1"/>
  <c r="G8" i="1"/>
  <c r="F7" i="1"/>
  <c r="D6" i="1"/>
  <c r="C5" i="1"/>
  <c r="F931" i="1"/>
  <c r="L912" i="1"/>
  <c r="K874" i="1"/>
  <c r="C855" i="1"/>
  <c r="D818" i="1"/>
  <c r="G794" i="1"/>
  <c r="F768" i="1"/>
  <c r="L751" i="1"/>
  <c r="G737" i="1"/>
  <c r="K722" i="1"/>
  <c r="D708" i="1"/>
  <c r="C689" i="1"/>
  <c r="K677" i="1"/>
  <c r="D668" i="1"/>
  <c r="D953" i="1"/>
  <c r="C935" i="1"/>
  <c r="G915" i="1"/>
  <c r="F895" i="1"/>
  <c r="L877" i="1"/>
  <c r="G856" i="1"/>
  <c r="G840" i="1"/>
  <c r="F819" i="1"/>
  <c r="G805" i="1"/>
  <c r="K794" i="1"/>
  <c r="L781" i="1"/>
  <c r="I771" i="1"/>
  <c r="K760" i="1"/>
  <c r="G753" i="1"/>
  <c r="D746" i="1"/>
  <c r="I737" i="1"/>
  <c r="K731" i="1"/>
  <c r="L722" i="1"/>
  <c r="C716" i="1"/>
  <c r="G708" i="1"/>
  <c r="C702" i="1"/>
  <c r="F696" i="1"/>
  <c r="K689" i="1"/>
  <c r="K683" i="1"/>
  <c r="F678" i="1"/>
  <c r="I673" i="1"/>
  <c r="D669" i="1"/>
  <c r="G664" i="1"/>
  <c r="D659" i="1"/>
  <c r="F655" i="1"/>
  <c r="L649" i="1"/>
  <c r="D646" i="1"/>
  <c r="K640" i="1"/>
  <c r="L635" i="1"/>
  <c r="I631" i="1"/>
  <c r="F626" i="1"/>
  <c r="G622" i="1"/>
  <c r="D617" i="1"/>
  <c r="F612" i="1"/>
  <c r="C608" i="1"/>
  <c r="L602" i="1"/>
  <c r="L598" i="1"/>
  <c r="K593" i="1"/>
  <c r="F589" i="1"/>
  <c r="I584" i="1"/>
  <c r="G579" i="1"/>
  <c r="G575" i="1"/>
  <c r="F570" i="1"/>
  <c r="K565" i="1"/>
  <c r="I561" i="1"/>
  <c r="G557" i="1"/>
  <c r="L553" i="1"/>
  <c r="C550" i="1"/>
  <c r="K545" i="1"/>
  <c r="F542" i="1"/>
  <c r="L537" i="1"/>
  <c r="I534" i="1"/>
  <c r="F530" i="1"/>
  <c r="D526" i="1"/>
  <c r="K522" i="1"/>
  <c r="C519" i="1"/>
  <c r="D516" i="1"/>
  <c r="G512" i="1"/>
  <c r="C509" i="1"/>
  <c r="L505" i="1"/>
  <c r="D502" i="1"/>
  <c r="I499" i="1"/>
  <c r="F496" i="1"/>
  <c r="I493" i="1"/>
  <c r="I490" i="1"/>
  <c r="G487" i="1"/>
  <c r="L484" i="1"/>
  <c r="K481" i="1"/>
  <c r="L478" i="1"/>
  <c r="C476" i="1"/>
  <c r="C473" i="1"/>
  <c r="F470" i="1"/>
  <c r="F467" i="1"/>
  <c r="D464" i="1"/>
  <c r="I461" i="1"/>
  <c r="F458" i="1"/>
  <c r="L455" i="1"/>
  <c r="I452" i="1"/>
  <c r="G449" i="1"/>
  <c r="L446" i="1"/>
  <c r="I443" i="1"/>
  <c r="D441" i="1"/>
  <c r="L437" i="1"/>
  <c r="L434" i="1"/>
  <c r="D432" i="1"/>
  <c r="L428" i="1"/>
  <c r="G426" i="1"/>
  <c r="D423" i="1"/>
  <c r="G420" i="1"/>
  <c r="G417" i="1"/>
  <c r="K414" i="1"/>
  <c r="I412" i="1"/>
  <c r="C410" i="1"/>
  <c r="G407" i="1"/>
  <c r="D405" i="1"/>
  <c r="G402" i="1"/>
  <c r="K400" i="1"/>
  <c r="G398" i="1"/>
  <c r="F396" i="1"/>
  <c r="F394" i="1"/>
  <c r="C392" i="1"/>
  <c r="F390" i="1"/>
  <c r="C388" i="1"/>
  <c r="L385" i="1"/>
  <c r="L383" i="1"/>
  <c r="I381" i="1"/>
  <c r="K379" i="1"/>
  <c r="G377" i="1"/>
  <c r="G375" i="1"/>
  <c r="G373" i="1"/>
  <c r="D371" i="1"/>
  <c r="F369" i="1"/>
  <c r="C367" i="1"/>
  <c r="L364" i="1"/>
  <c r="C363" i="1"/>
  <c r="K360" i="1"/>
  <c r="L358" i="1"/>
  <c r="I356" i="1"/>
  <c r="G354" i="1"/>
  <c r="I352" i="1"/>
  <c r="F350" i="1"/>
  <c r="G348" i="1"/>
  <c r="D346" i="1"/>
  <c r="C344" i="1"/>
  <c r="C342" i="1"/>
  <c r="K339" i="1"/>
  <c r="C338" i="1"/>
  <c r="K335" i="1"/>
  <c r="I333" i="1"/>
  <c r="I331" i="1"/>
  <c r="F329" i="1"/>
  <c r="I327" i="1"/>
  <c r="F325" i="1"/>
  <c r="D323" i="1"/>
  <c r="D321" i="1"/>
  <c r="L318" i="1"/>
  <c r="D317" i="1"/>
  <c r="L314" i="1"/>
  <c r="K312" i="1"/>
  <c r="C311" i="1"/>
  <c r="C309" i="1"/>
  <c r="G307" i="1"/>
  <c r="G305" i="1"/>
  <c r="I303" i="1"/>
  <c r="L301" i="1"/>
  <c r="L299" i="1"/>
  <c r="F298" i="1"/>
  <c r="F296" i="1"/>
  <c r="G294" i="1"/>
  <c r="K292" i="1"/>
  <c r="K290" i="1"/>
  <c r="D289" i="1"/>
  <c r="D287" i="1"/>
  <c r="F285" i="1"/>
  <c r="I283" i="1"/>
  <c r="D282" i="1"/>
  <c r="G280" i="1"/>
  <c r="D279" i="1"/>
  <c r="L277" i="1"/>
  <c r="I276" i="1"/>
  <c r="F275" i="1"/>
  <c r="C274" i="1"/>
  <c r="K272" i="1"/>
  <c r="F271" i="1"/>
  <c r="C270" i="1"/>
  <c r="K268" i="1"/>
  <c r="G267" i="1"/>
  <c r="D266" i="1"/>
  <c r="L264" i="1"/>
  <c r="I263" i="1"/>
  <c r="D262" i="1"/>
  <c r="L260" i="1"/>
  <c r="I259" i="1"/>
  <c r="F258" i="1"/>
  <c r="C257" i="1"/>
  <c r="K255" i="1"/>
  <c r="G254" i="1"/>
  <c r="C253" i="1"/>
  <c r="K251" i="1"/>
  <c r="G250" i="1"/>
  <c r="D249" i="1"/>
  <c r="L247" i="1"/>
  <c r="I246" i="1"/>
  <c r="F245" i="1"/>
  <c r="L243" i="1"/>
  <c r="I242" i="1"/>
  <c r="F241" i="1"/>
  <c r="C240" i="1"/>
  <c r="K238" i="1"/>
  <c r="G237" i="1"/>
  <c r="D236" i="1"/>
  <c r="K234" i="1"/>
  <c r="G233" i="1"/>
  <c r="D232" i="1"/>
  <c r="L230" i="1"/>
  <c r="I229" i="1"/>
  <c r="F228" i="1"/>
  <c r="C227" i="1"/>
  <c r="I225" i="1"/>
  <c r="F224" i="1"/>
  <c r="C223" i="1"/>
  <c r="K221" i="1"/>
  <c r="G220" i="1"/>
  <c r="D219" i="1"/>
  <c r="L217" i="1"/>
  <c r="G216" i="1"/>
  <c r="D215" i="1"/>
  <c r="L213" i="1"/>
  <c r="I212" i="1"/>
  <c r="F211" i="1"/>
  <c r="C210" i="1"/>
  <c r="K208" i="1"/>
  <c r="F207" i="1"/>
  <c r="C206" i="1"/>
  <c r="K204" i="1"/>
  <c r="G203" i="1"/>
  <c r="D202" i="1"/>
  <c r="L200" i="1"/>
  <c r="I199" i="1"/>
  <c r="D198" i="1"/>
  <c r="L196" i="1"/>
  <c r="I195" i="1"/>
  <c r="F194" i="1"/>
  <c r="C193" i="1"/>
  <c r="K191" i="1"/>
  <c r="G190" i="1"/>
  <c r="C189" i="1"/>
  <c r="K187" i="1"/>
  <c r="G186" i="1"/>
  <c r="D185" i="1"/>
  <c r="L183" i="1"/>
  <c r="I182" i="1"/>
  <c r="F181" i="1"/>
  <c r="L179" i="1"/>
  <c r="I178" i="1"/>
  <c r="G177" i="1"/>
  <c r="F176" i="1"/>
  <c r="D175" i="1"/>
  <c r="C174" i="1"/>
  <c r="L172" i="1"/>
  <c r="K171" i="1"/>
  <c r="I170" i="1"/>
  <c r="G169" i="1"/>
  <c r="F168" i="1"/>
  <c r="D167" i="1"/>
  <c r="C166" i="1"/>
  <c r="L164" i="1"/>
  <c r="K163" i="1"/>
  <c r="I162" i="1"/>
  <c r="G161" i="1"/>
  <c r="F160" i="1"/>
  <c r="D159" i="1"/>
  <c r="C158" i="1"/>
  <c r="L156" i="1"/>
  <c r="K155" i="1"/>
  <c r="I154" i="1"/>
  <c r="G153" i="1"/>
  <c r="F152" i="1"/>
  <c r="D151" i="1"/>
  <c r="C150" i="1"/>
  <c r="L148" i="1"/>
  <c r="K147" i="1"/>
  <c r="I146" i="1"/>
  <c r="G145" i="1"/>
  <c r="F144" i="1"/>
  <c r="D143" i="1"/>
  <c r="C142" i="1"/>
  <c r="L140" i="1"/>
  <c r="K139" i="1"/>
  <c r="I138" i="1"/>
  <c r="G137" i="1"/>
  <c r="F136" i="1"/>
  <c r="D135" i="1"/>
  <c r="C134" i="1"/>
  <c r="L132" i="1"/>
  <c r="K131" i="1"/>
  <c r="I130" i="1"/>
  <c r="G129" i="1"/>
  <c r="F128" i="1"/>
  <c r="D127" i="1"/>
  <c r="C126" i="1"/>
  <c r="L124" i="1"/>
  <c r="K123" i="1"/>
  <c r="I122" i="1"/>
  <c r="G121" i="1"/>
  <c r="F120" i="1"/>
  <c r="D119" i="1"/>
  <c r="C118" i="1"/>
  <c r="L116" i="1"/>
  <c r="K115" i="1"/>
  <c r="I114" i="1"/>
  <c r="G113" i="1"/>
  <c r="F112" i="1"/>
  <c r="D111" i="1"/>
  <c r="C110" i="1"/>
  <c r="L108" i="1"/>
  <c r="K107" i="1"/>
  <c r="I106" i="1"/>
  <c r="G105" i="1"/>
  <c r="F104" i="1"/>
  <c r="D103" i="1"/>
  <c r="C102" i="1"/>
  <c r="L100" i="1"/>
  <c r="K99" i="1"/>
  <c r="I98" i="1"/>
  <c r="G97" i="1"/>
  <c r="F96" i="1"/>
  <c r="D95" i="1"/>
  <c r="C94" i="1"/>
  <c r="L92" i="1"/>
  <c r="K91" i="1"/>
  <c r="I90" i="1"/>
  <c r="G89" i="1"/>
  <c r="F88" i="1"/>
  <c r="D87" i="1"/>
  <c r="C86" i="1"/>
  <c r="L84" i="1"/>
  <c r="K83" i="1"/>
  <c r="I82" i="1"/>
  <c r="G81" i="1"/>
  <c r="F80" i="1"/>
  <c r="D79" i="1"/>
  <c r="C78" i="1"/>
  <c r="L76" i="1"/>
  <c r="K75" i="1"/>
  <c r="I74" i="1"/>
  <c r="G73" i="1"/>
  <c r="F72" i="1"/>
  <c r="D71" i="1"/>
  <c r="C70" i="1"/>
  <c r="L68" i="1"/>
  <c r="K67" i="1"/>
  <c r="I66" i="1"/>
  <c r="G65" i="1"/>
  <c r="F64" i="1"/>
  <c r="D63" i="1"/>
  <c r="C62" i="1"/>
  <c r="L60" i="1"/>
  <c r="K59" i="1"/>
  <c r="I58" i="1"/>
  <c r="G57" i="1"/>
  <c r="F56" i="1"/>
  <c r="D55" i="1"/>
  <c r="C54" i="1"/>
  <c r="L52" i="1"/>
  <c r="K51" i="1"/>
  <c r="I50" i="1"/>
  <c r="G49" i="1"/>
  <c r="F48" i="1"/>
  <c r="D47" i="1"/>
  <c r="C46" i="1"/>
  <c r="L44" i="1"/>
  <c r="K43" i="1"/>
  <c r="I42" i="1"/>
  <c r="G41" i="1"/>
  <c r="F40" i="1"/>
  <c r="D39" i="1"/>
  <c r="C38" i="1"/>
  <c r="L36" i="1"/>
  <c r="K35" i="1"/>
  <c r="I34" i="1"/>
  <c r="G33" i="1"/>
  <c r="F32" i="1"/>
  <c r="D31" i="1"/>
  <c r="C30" i="1"/>
  <c r="L28" i="1"/>
  <c r="K27" i="1"/>
  <c r="I26" i="1"/>
  <c r="G25" i="1"/>
  <c r="F24" i="1"/>
  <c r="D23" i="1"/>
  <c r="C22" i="1"/>
  <c r="L20" i="1"/>
  <c r="K19" i="1"/>
  <c r="I18" i="1"/>
  <c r="G17" i="1"/>
  <c r="F16" i="1"/>
  <c r="D15" i="1"/>
  <c r="C14" i="1"/>
  <c r="L12" i="1"/>
  <c r="K11" i="1"/>
  <c r="I10" i="1"/>
  <c r="G9" i="1"/>
  <c r="F8" i="1"/>
  <c r="D7" i="1"/>
  <c r="C6" i="1"/>
  <c r="L4" i="1"/>
  <c r="D950" i="1"/>
  <c r="I892" i="1"/>
  <c r="L835" i="1"/>
  <c r="C805" i="1"/>
  <c r="G781" i="1"/>
  <c r="I760" i="1"/>
  <c r="L745" i="1"/>
  <c r="K729" i="1"/>
  <c r="D714" i="1"/>
  <c r="D701" i="1"/>
  <c r="I695" i="1"/>
  <c r="G682" i="1"/>
  <c r="K672" i="1"/>
  <c r="L947" i="1"/>
  <c r="D928" i="1"/>
  <c r="L910" i="1"/>
  <c r="F891" i="1"/>
  <c r="D872" i="1"/>
  <c r="L853" i="1"/>
  <c r="D833" i="1"/>
  <c r="G816" i="1"/>
  <c r="K803" i="1"/>
  <c r="C791" i="1"/>
  <c r="C780" i="1"/>
  <c r="K767" i="1"/>
  <c r="L759" i="1"/>
  <c r="I751" i="1"/>
  <c r="G743" i="1"/>
  <c r="C737" i="1"/>
  <c r="G728" i="1"/>
  <c r="I722" i="1"/>
  <c r="K713" i="1"/>
  <c r="K706" i="1"/>
  <c r="L700" i="1"/>
  <c r="D694" i="1"/>
  <c r="I688" i="1"/>
  <c r="D682" i="1"/>
  <c r="D677" i="1"/>
  <c r="G672" i="1"/>
  <c r="D667" i="1"/>
  <c r="F663" i="1"/>
  <c r="C658" i="1"/>
  <c r="G653" i="1"/>
  <c r="L648" i="1"/>
  <c r="D644" i="1"/>
  <c r="K639" i="1"/>
  <c r="C635" i="1"/>
  <c r="D630" i="1"/>
  <c r="L625" i="1"/>
  <c r="I620" i="1"/>
  <c r="K616" i="1"/>
  <c r="G611" i="1"/>
  <c r="G606" i="1"/>
  <c r="F602" i="1"/>
  <c r="D597" i="1"/>
  <c r="D593" i="1"/>
  <c r="C588" i="1"/>
  <c r="F583" i="1"/>
  <c r="L578" i="1"/>
  <c r="G573" i="1"/>
  <c r="K569" i="1"/>
  <c r="F564" i="1"/>
  <c r="I560" i="1"/>
  <c r="I556" i="1"/>
  <c r="G552" i="1"/>
  <c r="C549" i="1"/>
  <c r="K544" i="1"/>
  <c r="C541" i="1"/>
  <c r="D537" i="1"/>
  <c r="D533" i="1"/>
  <c r="I529" i="1"/>
  <c r="G525" i="1"/>
  <c r="I521" i="1"/>
  <c r="I518" i="1"/>
  <c r="L514" i="1"/>
  <c r="D512" i="1"/>
  <c r="F508" i="1"/>
  <c r="K504" i="1"/>
  <c r="L501" i="1"/>
  <c r="G498" i="1"/>
  <c r="C496" i="1"/>
  <c r="K492" i="1"/>
  <c r="K489" i="1"/>
  <c r="C487" i="1"/>
  <c r="K483" i="1"/>
  <c r="F481" i="1"/>
  <c r="C478" i="1"/>
  <c r="F475" i="1"/>
  <c r="F472" i="1"/>
  <c r="D469" i="1"/>
  <c r="I466" i="1"/>
  <c r="G463" i="1"/>
  <c r="I460" i="1"/>
  <c r="K457" i="1"/>
  <c r="K454" i="1"/>
  <c r="C452" i="1"/>
  <c r="C449" i="1"/>
  <c r="L445" i="1"/>
  <c r="F443" i="1"/>
  <c r="C440" i="1"/>
  <c r="I437" i="1"/>
  <c r="F434" i="1"/>
  <c r="D431" i="1"/>
  <c r="I428" i="1"/>
  <c r="F425" i="1"/>
  <c r="L422" i="1"/>
  <c r="I419" i="1"/>
  <c r="I416" i="1"/>
  <c r="F414" i="1"/>
  <c r="I411" i="1"/>
  <c r="G409" i="1"/>
  <c r="L406" i="1"/>
  <c r="G404" i="1"/>
  <c r="D402" i="1"/>
  <c r="L399" i="1"/>
  <c r="C398" i="1"/>
  <c r="K395" i="1"/>
  <c r="K393" i="1"/>
  <c r="K391" i="1"/>
  <c r="G389" i="1"/>
  <c r="I387" i="1"/>
  <c r="F385" i="1"/>
  <c r="D383" i="1"/>
  <c r="F381" i="1"/>
  <c r="C379" i="1"/>
  <c r="D377" i="1"/>
  <c r="L374" i="1"/>
  <c r="K372" i="1"/>
  <c r="L370" i="1"/>
  <c r="I368" i="1"/>
  <c r="K366" i="1"/>
  <c r="G364" i="1"/>
  <c r="F362" i="1"/>
  <c r="F360" i="1"/>
  <c r="C358" i="1"/>
  <c r="F356" i="1"/>
  <c r="C354" i="1"/>
  <c r="L351" i="1"/>
  <c r="L349" i="1"/>
  <c r="I347" i="1"/>
  <c r="L345" i="1"/>
  <c r="I343" i="1"/>
  <c r="G341" i="1"/>
  <c r="G339" i="1"/>
  <c r="D337" i="1"/>
  <c r="G335" i="1"/>
  <c r="D333" i="1"/>
  <c r="C331" i="1"/>
  <c r="C329" i="1"/>
  <c r="K326" i="1"/>
  <c r="L324" i="1"/>
  <c r="I322" i="1"/>
  <c r="I320" i="1"/>
  <c r="I318" i="1"/>
  <c r="F316" i="1"/>
  <c r="G314" i="1"/>
  <c r="F312" i="1"/>
  <c r="G310" i="1"/>
  <c r="K308" i="1"/>
  <c r="K306" i="1"/>
  <c r="D305" i="1"/>
  <c r="D303" i="1"/>
  <c r="F301" i="1"/>
  <c r="I299" i="1"/>
  <c r="I297" i="1"/>
  <c r="C296" i="1"/>
  <c r="C294" i="1"/>
  <c r="D292" i="1"/>
  <c r="G290" i="1"/>
  <c r="G288" i="1"/>
  <c r="L286" i="1"/>
  <c r="L284" i="1"/>
  <c r="F283" i="1"/>
  <c r="I281" i="1"/>
  <c r="D280" i="1"/>
  <c r="L278" i="1"/>
  <c r="I277" i="1"/>
  <c r="F276" i="1"/>
  <c r="C275" i="1"/>
  <c r="I273" i="1"/>
  <c r="F272" i="1"/>
  <c r="C271" i="1"/>
  <c r="K269" i="1"/>
  <c r="G268" i="1"/>
  <c r="D267" i="1"/>
  <c r="L265" i="1"/>
  <c r="G264" i="1"/>
  <c r="D263" i="1"/>
  <c r="L261" i="1"/>
  <c r="I260" i="1"/>
  <c r="F259" i="1"/>
  <c r="C258" i="1"/>
  <c r="K256" i="1"/>
  <c r="F255" i="1"/>
  <c r="C254" i="1"/>
  <c r="K252" i="1"/>
  <c r="G251" i="1"/>
  <c r="D250" i="1"/>
  <c r="L248" i="1"/>
  <c r="I247" i="1"/>
  <c r="D246" i="1"/>
  <c r="L244" i="1"/>
  <c r="I243" i="1"/>
  <c r="F242" i="1"/>
  <c r="C241" i="1"/>
  <c r="K239" i="1"/>
  <c r="G238" i="1"/>
  <c r="C237" i="1"/>
  <c r="K235" i="1"/>
  <c r="G234" i="1"/>
  <c r="D233" i="1"/>
  <c r="L231" i="1"/>
  <c r="I230" i="1"/>
  <c r="F229" i="1"/>
  <c r="L227" i="1"/>
  <c r="I226" i="1"/>
  <c r="F225" i="1"/>
  <c r="C224" i="1"/>
  <c r="K222" i="1"/>
  <c r="G221" i="1"/>
  <c r="D220" i="1"/>
  <c r="K218" i="1"/>
  <c r="G217" i="1"/>
  <c r="D216" i="1"/>
  <c r="L214" i="1"/>
  <c r="I213" i="1"/>
  <c r="F212" i="1"/>
  <c r="C211" i="1"/>
  <c r="I209" i="1"/>
  <c r="F208" i="1"/>
  <c r="C207" i="1"/>
  <c r="K205" i="1"/>
  <c r="G204" i="1"/>
  <c r="D203" i="1"/>
  <c r="L201" i="1"/>
  <c r="G200" i="1"/>
  <c r="D199" i="1"/>
  <c r="L197" i="1"/>
  <c r="I196" i="1"/>
  <c r="F195" i="1"/>
  <c r="C194" i="1"/>
  <c r="K192" i="1"/>
  <c r="F191" i="1"/>
  <c r="C190" i="1"/>
  <c r="K188" i="1"/>
  <c r="G187" i="1"/>
  <c r="D186" i="1"/>
  <c r="L184" i="1"/>
  <c r="I183" i="1"/>
  <c r="D182" i="1"/>
  <c r="L180" i="1"/>
  <c r="I179" i="1"/>
  <c r="F178" i="1"/>
  <c r="D177" i="1"/>
  <c r="C176" i="1"/>
  <c r="L174" i="1"/>
  <c r="K173" i="1"/>
  <c r="I172" i="1"/>
  <c r="G171" i="1"/>
  <c r="F170" i="1"/>
  <c r="D169" i="1"/>
  <c r="C168" i="1"/>
  <c r="L166" i="1"/>
  <c r="K165" i="1"/>
  <c r="I164" i="1"/>
  <c r="G163" i="1"/>
  <c r="F162" i="1"/>
  <c r="D161" i="1"/>
  <c r="C160" i="1"/>
  <c r="L158" i="1"/>
  <c r="K157" i="1"/>
  <c r="I156" i="1"/>
  <c r="G155" i="1"/>
  <c r="F154" i="1"/>
  <c r="D153" i="1"/>
  <c r="C152" i="1"/>
  <c r="L150" i="1"/>
  <c r="K149" i="1"/>
  <c r="I148" i="1"/>
  <c r="G147" i="1"/>
  <c r="F146" i="1"/>
  <c r="D145" i="1"/>
  <c r="C144" i="1"/>
  <c r="L142" i="1"/>
  <c r="K141" i="1"/>
  <c r="I140" i="1"/>
  <c r="G139" i="1"/>
  <c r="F138" i="1"/>
  <c r="D137" i="1"/>
  <c r="C136" i="1"/>
  <c r="L134" i="1"/>
  <c r="K133" i="1"/>
  <c r="I132" i="1"/>
  <c r="G131" i="1"/>
  <c r="F130" i="1"/>
  <c r="D129" i="1"/>
  <c r="C128" i="1"/>
  <c r="L126" i="1"/>
  <c r="K125" i="1"/>
  <c r="I124" i="1"/>
  <c r="G123" i="1"/>
  <c r="F122" i="1"/>
  <c r="D121" i="1"/>
  <c r="C120" i="1"/>
  <c r="L118" i="1"/>
  <c r="K117" i="1"/>
  <c r="I116" i="1"/>
  <c r="G115" i="1"/>
  <c r="F114" i="1"/>
  <c r="D113" i="1"/>
  <c r="C112" i="1"/>
  <c r="L110" i="1"/>
  <c r="K109" i="1"/>
  <c r="I108" i="1"/>
  <c r="G107" i="1"/>
  <c r="F106" i="1"/>
  <c r="D105" i="1"/>
  <c r="C104" i="1"/>
  <c r="L102" i="1"/>
  <c r="K101" i="1"/>
  <c r="I100" i="1"/>
  <c r="G99" i="1"/>
  <c r="F98" i="1"/>
  <c r="D97" i="1"/>
  <c r="C96" i="1"/>
  <c r="L94" i="1"/>
  <c r="K93" i="1"/>
  <c r="I92" i="1"/>
  <c r="G91" i="1"/>
  <c r="F90" i="1"/>
  <c r="D89" i="1"/>
  <c r="C88" i="1"/>
  <c r="L86" i="1"/>
  <c r="K85" i="1"/>
  <c r="I84" i="1"/>
  <c r="G83" i="1"/>
  <c r="F82" i="1"/>
  <c r="D81" i="1"/>
  <c r="C80" i="1"/>
  <c r="L78" i="1"/>
  <c r="K77" i="1"/>
  <c r="I76" i="1"/>
  <c r="G75" i="1"/>
  <c r="F74" i="1"/>
  <c r="D73" i="1"/>
  <c r="C72" i="1"/>
  <c r="L70" i="1"/>
  <c r="K69" i="1"/>
  <c r="I68" i="1"/>
  <c r="G67" i="1"/>
  <c r="F66" i="1"/>
  <c r="D65" i="1"/>
  <c r="C64" i="1"/>
  <c r="L62" i="1"/>
  <c r="K61" i="1"/>
  <c r="I60" i="1"/>
  <c r="G59" i="1"/>
  <c r="F58" i="1"/>
  <c r="D57" i="1"/>
  <c r="C56" i="1"/>
  <c r="L54" i="1"/>
  <c r="K53" i="1"/>
  <c r="I52" i="1"/>
  <c r="G51" i="1"/>
  <c r="F50" i="1"/>
  <c r="D49" i="1"/>
  <c r="C48" i="1"/>
  <c r="L46" i="1"/>
  <c r="K45" i="1"/>
  <c r="I44" i="1"/>
  <c r="G43" i="1"/>
  <c r="F42" i="1"/>
  <c r="D41" i="1"/>
  <c r="C40" i="1"/>
  <c r="L38" i="1"/>
  <c r="K37" i="1"/>
  <c r="I36" i="1"/>
  <c r="G35" i="1"/>
  <c r="F34" i="1"/>
  <c r="D33" i="1"/>
  <c r="C32" i="1"/>
  <c r="L30" i="1"/>
  <c r="K29" i="1"/>
  <c r="I28" i="1"/>
  <c r="G27" i="1"/>
  <c r="F26" i="1"/>
  <c r="D25" i="1"/>
  <c r="C24" i="1"/>
  <c r="L22" i="1"/>
  <c r="K21" i="1"/>
  <c r="I20" i="1"/>
  <c r="G19" i="1"/>
  <c r="F18" i="1"/>
  <c r="D17" i="1"/>
  <c r="C16" i="1"/>
  <c r="L14" i="1"/>
  <c r="K13" i="1"/>
  <c r="I12" i="1"/>
  <c r="G11" i="1"/>
  <c r="F10" i="1"/>
  <c r="D9" i="1"/>
  <c r="C8" i="1"/>
  <c r="L6" i="1"/>
  <c r="K5" i="1"/>
  <c r="I4" i="1"/>
  <c r="I947" i="1"/>
  <c r="I925" i="1"/>
  <c r="I907" i="1"/>
  <c r="L888" i="1"/>
  <c r="I868" i="1"/>
  <c r="K850" i="1"/>
  <c r="K830" i="1"/>
  <c r="D814" i="1"/>
  <c r="C802" i="1"/>
  <c r="F790" i="1"/>
  <c r="K778" i="1"/>
  <c r="G767" i="1"/>
  <c r="I757" i="1"/>
  <c r="G751" i="1"/>
  <c r="K742" i="1"/>
  <c r="K736" i="1"/>
  <c r="F728" i="1"/>
  <c r="G720" i="1"/>
  <c r="I713" i="1"/>
  <c r="K705" i="1"/>
  <c r="I700" i="1"/>
  <c r="I693" i="1"/>
  <c r="D687" i="1"/>
  <c r="I681" i="1"/>
  <c r="C676" i="1"/>
  <c r="C672" i="1"/>
  <c r="L666" i="1"/>
  <c r="G662" i="1"/>
  <c r="K657" i="1"/>
  <c r="I652" i="1"/>
  <c r="I648" i="1"/>
  <c r="G643" i="1"/>
  <c r="L638" i="1"/>
  <c r="F634" i="1"/>
  <c r="G629" i="1"/>
  <c r="D625" i="1"/>
  <c r="F620" i="1"/>
  <c r="G615" i="1"/>
  <c r="D611" i="1"/>
  <c r="D606" i="1"/>
  <c r="C602" i="1"/>
  <c r="C597" i="1"/>
  <c r="K591" i="1"/>
  <c r="L587" i="1"/>
  <c r="G582" i="1"/>
  <c r="K578" i="1"/>
  <c r="F573" i="1"/>
  <c r="I568" i="1"/>
  <c r="D564" i="1"/>
  <c r="I559" i="1"/>
  <c r="F556" i="1"/>
  <c r="C552" i="1"/>
  <c r="F548" i="1"/>
  <c r="G544" i="1"/>
  <c r="D540" i="1"/>
  <c r="K536" i="1"/>
  <c r="I532" i="1"/>
  <c r="K528" i="1"/>
  <c r="C525" i="1"/>
  <c r="F521" i="1"/>
  <c r="D518" i="1"/>
  <c r="K514" i="1"/>
  <c r="D511" i="1"/>
  <c r="D508" i="1"/>
  <c r="G504" i="1"/>
  <c r="K501" i="1"/>
  <c r="F498" i="1"/>
  <c r="D495" i="1"/>
  <c r="I492" i="1"/>
  <c r="F489" i="1"/>
  <c r="L486" i="1"/>
  <c r="I483" i="1"/>
  <c r="I480" i="1"/>
  <c r="L477" i="1"/>
  <c r="I474" i="1"/>
  <c r="D472" i="1"/>
  <c r="L468" i="1"/>
  <c r="D466" i="1"/>
  <c r="D463" i="1"/>
  <c r="C460" i="1"/>
  <c r="G457" i="1"/>
  <c r="F454" i="1"/>
  <c r="G451" i="1"/>
  <c r="I448" i="1"/>
  <c r="I445" i="1"/>
  <c r="L442" i="1"/>
  <c r="L439" i="1"/>
  <c r="K436" i="1"/>
  <c r="D434" i="1"/>
  <c r="L430" i="1"/>
  <c r="G428" i="1"/>
  <c r="D425" i="1"/>
  <c r="C422" i="1"/>
  <c r="G419" i="1"/>
  <c r="D416" i="1"/>
  <c r="C414" i="1"/>
  <c r="G411" i="1"/>
  <c r="C409" i="1"/>
  <c r="K406" i="1"/>
  <c r="C404" i="1"/>
  <c r="C402" i="1"/>
  <c r="K399" i="1"/>
  <c r="I397" i="1"/>
  <c r="I395" i="1"/>
  <c r="F393" i="1"/>
  <c r="I391" i="1"/>
  <c r="F389" i="1"/>
  <c r="D387" i="1"/>
  <c r="D385" i="1"/>
  <c r="L382" i="1"/>
  <c r="D381" i="1"/>
  <c r="L378" i="1"/>
  <c r="K376" i="1"/>
  <c r="K374" i="1"/>
  <c r="G372" i="1"/>
  <c r="I370" i="1"/>
  <c r="F368" i="1"/>
  <c r="F366" i="1"/>
  <c r="F364" i="1"/>
  <c r="L942" i="1"/>
  <c r="I901" i="1"/>
  <c r="K844" i="1"/>
  <c r="I800" i="1"/>
  <c r="L772" i="1"/>
  <c r="G748" i="1"/>
  <c r="L727" i="1"/>
  <c r="D710" i="1"/>
  <c r="C693" i="1"/>
  <c r="L675" i="1"/>
  <c r="L664" i="1"/>
  <c r="I655" i="1"/>
  <c r="G646" i="1"/>
  <c r="F637" i="1"/>
  <c r="D628" i="1"/>
  <c r="K618" i="1"/>
  <c r="K608" i="1"/>
  <c r="I599" i="1"/>
  <c r="G590" i="1"/>
  <c r="F581" i="1"/>
  <c r="G571" i="1"/>
  <c r="F562" i="1"/>
  <c r="K554" i="1"/>
  <c r="C547" i="1"/>
  <c r="G539" i="1"/>
  <c r="C531" i="1"/>
  <c r="C523" i="1"/>
  <c r="I516" i="1"/>
  <c r="C510" i="1"/>
  <c r="G503" i="1"/>
  <c r="D497" i="1"/>
  <c r="F491" i="1"/>
  <c r="I485" i="1"/>
  <c r="L479" i="1"/>
  <c r="D474" i="1"/>
  <c r="K467" i="1"/>
  <c r="L461" i="1"/>
  <c r="D456" i="1"/>
  <c r="G450" i="1"/>
  <c r="K444" i="1"/>
  <c r="K438" i="1"/>
  <c r="I432" i="1"/>
  <c r="L426" i="1"/>
  <c r="D421" i="1"/>
  <c r="K415" i="1"/>
  <c r="G410" i="1"/>
  <c r="I405" i="1"/>
  <c r="C401" i="1"/>
  <c r="L396" i="1"/>
  <c r="L392" i="1"/>
  <c r="G388" i="1"/>
  <c r="D384" i="1"/>
  <c r="D380" i="1"/>
  <c r="C376" i="1"/>
  <c r="C372" i="1"/>
  <c r="I367" i="1"/>
  <c r="F363" i="1"/>
  <c r="K359" i="1"/>
  <c r="G356" i="1"/>
  <c r="D353" i="1"/>
  <c r="K349" i="1"/>
  <c r="I346" i="1"/>
  <c r="D343" i="1"/>
  <c r="I339" i="1"/>
  <c r="K336" i="1"/>
  <c r="L332" i="1"/>
  <c r="D330" i="1"/>
  <c r="G326" i="1"/>
  <c r="L322" i="1"/>
  <c r="L319" i="1"/>
  <c r="D316" i="1"/>
  <c r="F313" i="1"/>
  <c r="C310" i="1"/>
  <c r="C307" i="1"/>
  <c r="F304" i="1"/>
  <c r="C301" i="1"/>
  <c r="I298" i="1"/>
  <c r="F295" i="1"/>
  <c r="I292" i="1"/>
  <c r="I289" i="1"/>
  <c r="G286" i="1"/>
  <c r="L283" i="1"/>
  <c r="F281" i="1"/>
  <c r="C279" i="1"/>
  <c r="C277" i="1"/>
  <c r="K274" i="1"/>
  <c r="C273" i="1"/>
  <c r="K270" i="1"/>
  <c r="I268" i="1"/>
  <c r="I266" i="1"/>
  <c r="F264" i="1"/>
  <c r="I262" i="1"/>
  <c r="F260" i="1"/>
  <c r="D258" i="1"/>
  <c r="D256" i="1"/>
  <c r="L253" i="1"/>
  <c r="D252" i="1"/>
  <c r="L249" i="1"/>
  <c r="K247" i="1"/>
  <c r="K245" i="1"/>
  <c r="G243" i="1"/>
  <c r="I241" i="1"/>
  <c r="F239" i="1"/>
  <c r="F237" i="1"/>
  <c r="F235" i="1"/>
  <c r="C233" i="1"/>
  <c r="D231" i="1"/>
  <c r="L228" i="1"/>
  <c r="K226" i="1"/>
  <c r="L224" i="1"/>
  <c r="I222" i="1"/>
  <c r="K220" i="1"/>
  <c r="G218" i="1"/>
  <c r="F216" i="1"/>
  <c r="G214" i="1"/>
  <c r="D212" i="1"/>
  <c r="F210" i="1"/>
  <c r="C208" i="1"/>
  <c r="L205" i="1"/>
  <c r="L203" i="1"/>
  <c r="I201" i="1"/>
  <c r="L199" i="1"/>
  <c r="I197" i="1"/>
  <c r="G195" i="1"/>
  <c r="G193" i="1"/>
  <c r="D191" i="1"/>
  <c r="G189" i="1"/>
  <c r="D187" i="1"/>
  <c r="C185" i="1"/>
  <c r="C183" i="1"/>
  <c r="K180" i="1"/>
  <c r="C179" i="1"/>
  <c r="L176" i="1"/>
  <c r="C175" i="1"/>
  <c r="F173" i="1"/>
  <c r="F171" i="1"/>
  <c r="K169" i="1"/>
  <c r="K167" i="1"/>
  <c r="L165" i="1"/>
  <c r="D164" i="1"/>
  <c r="D162" i="1"/>
  <c r="I160" i="1"/>
  <c r="I158" i="1"/>
  <c r="K156" i="1"/>
  <c r="C155" i="1"/>
  <c r="C153" i="1"/>
  <c r="G151" i="1"/>
  <c r="G149" i="1"/>
  <c r="I147" i="1"/>
  <c r="L145" i="1"/>
  <c r="L143" i="1"/>
  <c r="F142" i="1"/>
  <c r="F140" i="1"/>
  <c r="G138" i="1"/>
  <c r="K136" i="1"/>
  <c r="K134" i="1"/>
  <c r="D133" i="1"/>
  <c r="D131" i="1"/>
  <c r="F129" i="1"/>
  <c r="I127" i="1"/>
  <c r="I125" i="1"/>
  <c r="C124" i="1"/>
  <c r="C122" i="1"/>
  <c r="D120" i="1"/>
  <c r="G118" i="1"/>
  <c r="G116" i="1"/>
  <c r="L114" i="1"/>
  <c r="L112" i="1"/>
  <c r="C111" i="1"/>
  <c r="F109" i="1"/>
  <c r="F107" i="1"/>
  <c r="F939" i="1"/>
  <c r="F887" i="1"/>
  <c r="F842" i="1"/>
  <c r="G799" i="1"/>
  <c r="L765" i="1"/>
  <c r="C747" i="1"/>
  <c r="G726" i="1"/>
  <c r="G705" i="1"/>
  <c r="F691" i="1"/>
  <c r="G675" i="1"/>
  <c r="I663" i="1"/>
  <c r="G654" i="1"/>
  <c r="I644" i="1"/>
  <c r="D635" i="1"/>
  <c r="C626" i="1"/>
  <c r="L616" i="1"/>
  <c r="K607" i="1"/>
  <c r="K597" i="1"/>
  <c r="D588" i="1"/>
  <c r="C579" i="1"/>
  <c r="L569" i="1"/>
  <c r="D561" i="1"/>
  <c r="D553" i="1"/>
  <c r="G545" i="1"/>
  <c r="K537" i="1"/>
  <c r="C530" i="1"/>
  <c r="I522" i="1"/>
  <c r="D515" i="1"/>
  <c r="I508" i="1"/>
  <c r="C502" i="1"/>
  <c r="D496" i="1"/>
  <c r="G490" i="1"/>
  <c r="G484" i="1"/>
  <c r="F478" i="1"/>
  <c r="I472" i="1"/>
  <c r="L466" i="1"/>
  <c r="D461" i="1"/>
  <c r="C455" i="1"/>
  <c r="D449" i="1"/>
  <c r="G443" i="1"/>
  <c r="K437" i="1"/>
  <c r="C432" i="1"/>
  <c r="K425" i="1"/>
  <c r="K419" i="1"/>
  <c r="I414" i="1"/>
  <c r="K409" i="1"/>
  <c r="L404" i="1"/>
  <c r="D400" i="1"/>
  <c r="C396" i="1"/>
  <c r="L391" i="1"/>
  <c r="K387" i="1"/>
  <c r="K383" i="1"/>
  <c r="F379" i="1"/>
  <c r="C375" i="1"/>
  <c r="C371" i="1"/>
  <c r="L366" i="1"/>
  <c r="L362" i="1"/>
  <c r="G359" i="1"/>
  <c r="K355" i="1"/>
  <c r="L352" i="1"/>
  <c r="F349" i="1"/>
  <c r="C346" i="1"/>
  <c r="K342" i="1"/>
  <c r="F339" i="1"/>
  <c r="D336" i="1"/>
  <c r="K332" i="1"/>
  <c r="D329" i="1"/>
  <c r="F326" i="1"/>
  <c r="G322" i="1"/>
  <c r="K319" i="1"/>
  <c r="C316" i="1"/>
  <c r="G312" i="1"/>
  <c r="L309" i="1"/>
  <c r="I306" i="1"/>
  <c r="D304" i="1"/>
  <c r="L300" i="1"/>
  <c r="L297" i="1"/>
  <c r="D295" i="1"/>
  <c r="L291" i="1"/>
  <c r="G289" i="1"/>
  <c r="D286" i="1"/>
  <c r="G283" i="1"/>
  <c r="D281" i="1"/>
  <c r="K278" i="1"/>
  <c r="L276" i="1"/>
  <c r="I274" i="1"/>
  <c r="G272" i="1"/>
  <c r="I270" i="1"/>
  <c r="F268" i="1"/>
  <c r="G266" i="1"/>
  <c r="D264" i="1"/>
  <c r="C262" i="1"/>
  <c r="D260" i="1"/>
  <c r="L257" i="1"/>
  <c r="C256" i="1"/>
  <c r="K253" i="1"/>
  <c r="I251" i="1"/>
  <c r="I249" i="1"/>
  <c r="F247" i="1"/>
  <c r="I245" i="1"/>
  <c r="F243" i="1"/>
  <c r="D241" i="1"/>
  <c r="D239" i="1"/>
  <c r="L236" i="1"/>
  <c r="D235" i="1"/>
  <c r="L232" i="1"/>
  <c r="K230" i="1"/>
  <c r="K228" i="1"/>
  <c r="G226" i="1"/>
  <c r="K224" i="1"/>
  <c r="G222" i="1"/>
  <c r="F220" i="1"/>
  <c r="F218" i="1"/>
  <c r="C216" i="1"/>
  <c r="D214" i="1"/>
  <c r="L211" i="1"/>
  <c r="L209" i="1"/>
  <c r="L207" i="1"/>
  <c r="I205" i="1"/>
  <c r="K203" i="1"/>
  <c r="G201" i="1"/>
  <c r="F199" i="1"/>
  <c r="G197" i="1"/>
  <c r="D195" i="1"/>
  <c r="F193" i="1"/>
  <c r="C191" i="1"/>
  <c r="L188" i="1"/>
  <c r="C187" i="1"/>
  <c r="K184" i="1"/>
  <c r="L182" i="1"/>
  <c r="I180" i="1"/>
  <c r="G178" i="1"/>
  <c r="K176" i="1"/>
  <c r="K174" i="1"/>
  <c r="D173" i="1"/>
  <c r="D171" i="1"/>
  <c r="F169" i="1"/>
  <c r="I167" i="1"/>
  <c r="I165" i="1"/>
  <c r="C164" i="1"/>
  <c r="C162" i="1"/>
  <c r="D160" i="1"/>
  <c r="G158" i="1"/>
  <c r="G156" i="1"/>
  <c r="L154" i="1"/>
  <c r="L152" i="1"/>
  <c r="C151" i="1"/>
  <c r="F149" i="1"/>
  <c r="F147" i="1"/>
  <c r="K145" i="1"/>
  <c r="K143" i="1"/>
  <c r="L141" i="1"/>
  <c r="D140" i="1"/>
  <c r="D138" i="1"/>
  <c r="I136" i="1"/>
  <c r="I134" i="1"/>
  <c r="K132" i="1"/>
  <c r="C131" i="1"/>
  <c r="C129" i="1"/>
  <c r="G127" i="1"/>
  <c r="G125" i="1"/>
  <c r="I123" i="1"/>
  <c r="L121" i="1"/>
  <c r="L119" i="1"/>
  <c r="F118" i="1"/>
  <c r="F116" i="1"/>
  <c r="G114" i="1"/>
  <c r="K112" i="1"/>
  <c r="K110" i="1"/>
  <c r="D109" i="1"/>
  <c r="D107" i="1"/>
  <c r="F105" i="1"/>
  <c r="I924" i="1"/>
  <c r="C880" i="1"/>
  <c r="F827" i="1"/>
  <c r="L787" i="1"/>
  <c r="D763" i="1"/>
  <c r="D741" i="1"/>
  <c r="F719" i="1"/>
  <c r="F704" i="1"/>
  <c r="C686" i="1"/>
  <c r="L670" i="1"/>
  <c r="D661" i="1"/>
  <c r="C652" i="1"/>
  <c r="L642" i="1"/>
  <c r="D633" i="1"/>
  <c r="G623" i="1"/>
  <c r="F614" i="1"/>
  <c r="D605" i="1"/>
  <c r="C596" i="1"/>
  <c r="C586" i="1"/>
  <c r="K576" i="1"/>
  <c r="I567" i="1"/>
  <c r="F559" i="1"/>
  <c r="I551" i="1"/>
  <c r="F543" i="1"/>
  <c r="F535" i="1"/>
  <c r="I527" i="1"/>
  <c r="G520" i="1"/>
  <c r="L513" i="1"/>
  <c r="C507" i="1"/>
  <c r="G500" i="1"/>
  <c r="K494" i="1"/>
  <c r="C489" i="1"/>
  <c r="F483" i="1"/>
  <c r="L476" i="1"/>
  <c r="C471" i="1"/>
  <c r="F465" i="1"/>
  <c r="I459" i="1"/>
  <c r="L453" i="1"/>
  <c r="L447" i="1"/>
  <c r="K441" i="1"/>
  <c r="C436" i="1"/>
  <c r="F430" i="1"/>
  <c r="I424" i="1"/>
  <c r="G418" i="1"/>
  <c r="D413" i="1"/>
  <c r="F408" i="1"/>
  <c r="I403" i="1"/>
  <c r="G399" i="1"/>
  <c r="C395" i="1"/>
  <c r="K390" i="1"/>
  <c r="I386" i="1"/>
  <c r="I382" i="1"/>
  <c r="G378" i="1"/>
  <c r="C374" i="1"/>
  <c r="L369" i="1"/>
  <c r="K365" i="1"/>
  <c r="L361" i="1"/>
  <c r="G358" i="1"/>
  <c r="F355" i="1"/>
  <c r="I351" i="1"/>
  <c r="K348" i="1"/>
  <c r="C345" i="1"/>
  <c r="L341" i="1"/>
  <c r="G338" i="1"/>
  <c r="L334" i="1"/>
  <c r="C332" i="1"/>
  <c r="F328" i="1"/>
  <c r="D325" i="1"/>
  <c r="L321" i="1"/>
  <c r="G318" i="1"/>
  <c r="F315" i="1"/>
  <c r="C312" i="1"/>
  <c r="L308" i="1"/>
  <c r="F306" i="1"/>
  <c r="C303" i="1"/>
  <c r="I300" i="1"/>
  <c r="F297" i="1"/>
  <c r="D294" i="1"/>
  <c r="I291" i="1"/>
  <c r="F288" i="1"/>
  <c r="L285" i="1"/>
  <c r="K282" i="1"/>
  <c r="F280" i="1"/>
  <c r="G278" i="1"/>
  <c r="D276" i="1"/>
  <c r="F274" i="1"/>
  <c r="C272" i="1"/>
  <c r="L269" i="1"/>
  <c r="L267" i="1"/>
  <c r="I265" i="1"/>
  <c r="L263" i="1"/>
  <c r="I261" i="1"/>
  <c r="G259" i="1"/>
  <c r="G257" i="1"/>
  <c r="D255" i="1"/>
  <c r="G253" i="1"/>
  <c r="D251" i="1"/>
  <c r="C249" i="1"/>
  <c r="C247" i="1"/>
  <c r="K244" i="1"/>
  <c r="C243" i="1"/>
  <c r="K240" i="1"/>
  <c r="I238" i="1"/>
  <c r="I236" i="1"/>
  <c r="F234" i="1"/>
  <c r="G232" i="1"/>
  <c r="D230" i="1"/>
  <c r="D228" i="1"/>
  <c r="D226" i="1"/>
  <c r="L223" i="1"/>
  <c r="C222" i="1"/>
  <c r="K219" i="1"/>
  <c r="I217" i="1"/>
  <c r="K215" i="1"/>
  <c r="G213" i="1"/>
  <c r="I211" i="1"/>
  <c r="F209" i="1"/>
  <c r="D207" i="1"/>
  <c r="F205" i="1"/>
  <c r="C203" i="1"/>
  <c r="D201" i="1"/>
  <c r="L198" i="1"/>
  <c r="K196" i="1"/>
  <c r="K194" i="1"/>
  <c r="G192" i="1"/>
  <c r="K190" i="1"/>
  <c r="G188" i="1"/>
  <c r="F186" i="1"/>
  <c r="F184" i="1"/>
  <c r="C182" i="1"/>
  <c r="F180" i="1"/>
  <c r="C178" i="1"/>
  <c r="D176" i="1"/>
  <c r="G174" i="1"/>
  <c r="G172" i="1"/>
  <c r="L170" i="1"/>
  <c r="L168" i="1"/>
  <c r="C167" i="1"/>
  <c r="F165" i="1"/>
  <c r="F163" i="1"/>
  <c r="K161" i="1"/>
  <c r="K159" i="1"/>
  <c r="L157" i="1"/>
  <c r="D156" i="1"/>
  <c r="D154" i="1"/>
  <c r="I152" i="1"/>
  <c r="I150" i="1"/>
  <c r="K148" i="1"/>
  <c r="C147" i="1"/>
  <c r="C145" i="1"/>
  <c r="G143" i="1"/>
  <c r="G141" i="1"/>
  <c r="I139" i="1"/>
  <c r="L137" i="1"/>
  <c r="L135" i="1"/>
  <c r="F134" i="1"/>
  <c r="F132" i="1"/>
  <c r="G130" i="1"/>
  <c r="K128" i="1"/>
  <c r="K126" i="1"/>
  <c r="D125" i="1"/>
  <c r="D123" i="1"/>
  <c r="F121" i="1"/>
  <c r="I119" i="1"/>
  <c r="I117" i="1"/>
  <c r="C116" i="1"/>
  <c r="C114" i="1"/>
  <c r="D112" i="1"/>
  <c r="G110" i="1"/>
  <c r="G108" i="1"/>
  <c r="L106" i="1"/>
  <c r="L104" i="1"/>
  <c r="C103" i="1"/>
  <c r="F101" i="1"/>
  <c r="F99" i="1"/>
  <c r="K97" i="1"/>
  <c r="K95" i="1"/>
  <c r="L93" i="1"/>
  <c r="D92" i="1"/>
  <c r="D90" i="1"/>
  <c r="I88" i="1"/>
  <c r="I86" i="1"/>
  <c r="K84" i="1"/>
  <c r="C83" i="1"/>
  <c r="C81" i="1"/>
  <c r="G79" i="1"/>
  <c r="G77" i="1"/>
  <c r="I75" i="1"/>
  <c r="L73" i="1"/>
  <c r="L71" i="1"/>
  <c r="F70" i="1"/>
  <c r="F68" i="1"/>
  <c r="G66" i="1"/>
  <c r="K64" i="1"/>
  <c r="K62" i="1"/>
  <c r="D61" i="1"/>
  <c r="D59" i="1"/>
  <c r="F57" i="1"/>
  <c r="I55" i="1"/>
  <c r="I53" i="1"/>
  <c r="C52" i="1"/>
  <c r="C50" i="1"/>
  <c r="D48" i="1"/>
  <c r="G46" i="1"/>
  <c r="G44" i="1"/>
  <c r="L42" i="1"/>
  <c r="L40" i="1"/>
  <c r="C39" i="1"/>
  <c r="F37" i="1"/>
  <c r="F35" i="1"/>
  <c r="K33" i="1"/>
  <c r="K31" i="1"/>
  <c r="L29" i="1"/>
  <c r="D28" i="1"/>
  <c r="D26" i="1"/>
  <c r="I24" i="1"/>
  <c r="I22" i="1"/>
  <c r="K20" i="1"/>
  <c r="C19" i="1"/>
  <c r="C17" i="1"/>
  <c r="G15" i="1"/>
  <c r="G13" i="1"/>
  <c r="I11" i="1"/>
  <c r="L9" i="1"/>
  <c r="L7" i="1"/>
  <c r="F6" i="1"/>
  <c r="F4" i="1"/>
  <c r="K918" i="1"/>
  <c r="D865" i="1"/>
  <c r="D811" i="1"/>
  <c r="C786" i="1"/>
  <c r="L755" i="1"/>
  <c r="F734" i="1"/>
  <c r="C718" i="1"/>
  <c r="D698" i="1"/>
  <c r="F681" i="1"/>
  <c r="D670" i="1"/>
  <c r="L658" i="1"/>
  <c r="K649" i="1"/>
  <c r="I640" i="1"/>
  <c r="G631" i="1"/>
  <c r="D621" i="1"/>
  <c r="L611" i="1"/>
  <c r="K602" i="1"/>
  <c r="I593" i="1"/>
  <c r="G584" i="1"/>
  <c r="I574" i="1"/>
  <c r="C565" i="1"/>
  <c r="C557" i="1"/>
  <c r="F549" i="1"/>
  <c r="K541" i="1"/>
  <c r="G533" i="1"/>
  <c r="K525" i="1"/>
  <c r="L518" i="1"/>
  <c r="F512" i="1"/>
  <c r="K505" i="1"/>
  <c r="L498" i="1"/>
  <c r="L492" i="1"/>
  <c r="D487" i="1"/>
  <c r="G481" i="1"/>
  <c r="K475" i="1"/>
  <c r="K469" i="1"/>
  <c r="L463" i="1"/>
  <c r="D458" i="1"/>
  <c r="G452" i="1"/>
  <c r="K446" i="1"/>
  <c r="F440" i="1"/>
  <c r="G434" i="1"/>
  <c r="K428" i="1"/>
  <c r="C423" i="1"/>
  <c r="F417" i="1"/>
  <c r="C412" i="1"/>
  <c r="C407" i="1"/>
  <c r="F402" i="1"/>
  <c r="F398" i="1"/>
  <c r="D394" i="1"/>
  <c r="K389" i="1"/>
  <c r="G385" i="1"/>
  <c r="G381" i="1"/>
  <c r="F377" i="1"/>
  <c r="F373" i="1"/>
  <c r="L368" i="1"/>
  <c r="I364" i="1"/>
  <c r="G361" i="1"/>
  <c r="K357" i="1"/>
  <c r="D354" i="1"/>
  <c r="D351" i="1"/>
  <c r="G347" i="1"/>
  <c r="K344" i="1"/>
  <c r="L340" i="1"/>
  <c r="G337" i="1"/>
  <c r="G334" i="1"/>
  <c r="I330" i="1"/>
  <c r="L327" i="1"/>
  <c r="D324" i="1"/>
  <c r="C321" i="1"/>
  <c r="I317" i="1"/>
  <c r="C314" i="1"/>
  <c r="F311" i="1"/>
  <c r="D308" i="1"/>
  <c r="F305" i="1"/>
  <c r="G302" i="1"/>
  <c r="G299" i="1"/>
  <c r="K296" i="1"/>
  <c r="K293" i="1"/>
  <c r="I290" i="1"/>
  <c r="C288" i="1"/>
  <c r="K284" i="1"/>
  <c r="G282" i="1"/>
  <c r="L279" i="1"/>
  <c r="K277" i="1"/>
  <c r="K275" i="1"/>
  <c r="G273" i="1"/>
  <c r="K271" i="1"/>
  <c r="G269" i="1"/>
  <c r="F267" i="1"/>
  <c r="F265" i="1"/>
  <c r="C263" i="1"/>
  <c r="F261" i="1"/>
  <c r="C259" i="1"/>
  <c r="L256" i="1"/>
  <c r="L254" i="1"/>
  <c r="I252" i="1"/>
  <c r="K250" i="1"/>
  <c r="G248" i="1"/>
  <c r="G246" i="1"/>
  <c r="G244" i="1"/>
  <c r="D242" i="1"/>
  <c r="F240" i="1"/>
  <c r="C238" i="1"/>
  <c r="L235" i="1"/>
  <c r="C234" i="1"/>
  <c r="K231" i="1"/>
  <c r="L229" i="1"/>
  <c r="I227" i="1"/>
  <c r="G225" i="1"/>
  <c r="I223" i="1"/>
  <c r="F221" i="1"/>
  <c r="G219" i="1"/>
  <c r="D217" i="1"/>
  <c r="C215" i="1"/>
  <c r="C213" i="1"/>
  <c r="K210" i="1"/>
  <c r="C209" i="1"/>
  <c r="K206" i="1"/>
  <c r="I204" i="1"/>
  <c r="I202" i="1"/>
  <c r="F200" i="1"/>
  <c r="I198" i="1"/>
  <c r="F196" i="1"/>
  <c r="D194" i="1"/>
  <c r="D192" i="1"/>
  <c r="L189" i="1"/>
  <c r="D188" i="1"/>
  <c r="K938" i="1"/>
  <c r="G828" i="1"/>
  <c r="L764" i="1"/>
  <c r="D725" i="1"/>
  <c r="G686" i="1"/>
  <c r="F661" i="1"/>
  <c r="C643" i="1"/>
  <c r="G624" i="1"/>
  <c r="K605" i="1"/>
  <c r="G587" i="1"/>
  <c r="K567" i="1"/>
  <c r="K551" i="1"/>
  <c r="F536" i="1"/>
  <c r="K520" i="1"/>
  <c r="K507" i="1"/>
  <c r="L494" i="1"/>
  <c r="G483" i="1"/>
  <c r="G471" i="1"/>
  <c r="K459" i="1"/>
  <c r="F448" i="1"/>
  <c r="G436" i="1"/>
  <c r="C425" i="1"/>
  <c r="I413" i="1"/>
  <c r="K403" i="1"/>
  <c r="G395" i="1"/>
  <c r="L386" i="1"/>
  <c r="I378" i="1"/>
  <c r="D370" i="1"/>
  <c r="C362" i="1"/>
  <c r="G355" i="1"/>
  <c r="L348" i="1"/>
  <c r="G342" i="1"/>
  <c r="I335" i="1"/>
  <c r="L328" i="1"/>
  <c r="F322" i="1"/>
  <c r="K315" i="1"/>
  <c r="K309" i="1"/>
  <c r="F303" i="1"/>
  <c r="G297" i="1"/>
  <c r="K291" i="1"/>
  <c r="C286" i="1"/>
  <c r="C281" i="1"/>
  <c r="G276" i="1"/>
  <c r="D272" i="1"/>
  <c r="D268" i="1"/>
  <c r="C264" i="1"/>
  <c r="L259" i="1"/>
  <c r="I255" i="1"/>
  <c r="F251" i="1"/>
  <c r="D247" i="1"/>
  <c r="D243" i="1"/>
  <c r="C239" i="1"/>
  <c r="I234" i="1"/>
  <c r="G230" i="1"/>
  <c r="F226" i="1"/>
  <c r="D222" i="1"/>
  <c r="D218" i="1"/>
  <c r="K213" i="1"/>
  <c r="G209" i="1"/>
  <c r="G205" i="1"/>
  <c r="F201" i="1"/>
  <c r="F197" i="1"/>
  <c r="L192" i="1"/>
  <c r="I188" i="1"/>
  <c r="G185" i="1"/>
  <c r="K181" i="1"/>
  <c r="D178" i="1"/>
  <c r="I175" i="1"/>
  <c r="F172" i="1"/>
  <c r="F924" i="1"/>
  <c r="D822" i="1"/>
  <c r="D757" i="1"/>
  <c r="D719" i="1"/>
  <c r="I685" i="1"/>
  <c r="C661" i="1"/>
  <c r="K641" i="1"/>
  <c r="L622" i="1"/>
  <c r="I604" i="1"/>
  <c r="K585" i="1"/>
  <c r="G567" i="1"/>
  <c r="G550" i="1"/>
  <c r="D535" i="1"/>
  <c r="F520" i="1"/>
  <c r="G506" i="1"/>
  <c r="F494" i="1"/>
  <c r="G482" i="1"/>
  <c r="L470" i="1"/>
  <c r="G459" i="1"/>
  <c r="D447" i="1"/>
  <c r="K435" i="1"/>
  <c r="C424" i="1"/>
  <c r="L412" i="1"/>
  <c r="G403" i="1"/>
  <c r="I394" i="1"/>
  <c r="G386" i="1"/>
  <c r="C378" i="1"/>
  <c r="K369" i="1"/>
  <c r="K361" i="1"/>
  <c r="D355" i="1"/>
  <c r="C348" i="1"/>
  <c r="D341" i="1"/>
  <c r="I334" i="1"/>
  <c r="C328" i="1"/>
  <c r="G321" i="1"/>
  <c r="I314" i="1"/>
  <c r="I308" i="1"/>
  <c r="L302" i="1"/>
  <c r="D297" i="1"/>
  <c r="G291" i="1"/>
  <c r="C285" i="1"/>
  <c r="C280" i="1"/>
  <c r="L275" i="1"/>
  <c r="L271" i="1"/>
  <c r="K267" i="1"/>
  <c r="F263" i="1"/>
  <c r="D259" i="1"/>
  <c r="C255" i="1"/>
  <c r="C251" i="1"/>
  <c r="L246" i="1"/>
  <c r="G242" i="1"/>
  <c r="D238" i="1"/>
  <c r="D234" i="1"/>
  <c r="C230" i="1"/>
  <c r="C226" i="1"/>
  <c r="I221" i="1"/>
  <c r="F217" i="1"/>
  <c r="F213" i="1"/>
  <c r="D209" i="1"/>
  <c r="C205" i="1"/>
  <c r="K200" i="1"/>
  <c r="G196" i="1"/>
  <c r="F192" i="1"/>
  <c r="F188" i="1"/>
  <c r="G184" i="1"/>
  <c r="I181" i="1"/>
  <c r="L177" i="1"/>
  <c r="G175" i="1"/>
  <c r="D172" i="1"/>
  <c r="C169" i="1"/>
  <c r="G166" i="1"/>
  <c r="D163" i="1"/>
  <c r="K160" i="1"/>
  <c r="G157" i="1"/>
  <c r="G154" i="1"/>
  <c r="K151" i="1"/>
  <c r="G148" i="1"/>
  <c r="C146" i="1"/>
  <c r="K142" i="1"/>
  <c r="C140" i="1"/>
  <c r="C137" i="1"/>
  <c r="L133" i="1"/>
  <c r="F131" i="1"/>
  <c r="D128" i="1"/>
  <c r="F125" i="1"/>
  <c r="G122" i="1"/>
  <c r="G119" i="1"/>
  <c r="K116" i="1"/>
  <c r="K113" i="1"/>
  <c r="I110" i="1"/>
  <c r="C108" i="1"/>
  <c r="C105" i="1"/>
  <c r="K102" i="1"/>
  <c r="K100" i="1"/>
  <c r="L98" i="1"/>
  <c r="K96" i="1"/>
  <c r="I94" i="1"/>
  <c r="G92" i="1"/>
  <c r="G90" i="1"/>
  <c r="D88" i="1"/>
  <c r="F86" i="1"/>
  <c r="D84" i="1"/>
  <c r="C82" i="1"/>
  <c r="L79" i="1"/>
  <c r="L77" i="1"/>
  <c r="C76" i="1"/>
  <c r="K903" i="1"/>
  <c r="K810" i="1"/>
  <c r="F755" i="1"/>
  <c r="G713" i="1"/>
  <c r="L679" i="1"/>
  <c r="I657" i="1"/>
  <c r="D638" i="1"/>
  <c r="L619" i="1"/>
  <c r="K600" i="1"/>
  <c r="F582" i="1"/>
  <c r="C564" i="1"/>
  <c r="G547" i="1"/>
  <c r="D532" i="1"/>
  <c r="G517" i="1"/>
  <c r="F504" i="1"/>
  <c r="G492" i="1"/>
  <c r="D480" i="1"/>
  <c r="K468" i="1"/>
  <c r="C457" i="1"/>
  <c r="D445" i="1"/>
  <c r="K433" i="1"/>
  <c r="K421" i="1"/>
  <c r="F411" i="1"/>
  <c r="G401" i="1"/>
  <c r="D393" i="1"/>
  <c r="C385" i="1"/>
  <c r="F376" i="1"/>
  <c r="D368" i="1"/>
  <c r="I360" i="1"/>
  <c r="L353" i="1"/>
  <c r="F347" i="1"/>
  <c r="K340" i="1"/>
  <c r="F334" i="1"/>
  <c r="C327" i="1"/>
  <c r="D320" i="1"/>
  <c r="K313" i="1"/>
  <c r="L307" i="1"/>
  <c r="D302" i="1"/>
  <c r="D296" i="1"/>
  <c r="F290" i="1"/>
  <c r="I284" i="1"/>
  <c r="K279" i="1"/>
  <c r="L848" i="1"/>
  <c r="C774" i="1"/>
  <c r="G732" i="1"/>
  <c r="D693" i="1"/>
  <c r="F666" i="1"/>
  <c r="I646" i="1"/>
  <c r="F628" i="1"/>
  <c r="K609" i="1"/>
  <c r="F591" i="1"/>
  <c r="C573" i="1"/>
  <c r="L554" i="1"/>
  <c r="K539" i="1"/>
  <c r="C524" i="1"/>
  <c r="F510" i="1"/>
  <c r="K497" i="1"/>
  <c r="K485" i="1"/>
  <c r="F474" i="1"/>
  <c r="F462" i="1"/>
  <c r="I450" i="1"/>
  <c r="D439" i="1"/>
  <c r="F427" i="1"/>
  <c r="L415" i="1"/>
  <c r="L405" i="1"/>
  <c r="D397" i="1"/>
  <c r="L388" i="1"/>
  <c r="F380" i="1"/>
  <c r="D372" i="1"/>
  <c r="I363" i="1"/>
  <c r="D357" i="1"/>
  <c r="C350" i="1"/>
  <c r="G343" i="1"/>
  <c r="L336" i="1"/>
  <c r="F330" i="1"/>
  <c r="K323" i="1"/>
  <c r="I316" i="1"/>
  <c r="D310" i="1"/>
  <c r="G304" i="1"/>
  <c r="K298" i="1"/>
  <c r="C293" i="1"/>
  <c r="C287" i="1"/>
  <c r="G281" i="1"/>
  <c r="F277" i="1"/>
  <c r="D273" i="1"/>
  <c r="C269" i="1"/>
  <c r="K264" i="1"/>
  <c r="G260" i="1"/>
  <c r="F256" i="1"/>
  <c r="F252" i="1"/>
  <c r="D248" i="1"/>
  <c r="K243" i="1"/>
  <c r="I239" i="1"/>
  <c r="G235" i="1"/>
  <c r="F231" i="1"/>
  <c r="F227" i="1"/>
  <c r="L222" i="1"/>
  <c r="I218" i="1"/>
  <c r="I214" i="1"/>
  <c r="G210" i="1"/>
  <c r="G206" i="1"/>
  <c r="C202" i="1"/>
  <c r="K197" i="1"/>
  <c r="I193" i="1"/>
  <c r="I189" i="1"/>
  <c r="I185" i="1"/>
  <c r="L181" i="1"/>
  <c r="D179" i="1"/>
  <c r="K175" i="1"/>
  <c r="K172" i="1"/>
  <c r="C170" i="1"/>
  <c r="K166" i="1"/>
  <c r="F164" i="1"/>
  <c r="C161" i="1"/>
  <c r="F158" i="1"/>
  <c r="F155" i="1"/>
  <c r="D152" i="1"/>
  <c r="I149" i="1"/>
  <c r="G146" i="1"/>
  <c r="I143" i="1"/>
  <c r="K140" i="1"/>
  <c r="K137" i="1"/>
  <c r="C135" i="1"/>
  <c r="C132" i="1"/>
  <c r="L128" i="1"/>
  <c r="F126" i="1"/>
  <c r="C123" i="1"/>
  <c r="I120" i="1"/>
  <c r="F117" i="1"/>
  <c r="D114" i="1"/>
  <c r="I111" i="1"/>
  <c r="F108" i="1"/>
  <c r="L105" i="1"/>
  <c r="I103" i="1"/>
  <c r="G101" i="1"/>
  <c r="D99" i="1"/>
  <c r="C97" i="1"/>
  <c r="C95" i="1"/>
  <c r="D93" i="1"/>
  <c r="C91" i="1"/>
  <c r="L88" i="1"/>
  <c r="K86" i="1"/>
  <c r="G84" i="1"/>
  <c r="G82" i="1"/>
  <c r="I80" i="1"/>
  <c r="G78" i="1"/>
  <c r="F76" i="1"/>
  <c r="D74" i="1"/>
  <c r="D72" i="1"/>
  <c r="L69" i="1"/>
  <c r="C68" i="1"/>
  <c r="L65" i="1"/>
  <c r="K63" i="1"/>
  <c r="I61" i="1"/>
  <c r="I59" i="1"/>
  <c r="K57" i="1"/>
  <c r="G55" i="1"/>
  <c r="F53" i="1"/>
  <c r="D51" i="1"/>
  <c r="C49" i="1"/>
  <c r="C47" i="1"/>
  <c r="D45" i="1"/>
  <c r="C43" i="1"/>
  <c r="K40" i="1"/>
  <c r="I38" i="1"/>
  <c r="G36" i="1"/>
  <c r="G34" i="1"/>
  <c r="I32" i="1"/>
  <c r="G30" i="1"/>
  <c r="L901" i="1"/>
  <c r="D750" i="1"/>
  <c r="G679" i="1"/>
  <c r="G637" i="1"/>
  <c r="G600" i="1"/>
  <c r="K562" i="1"/>
  <c r="C532" i="1"/>
  <c r="K503" i="1"/>
  <c r="C480" i="1"/>
  <c r="F456" i="1"/>
  <c r="D433" i="1"/>
  <c r="D411" i="1"/>
  <c r="C393" i="1"/>
  <c r="D376" i="1"/>
  <c r="D360" i="1"/>
  <c r="D347" i="1"/>
  <c r="F333" i="1"/>
  <c r="C320" i="1"/>
  <c r="K307" i="1"/>
  <c r="I295" i="1"/>
  <c r="D284" i="1"/>
  <c r="I275" i="1"/>
  <c r="I269" i="1"/>
  <c r="K262" i="1"/>
  <c r="G256" i="1"/>
  <c r="G249" i="1"/>
  <c r="C242" i="1"/>
  <c r="G236" i="1"/>
  <c r="C229" i="1"/>
  <c r="F223" i="1"/>
  <c r="L215" i="1"/>
  <c r="G208" i="1"/>
  <c r="K202" i="1"/>
  <c r="L195" i="1"/>
  <c r="K189" i="1"/>
  <c r="F183" i="1"/>
  <c r="K177" i="1"/>
  <c r="I173" i="1"/>
  <c r="K168" i="1"/>
  <c r="D165" i="1"/>
  <c r="F161" i="1"/>
  <c r="F157" i="1"/>
  <c r="K153" i="1"/>
  <c r="L149" i="1"/>
  <c r="F145" i="1"/>
  <c r="I141" i="1"/>
  <c r="C138" i="1"/>
  <c r="I133" i="1"/>
  <c r="C130" i="1"/>
  <c r="G126" i="1"/>
  <c r="D122" i="1"/>
  <c r="I118" i="1"/>
  <c r="C115" i="1"/>
  <c r="F110" i="1"/>
  <c r="G106" i="1"/>
  <c r="K103" i="1"/>
  <c r="G100" i="1"/>
  <c r="C98" i="1"/>
  <c r="G95" i="1"/>
  <c r="F92" i="1"/>
  <c r="K89" i="1"/>
  <c r="C87" i="1"/>
  <c r="C84" i="1"/>
  <c r="F81" i="1"/>
  <c r="I78" i="1"/>
  <c r="F75" i="1"/>
  <c r="C73" i="1"/>
  <c r="K70" i="1"/>
  <c r="G68" i="1"/>
  <c r="C66" i="1"/>
  <c r="I63" i="1"/>
  <c r="F61" i="1"/>
  <c r="L58" i="1"/>
  <c r="I56" i="1"/>
  <c r="F54" i="1"/>
  <c r="I51" i="1"/>
  <c r="F49" i="1"/>
  <c r="K46" i="1"/>
  <c r="F44" i="1"/>
  <c r="C42" i="1"/>
  <c r="K39" i="1"/>
  <c r="G37" i="1"/>
  <c r="C35" i="1"/>
  <c r="K32" i="1"/>
  <c r="F30" i="1"/>
  <c r="C28" i="1"/>
  <c r="L25" i="1"/>
  <c r="K23" i="1"/>
  <c r="I21" i="1"/>
  <c r="I19" i="1"/>
  <c r="K17" i="1"/>
  <c r="I15" i="1"/>
  <c r="F13" i="1"/>
  <c r="D11" i="1"/>
  <c r="C9" i="1"/>
  <c r="C7" i="1"/>
  <c r="D5" i="1"/>
  <c r="C92" i="1"/>
  <c r="I70" i="1"/>
  <c r="K65" i="1"/>
  <c r="K60" i="1"/>
  <c r="G58" i="1"/>
  <c r="L53" i="1"/>
  <c r="F51" i="1"/>
  <c r="I46" i="1"/>
  <c r="L41" i="1"/>
  <c r="I39" i="1"/>
  <c r="L34" i="1"/>
  <c r="D32" i="1"/>
  <c r="I27" i="1"/>
  <c r="K25" i="1"/>
  <c r="G21" i="1"/>
  <c r="F19" i="1"/>
  <c r="C15" i="1"/>
  <c r="D13" i="1"/>
  <c r="L8" i="1"/>
  <c r="K6" i="1"/>
  <c r="L85" i="1"/>
  <c r="C63" i="1"/>
  <c r="L55" i="1"/>
  <c r="K48" i="1"/>
  <c r="K41" i="1"/>
  <c r="D34" i="1"/>
  <c r="G29" i="1"/>
  <c r="G23" i="1"/>
  <c r="D19" i="1"/>
  <c r="K12" i="1"/>
  <c r="K8" i="1"/>
  <c r="K104" i="1"/>
  <c r="L82" i="1"/>
  <c r="G74" i="1"/>
  <c r="L64" i="1"/>
  <c r="C55" i="1"/>
  <c r="L47" i="1"/>
  <c r="G38" i="1"/>
  <c r="G31" i="1"/>
  <c r="K22" i="1"/>
  <c r="I16" i="1"/>
  <c r="D8" i="1"/>
  <c r="D705" i="1"/>
  <c r="K325" i="1"/>
  <c r="G265" i="1"/>
  <c r="L237" i="1"/>
  <c r="F204" i="1"/>
  <c r="K179" i="1"/>
  <c r="L162" i="1"/>
  <c r="D147" i="1"/>
  <c r="I131" i="1"/>
  <c r="L111" i="1"/>
  <c r="G93" i="1"/>
  <c r="D82" i="1"/>
  <c r="F69" i="1"/>
  <c r="C60" i="1"/>
  <c r="K47" i="1"/>
  <c r="C36" i="1"/>
  <c r="K28" i="1"/>
  <c r="F20" i="1"/>
  <c r="D12" i="1"/>
  <c r="L698" i="1"/>
  <c r="L398" i="1"/>
  <c r="G351" i="1"/>
  <c r="K299" i="1"/>
  <c r="D278" i="1"/>
  <c r="F250" i="1"/>
  <c r="I231" i="1"/>
  <c r="D204" i="1"/>
  <c r="D184" i="1"/>
  <c r="D170" i="1"/>
  <c r="C154" i="1"/>
  <c r="I142" i="1"/>
  <c r="C127" i="1"/>
  <c r="F115" i="1"/>
  <c r="I101" i="1"/>
  <c r="C90" i="1"/>
  <c r="C79" i="1"/>
  <c r="K73" i="1"/>
  <c r="D64" i="1"/>
  <c r="L56" i="1"/>
  <c r="L49" i="1"/>
  <c r="D40" i="1"/>
  <c r="G28" i="1"/>
  <c r="C18" i="1"/>
  <c r="K9" i="1"/>
  <c r="F776" i="1"/>
  <c r="D573" i="1"/>
  <c r="L510" i="1"/>
  <c r="C463" i="1"/>
  <c r="C416" i="1"/>
  <c r="I380" i="1"/>
  <c r="C351" i="1"/>
  <c r="C324" i="1"/>
  <c r="C299" i="1"/>
  <c r="G270" i="1"/>
  <c r="F257" i="1"/>
  <c r="K236" i="1"/>
  <c r="L216" i="1"/>
  <c r="D190" i="1"/>
  <c r="L173" i="1"/>
  <c r="L161" i="1"/>
  <c r="D146" i="1"/>
  <c r="D130" i="1"/>
  <c r="D115" i="1"/>
  <c r="D101" i="1"/>
  <c r="F883" i="1"/>
  <c r="G742" i="1"/>
  <c r="D675" i="1"/>
  <c r="L633" i="1"/>
  <c r="I596" i="1"/>
  <c r="G559" i="1"/>
  <c r="C528" i="1"/>
  <c r="K500" i="1"/>
  <c r="K477" i="1"/>
  <c r="C454" i="1"/>
  <c r="K430" i="1"/>
  <c r="I408" i="1"/>
  <c r="C391" i="1"/>
  <c r="I374" i="1"/>
  <c r="D359" i="1"/>
  <c r="F345" i="1"/>
  <c r="F332" i="1"/>
  <c r="K318" i="1"/>
  <c r="G306" i="1"/>
  <c r="C295" i="1"/>
  <c r="C283" i="1"/>
  <c r="D275" i="1"/>
  <c r="F269" i="1"/>
  <c r="K261" i="1"/>
  <c r="K254" i="1"/>
  <c r="K248" i="1"/>
  <c r="L241" i="1"/>
  <c r="I235" i="1"/>
  <c r="I228" i="1"/>
  <c r="C221" i="1"/>
  <c r="I215" i="1"/>
  <c r="D208" i="1"/>
  <c r="G202" i="1"/>
  <c r="C195" i="1"/>
  <c r="I187" i="1"/>
  <c r="D183" i="1"/>
  <c r="F177" i="1"/>
  <c r="G173" i="1"/>
  <c r="I168" i="1"/>
  <c r="K164" i="1"/>
  <c r="L160" i="1"/>
  <c r="D157" i="1"/>
  <c r="F153" i="1"/>
  <c r="D149" i="1"/>
  <c r="L144" i="1"/>
  <c r="F141" i="1"/>
  <c r="F137" i="1"/>
  <c r="G133" i="1"/>
  <c r="L129" i="1"/>
  <c r="L125" i="1"/>
  <c r="K121" i="1"/>
  <c r="L117" i="1"/>
  <c r="L113" i="1"/>
  <c r="L109" i="1"/>
  <c r="D106" i="1"/>
  <c r="G103" i="1"/>
  <c r="F100" i="1"/>
  <c r="L97" i="1"/>
  <c r="K94" i="1"/>
  <c r="F89" i="1"/>
  <c r="G86" i="1"/>
  <c r="I83" i="1"/>
  <c r="L80" i="1"/>
  <c r="F78" i="1"/>
  <c r="D75" i="1"/>
  <c r="L72" i="1"/>
  <c r="D68" i="1"/>
  <c r="G63" i="1"/>
  <c r="D56" i="1"/>
  <c r="L48" i="1"/>
  <c r="D44" i="1"/>
  <c r="D37" i="1"/>
  <c r="I29" i="1"/>
  <c r="I23" i="1"/>
  <c r="F17" i="1"/>
  <c r="C11" i="1"/>
  <c r="K4" i="1"/>
  <c r="K80" i="1"/>
  <c r="I67" i="1"/>
  <c r="G60" i="1"/>
  <c r="G53" i="1"/>
  <c r="F46" i="1"/>
  <c r="C44" i="1"/>
  <c r="K36" i="1"/>
  <c r="L31" i="1"/>
  <c r="F25" i="1"/>
  <c r="F21" i="1"/>
  <c r="K14" i="1"/>
  <c r="L10" i="1"/>
  <c r="G4" i="1"/>
  <c r="K108" i="1"/>
  <c r="D77" i="1"/>
  <c r="D67" i="1"/>
  <c r="L57" i="1"/>
  <c r="I45" i="1"/>
  <c r="D36" i="1"/>
  <c r="L24" i="1"/>
  <c r="G18" i="1"/>
  <c r="D10" i="1"/>
  <c r="C4" i="1"/>
  <c r="D652" i="1"/>
  <c r="L338" i="1"/>
  <c r="I278" i="1"/>
  <c r="C245" i="1"/>
  <c r="C219" i="1"/>
  <c r="K198" i="1"/>
  <c r="I174" i="1"/>
  <c r="C159" i="1"/>
  <c r="C143" i="1"/>
  <c r="D124" i="1"/>
  <c r="D108" i="1"/>
  <c r="C99" i="1"/>
  <c r="K87" i="1"/>
  <c r="K76" i="1"/>
  <c r="I64" i="1"/>
  <c r="K54" i="1"/>
  <c r="D43" i="1"/>
  <c r="C31" i="1"/>
  <c r="G22" i="1"/>
  <c r="F14" i="1"/>
  <c r="I5" i="1"/>
  <c r="K613" i="1"/>
  <c r="G324" i="1"/>
  <c r="D265" i="1"/>
  <c r="K237" i="1"/>
  <c r="C217" i="1"/>
  <c r="L190" i="1"/>
  <c r="F166" i="1"/>
  <c r="L146" i="1"/>
  <c r="L130" i="1"/>
  <c r="K111" i="1"/>
  <c r="L95" i="1"/>
  <c r="D85" i="1"/>
  <c r="L66" i="1"/>
  <c r="I54" i="1"/>
  <c r="G42" i="1"/>
  <c r="C33" i="1"/>
  <c r="F22" i="1"/>
  <c r="L13" i="1"/>
  <c r="I7" i="1"/>
  <c r="K610" i="1"/>
  <c r="I287" i="1"/>
  <c r="F244" i="1"/>
  <c r="K223" i="1"/>
  <c r="D196" i="1"/>
  <c r="L169" i="1"/>
  <c r="L153" i="1"/>
  <c r="L138" i="1"/>
  <c r="L122" i="1"/>
  <c r="C107" i="1"/>
  <c r="I865" i="1"/>
  <c r="L740" i="1"/>
  <c r="F670" i="1"/>
  <c r="C632" i="1"/>
  <c r="C595" i="1"/>
  <c r="D559" i="1"/>
  <c r="G527" i="1"/>
  <c r="C500" i="1"/>
  <c r="I476" i="1"/>
  <c r="D453" i="1"/>
  <c r="C430" i="1"/>
  <c r="D408" i="1"/>
  <c r="I390" i="1"/>
  <c r="K373" i="1"/>
  <c r="L357" i="1"/>
  <c r="L344" i="1"/>
  <c r="G331" i="1"/>
  <c r="L317" i="1"/>
  <c r="L305" i="1"/>
  <c r="L293" i="1"/>
  <c r="I282" i="1"/>
  <c r="G274" i="1"/>
  <c r="C267" i="1"/>
  <c r="G261" i="1"/>
  <c r="D254" i="1"/>
  <c r="F248" i="1"/>
  <c r="L240" i="1"/>
  <c r="L233" i="1"/>
  <c r="K227" i="1"/>
  <c r="L220" i="1"/>
  <c r="K214" i="1"/>
  <c r="K207" i="1"/>
  <c r="D200" i="1"/>
  <c r="I194" i="1"/>
  <c r="F187" i="1"/>
  <c r="G182" i="1"/>
  <c r="C177" i="1"/>
  <c r="C172" i="1"/>
  <c r="D168" i="1"/>
  <c r="G164" i="1"/>
  <c r="L159" i="1"/>
  <c r="F156" i="1"/>
  <c r="K152" i="1"/>
  <c r="F148" i="1"/>
  <c r="K144" i="1"/>
  <c r="D141" i="1"/>
  <c r="L136" i="1"/>
  <c r="F133" i="1"/>
  <c r="K129" i="1"/>
  <c r="K124" i="1"/>
  <c r="C121" i="1"/>
  <c r="G117" i="1"/>
  <c r="F113" i="1"/>
  <c r="I109" i="1"/>
  <c r="C106" i="1"/>
  <c r="I102" i="1"/>
  <c r="D100" i="1"/>
  <c r="F97" i="1"/>
  <c r="G94" i="1"/>
  <c r="I91" i="1"/>
  <c r="C89" i="1"/>
  <c r="F83" i="1"/>
  <c r="I77" i="1"/>
  <c r="C75" i="1"/>
  <c r="K72" i="1"/>
  <c r="G70" i="1"/>
  <c r="F65" i="1"/>
  <c r="D58" i="1"/>
  <c r="C51" i="1"/>
  <c r="G39" i="1"/>
  <c r="F27" i="1"/>
  <c r="L16" i="1"/>
  <c r="I6" i="1"/>
  <c r="I96" i="1"/>
  <c r="G69" i="1"/>
  <c r="D60" i="1"/>
  <c r="G50" i="1"/>
  <c r="F43" i="1"/>
  <c r="L33" i="1"/>
  <c r="C27" i="1"/>
  <c r="G20" i="1"/>
  <c r="G14" i="1"/>
  <c r="L5" i="1"/>
  <c r="F796" i="1"/>
  <c r="K300" i="1"/>
  <c r="I258" i="1"/>
  <c r="C225" i="1"/>
  <c r="I191" i="1"/>
  <c r="I166" i="1"/>
  <c r="K150" i="1"/>
  <c r="I135" i="1"/>
  <c r="I115" i="1"/>
  <c r="D96" i="1"/>
  <c r="F85" i="1"/>
  <c r="I71" i="1"/>
  <c r="F62" i="1"/>
  <c r="D50" i="1"/>
  <c r="F38" i="1"/>
  <c r="L26" i="1"/>
  <c r="D16" i="1"/>
  <c r="K7" i="1"/>
  <c r="L651" i="1"/>
  <c r="F338" i="1"/>
  <c r="L270" i="1"/>
  <c r="I244" i="1"/>
  <c r="D211" i="1"/>
  <c r="G179" i="1"/>
  <c r="K158" i="1"/>
  <c r="C139" i="1"/>
  <c r="F123" i="1"/>
  <c r="D104" i="1"/>
  <c r="F93" i="1"/>
  <c r="L81" i="1"/>
  <c r="G71" i="1"/>
  <c r="F59" i="1"/>
  <c r="I47" i="1"/>
  <c r="I35" i="1"/>
  <c r="D24" i="1"/>
  <c r="L15" i="1"/>
  <c r="K697" i="1"/>
  <c r="L262" i="1"/>
  <c r="I210" i="1"/>
  <c r="F179" i="1"/>
  <c r="I157" i="1"/>
  <c r="G142" i="1"/>
  <c r="I126" i="1"/>
  <c r="G111" i="1"/>
  <c r="L863" i="1"/>
  <c r="I733" i="1"/>
  <c r="K666" i="1"/>
  <c r="C629" i="1"/>
  <c r="G591" i="1"/>
  <c r="G555" i="1"/>
  <c r="I524" i="1"/>
  <c r="D498" i="1"/>
  <c r="G474" i="1"/>
  <c r="L450" i="1"/>
  <c r="I427" i="1"/>
  <c r="I406" i="1"/>
  <c r="D389" i="1"/>
  <c r="F372" i="1"/>
  <c r="I357" i="1"/>
  <c r="K343" i="1"/>
  <c r="G330" i="1"/>
  <c r="G317" i="1"/>
  <c r="K304" i="1"/>
  <c r="F293" i="1"/>
  <c r="L281" i="1"/>
  <c r="L273" i="1"/>
  <c r="K266" i="1"/>
  <c r="K260" i="1"/>
  <c r="I253" i="1"/>
  <c r="C246" i="1"/>
  <c r="G240" i="1"/>
  <c r="F233" i="1"/>
  <c r="G227" i="1"/>
  <c r="L219" i="1"/>
  <c r="L212" i="1"/>
  <c r="L206" i="1"/>
  <c r="C200" i="1"/>
  <c r="L193" i="1"/>
  <c r="K186" i="1"/>
  <c r="C181" i="1"/>
  <c r="I176" i="1"/>
  <c r="I171" i="1"/>
  <c r="L167" i="1"/>
  <c r="I163" i="1"/>
  <c r="I159" i="1"/>
  <c r="C156" i="1"/>
  <c r="L151" i="1"/>
  <c r="D148" i="1"/>
  <c r="I144" i="1"/>
  <c r="G140" i="1"/>
  <c r="D136" i="1"/>
  <c r="G132" i="1"/>
  <c r="I128" i="1"/>
  <c r="G124" i="1"/>
  <c r="L120" i="1"/>
  <c r="D117" i="1"/>
  <c r="C113" i="1"/>
  <c r="G109" i="1"/>
  <c r="K105" i="1"/>
  <c r="G102" i="1"/>
  <c r="C100" i="1"/>
  <c r="L96" i="1"/>
  <c r="F94" i="1"/>
  <c r="F91" i="1"/>
  <c r="K88" i="1"/>
  <c r="I85" i="1"/>
  <c r="D83" i="1"/>
  <c r="D80" i="1"/>
  <c r="F77" i="1"/>
  <c r="L74" i="1"/>
  <c r="I72" i="1"/>
  <c r="I69" i="1"/>
  <c r="F67" i="1"/>
  <c r="C65" i="1"/>
  <c r="I62" i="1"/>
  <c r="F60" i="1"/>
  <c r="C58" i="1"/>
  <c r="K55" i="1"/>
  <c r="D53" i="1"/>
  <c r="L50" i="1"/>
  <c r="I48" i="1"/>
  <c r="L45" i="1"/>
  <c r="I43" i="1"/>
  <c r="F41" i="1"/>
  <c r="K38" i="1"/>
  <c r="F36" i="1"/>
  <c r="C34" i="1"/>
  <c r="I31" i="1"/>
  <c r="F29" i="1"/>
  <c r="D27" i="1"/>
  <c r="C25" i="1"/>
  <c r="C23" i="1"/>
  <c r="D21" i="1"/>
  <c r="L18" i="1"/>
  <c r="K16" i="1"/>
  <c r="I14" i="1"/>
  <c r="G12" i="1"/>
  <c r="G10" i="1"/>
  <c r="I8" i="1"/>
  <c r="G6" i="1"/>
  <c r="D4" i="1"/>
  <c r="G809" i="1"/>
  <c r="F711" i="1"/>
  <c r="G656" i="1"/>
  <c r="D619" i="1"/>
  <c r="D582" i="1"/>
  <c r="D547" i="1"/>
  <c r="L516" i="1"/>
  <c r="I491" i="1"/>
  <c r="I468" i="1"/>
  <c r="L444" i="1"/>
  <c r="I421" i="1"/>
  <c r="D401" i="1"/>
  <c r="I384" i="1"/>
  <c r="C368" i="1"/>
  <c r="K353" i="1"/>
  <c r="I340" i="1"/>
  <c r="I326" i="1"/>
  <c r="G313" i="1"/>
  <c r="K301" i="1"/>
  <c r="L289" i="1"/>
  <c r="I279" i="1"/>
  <c r="F273" i="1"/>
  <c r="C266" i="1"/>
  <c r="K258" i="1"/>
  <c r="L252" i="1"/>
  <c r="L245" i="1"/>
  <c r="L239" i="1"/>
  <c r="K232" i="1"/>
  <c r="D225" i="1"/>
  <c r="I219" i="1"/>
  <c r="G212" i="1"/>
  <c r="I206" i="1"/>
  <c r="C199" i="1"/>
  <c r="C192" i="1"/>
  <c r="C186" i="1"/>
  <c r="G180" i="1"/>
  <c r="L175" i="1"/>
  <c r="C171" i="1"/>
  <c r="G167" i="1"/>
  <c r="C163" i="1"/>
  <c r="G159" i="1"/>
  <c r="I155" i="1"/>
  <c r="I151" i="1"/>
  <c r="C148" i="1"/>
  <c r="D144" i="1"/>
  <c r="F139" i="1"/>
  <c r="K135" i="1"/>
  <c r="D132" i="1"/>
  <c r="L127" i="1"/>
  <c r="F124" i="1"/>
  <c r="K120" i="1"/>
  <c r="D116" i="1"/>
  <c r="I112" i="1"/>
  <c r="F102" i="1"/>
  <c r="I99" i="1"/>
  <c r="I93" i="1"/>
  <c r="D91" i="1"/>
  <c r="L87" i="1"/>
  <c r="G85" i="1"/>
  <c r="K79" i="1"/>
  <c r="K71" i="1"/>
  <c r="G62" i="1"/>
  <c r="K52" i="1"/>
  <c r="C41" i="1"/>
  <c r="D29" i="1"/>
  <c r="F12" i="1"/>
  <c r="L614" i="1"/>
  <c r="D577" i="1"/>
  <c r="F544" i="1"/>
  <c r="F514" i="1"/>
  <c r="D489" i="1"/>
  <c r="G465" i="1"/>
  <c r="F442" i="1"/>
  <c r="F419" i="1"/>
  <c r="I399" i="1"/>
  <c r="K382" i="1"/>
  <c r="L365" i="1"/>
  <c r="F352" i="1"/>
  <c r="D312" i="1"/>
  <c r="K288" i="1"/>
  <c r="D271" i="1"/>
  <c r="G252" i="1"/>
  <c r="C232" i="1"/>
  <c r="K211" i="1"/>
  <c r="L185" i="1"/>
  <c r="G170" i="1"/>
  <c r="D155" i="1"/>
  <c r="D139" i="1"/>
  <c r="K127" i="1"/>
  <c r="K119" i="1"/>
  <c r="I104" i="1"/>
  <c r="L101" i="1"/>
  <c r="L90" i="1"/>
  <c r="I79" i="1"/>
  <c r="C74" i="1"/>
  <c r="C67" i="1"/>
  <c r="C57" i="1"/>
  <c r="G52" i="1"/>
  <c r="G45" i="1"/>
  <c r="I40" i="1"/>
  <c r="F33" i="1"/>
  <c r="K24" i="1"/>
  <c r="D18" i="1"/>
  <c r="C10" i="1"/>
  <c r="D787" i="1"/>
  <c r="I576" i="1"/>
  <c r="I542" i="1"/>
  <c r="G513" i="1"/>
  <c r="I488" i="1"/>
  <c r="D465" i="1"/>
  <c r="G441" i="1"/>
  <c r="D418" i="1"/>
  <c r="G382" i="1"/>
  <c r="I365" i="1"/>
  <c r="I311" i="1"/>
  <c r="D288" i="1"/>
  <c r="I257" i="1"/>
  <c r="D224" i="1"/>
  <c r="C198" i="1"/>
  <c r="F174" i="1"/>
  <c r="G162" i="1"/>
  <c r="G150" i="1"/>
  <c r="G135" i="1"/>
  <c r="C119" i="1"/>
  <c r="I107" i="1"/>
  <c r="G98" i="1"/>
  <c r="I87" i="1"/>
  <c r="G76" i="1"/>
  <c r="D69" i="1"/>
  <c r="L61" i="1"/>
  <c r="F52" i="1"/>
  <c r="F45" i="1"/>
  <c r="L37" i="1"/>
  <c r="K30" i="1"/>
  <c r="G26" i="1"/>
  <c r="D20" i="1"/>
  <c r="C12" i="1"/>
  <c r="G5" i="1"/>
  <c r="K647" i="1"/>
  <c r="L539" i="1"/>
  <c r="C486" i="1"/>
  <c r="G439" i="1"/>
  <c r="F397" i="1"/>
  <c r="D364" i="1"/>
  <c r="C337" i="1"/>
  <c r="L310" i="1"/>
  <c r="G277" i="1"/>
  <c r="C250" i="1"/>
  <c r="G229" i="1"/>
  <c r="F203" i="1"/>
  <c r="K183" i="1"/>
  <c r="G165" i="1"/>
  <c r="F150" i="1"/>
  <c r="G134" i="1"/>
  <c r="K118" i="1"/>
  <c r="L103" i="1"/>
  <c r="K92" i="1"/>
  <c r="G87" i="1"/>
  <c r="D66" i="1"/>
  <c r="G47" i="1"/>
  <c r="F28" i="1"/>
  <c r="F11" i="1"/>
  <c r="F84" i="1"/>
  <c r="L63" i="1"/>
  <c r="K44" i="1"/>
  <c r="C26" i="1"/>
  <c r="F9" i="1"/>
  <c r="K81" i="1"/>
  <c r="G61" i="1"/>
  <c r="D42" i="1"/>
  <c r="L23" i="1"/>
  <c r="G7" i="1"/>
  <c r="K78" i="1"/>
  <c r="C59" i="1"/>
  <c r="L39" i="1"/>
  <c r="L21" i="1"/>
  <c r="F5" i="1"/>
  <c r="D76" i="1"/>
  <c r="K56" i="1"/>
  <c r="I37" i="1"/>
  <c r="C20" i="1"/>
  <c r="D98" i="1"/>
  <c r="F73" i="1"/>
  <c r="G54" i="1"/>
  <c r="D35" i="1"/>
  <c r="L17" i="1"/>
  <c r="I95" i="1"/>
  <c r="C71" i="1"/>
  <c r="D52" i="1"/>
  <c r="L32" i="1"/>
  <c r="K15" i="1"/>
  <c r="L89" i="1"/>
  <c r="K68" i="1"/>
  <c r="K49" i="1"/>
  <c r="I30" i="1"/>
  <c r="I13" i="1"/>
  <c r="V1" i="1" l="1"/>
  <c r="C540" i="2" l="1"/>
  <c r="D222" i="2"/>
  <c r="C532" i="2"/>
  <c r="D502" i="2"/>
  <c r="C524" i="2"/>
  <c r="D206" i="2"/>
  <c r="C516" i="2"/>
  <c r="C104" i="2"/>
  <c r="C199" i="2"/>
  <c r="C672" i="2"/>
  <c r="D661" i="2"/>
  <c r="D201" i="2"/>
  <c r="D558" i="2"/>
  <c r="D769" i="2"/>
  <c r="C831" i="2"/>
  <c r="D911" i="2"/>
  <c r="C636" i="2"/>
  <c r="D903" i="2"/>
  <c r="C628" i="2"/>
  <c r="D887" i="2"/>
  <c r="C620" i="2"/>
  <c r="D871" i="2"/>
  <c r="C612" i="2"/>
  <c r="C200" i="2"/>
  <c r="C295" i="2"/>
  <c r="C768" i="2"/>
  <c r="D853" i="2"/>
  <c r="D297" i="2"/>
  <c r="D654" i="2"/>
  <c r="D865" i="2"/>
  <c r="D64" i="2"/>
  <c r="C825" i="2"/>
  <c r="C956" i="2"/>
  <c r="C817" i="2"/>
  <c r="C948" i="2"/>
  <c r="C809" i="2"/>
  <c r="C940" i="2"/>
  <c r="D955" i="2"/>
  <c r="C932" i="2"/>
  <c r="C520" i="2"/>
  <c r="C403" i="2"/>
  <c r="D209" i="2"/>
  <c r="D294" i="2"/>
  <c r="D617" i="2"/>
  <c r="C16" i="2"/>
  <c r="C267" i="2"/>
  <c r="D424" i="2"/>
  <c r="D282" i="2"/>
  <c r="D49" i="2"/>
  <c r="D901" i="2"/>
  <c r="D93" i="2"/>
  <c r="C132" i="2"/>
  <c r="C936" i="2"/>
  <c r="C704" i="2"/>
  <c r="C280" i="2"/>
  <c r="C48" i="2"/>
  <c r="D72" i="2"/>
  <c r="D468" i="2"/>
  <c r="D591" i="2"/>
  <c r="D659" i="2"/>
  <c r="C290" i="2"/>
  <c r="C286" i="2"/>
  <c r="C541" i="2"/>
  <c r="D922" i="2"/>
  <c r="D82" i="2"/>
  <c r="D310" i="2"/>
  <c r="D701" i="2"/>
  <c r="C740" i="2"/>
  <c r="D697" i="2"/>
  <c r="D433" i="2"/>
  <c r="C888" i="2"/>
  <c r="C656" i="2"/>
  <c r="C871" i="2"/>
  <c r="D852" i="2"/>
  <c r="C149" i="2"/>
  <c r="C217" i="2"/>
  <c r="C539" i="2"/>
  <c r="C638" i="2"/>
  <c r="C706" i="2"/>
  <c r="C412" i="2"/>
  <c r="D530" i="2"/>
  <c r="D835" i="2"/>
  <c r="C195" i="2"/>
  <c r="D341" i="2"/>
  <c r="C187" i="2"/>
  <c r="D881" i="2"/>
  <c r="D489" i="2"/>
  <c r="D225" i="2"/>
  <c r="D728" i="2"/>
  <c r="C182" i="2"/>
  <c r="C437" i="2"/>
  <c r="C793" i="2"/>
  <c r="C827" i="2"/>
  <c r="C926" i="2"/>
  <c r="D59" i="2"/>
  <c r="C15" i="2"/>
  <c r="D931" i="2"/>
  <c r="C36" i="2"/>
  <c r="D86" i="2"/>
  <c r="C792" i="2"/>
  <c r="C591" i="2"/>
  <c r="C246" i="2"/>
  <c r="D595" i="2"/>
  <c r="D316" i="2"/>
  <c r="C642" i="2"/>
  <c r="D680" i="2"/>
  <c r="D676" i="2"/>
  <c r="D799" i="2"/>
  <c r="C41" i="2"/>
  <c r="C498" i="2"/>
  <c r="C494" i="2"/>
  <c r="C419" i="2"/>
  <c r="D170" i="2"/>
  <c r="C292" i="2"/>
  <c r="D542" i="2"/>
  <c r="D265" i="2"/>
  <c r="C911" i="2"/>
  <c r="C470" i="2"/>
  <c r="D755" i="2"/>
  <c r="D540" i="2"/>
  <c r="C866" i="2"/>
  <c r="D808" i="2"/>
  <c r="D804" i="2"/>
  <c r="C101" i="2"/>
  <c r="C169" i="2"/>
  <c r="C491" i="2"/>
  <c r="C590" i="2"/>
  <c r="D15" i="2"/>
  <c r="C796" i="2"/>
  <c r="D7" i="2"/>
  <c r="C788" i="2"/>
  <c r="D77" i="2"/>
  <c r="C780" i="2"/>
  <c r="D69" i="2"/>
  <c r="C772" i="2"/>
  <c r="C360" i="2"/>
  <c r="C455" i="2"/>
  <c r="C928" i="2"/>
  <c r="C307" i="2"/>
  <c r="D457" i="2"/>
  <c r="D814" i="2"/>
  <c r="C67" i="2"/>
  <c r="D40" i="2"/>
  <c r="D915" i="2"/>
  <c r="C892" i="2"/>
  <c r="D907" i="2"/>
  <c r="C884" i="2"/>
  <c r="D899" i="2"/>
  <c r="C876" i="2"/>
  <c r="D891" i="2"/>
  <c r="C868" i="2"/>
  <c r="C456" i="2"/>
  <c r="C551" i="2"/>
  <c r="D145" i="2"/>
  <c r="D102" i="2"/>
  <c r="D553" i="2"/>
  <c r="D910" i="2"/>
  <c r="C163" i="2"/>
  <c r="D296" i="2"/>
  <c r="D122" i="2"/>
  <c r="D333" i="2"/>
  <c r="D114" i="2"/>
  <c r="D325" i="2"/>
  <c r="D106" i="2"/>
  <c r="D317" i="2"/>
  <c r="D98" i="2"/>
  <c r="D309" i="2"/>
  <c r="C776" i="2"/>
  <c r="D254" i="2"/>
  <c r="D465" i="2"/>
  <c r="D662" i="2"/>
  <c r="D873" i="2"/>
  <c r="C272" i="2"/>
  <c r="C367" i="2"/>
  <c r="D696" i="2"/>
  <c r="D698" i="2"/>
  <c r="C849" i="2"/>
  <c r="D6" i="2"/>
  <c r="D477" i="2"/>
  <c r="C548" i="2"/>
  <c r="D473" i="2"/>
  <c r="D241" i="2"/>
  <c r="C696" i="2"/>
  <c r="C432" i="2"/>
  <c r="C895" i="2"/>
  <c r="D724" i="2"/>
  <c r="C21" i="2"/>
  <c r="C89" i="2"/>
  <c r="C570" i="2"/>
  <c r="C562" i="2"/>
  <c r="C797" i="2"/>
  <c r="C348" i="2"/>
  <c r="D498" i="2"/>
  <c r="D45" i="2"/>
  <c r="C159" i="2"/>
  <c r="D277" i="2"/>
  <c r="C123" i="2"/>
  <c r="D849" i="2"/>
  <c r="D425" i="2"/>
  <c r="D193" i="2"/>
  <c r="D664" i="2"/>
  <c r="C150" i="2"/>
  <c r="C405" i="2"/>
  <c r="C729" i="2"/>
  <c r="C795" i="2"/>
  <c r="C894" i="2"/>
  <c r="D27" i="2"/>
  <c r="C828" i="2"/>
  <c r="D946" i="2"/>
  <c r="D138" i="2"/>
  <c r="D78" i="2"/>
  <c r="D885" i="2"/>
  <c r="C487" i="2"/>
  <c r="C223" i="2"/>
  <c r="D905" i="2"/>
  <c r="D641" i="2"/>
  <c r="C154" i="2"/>
  <c r="C438" i="2"/>
  <c r="C693" i="2"/>
  <c r="D88" i="2"/>
  <c r="D124" i="2"/>
  <c r="D247" i="2"/>
  <c r="D315" i="2"/>
  <c r="D158" i="2"/>
  <c r="D426" i="2"/>
  <c r="C644" i="2"/>
  <c r="D894" i="2"/>
  <c r="D585" i="2"/>
  <c r="C839" i="2"/>
  <c r="C598" i="2"/>
  <c r="C153" i="2"/>
  <c r="D764" i="2"/>
  <c r="D123" i="2"/>
  <c r="D936" i="2"/>
  <c r="D932" i="2"/>
  <c r="C229" i="2"/>
  <c r="C377" i="2"/>
  <c r="C619" i="2"/>
  <c r="C718" i="2"/>
  <c r="D21" i="2"/>
  <c r="D778" i="2"/>
  <c r="D117" i="2"/>
  <c r="C224" i="2"/>
  <c r="D937" i="2"/>
  <c r="D280" i="2"/>
  <c r="C822" i="2"/>
  <c r="C537" i="2"/>
  <c r="D956" i="2"/>
  <c r="D347" i="2"/>
  <c r="C106" i="2"/>
  <c r="C102" i="2"/>
  <c r="C357" i="2"/>
  <c r="C649" i="2"/>
  <c r="C747" i="2"/>
  <c r="D218" i="2"/>
  <c r="D429" i="2"/>
  <c r="D210" i="2"/>
  <c r="D421" i="2"/>
  <c r="D202" i="2"/>
  <c r="D413" i="2"/>
  <c r="D194" i="2"/>
  <c r="D405" i="2"/>
  <c r="C872" i="2"/>
  <c r="D350" i="2"/>
  <c r="D561" i="2"/>
  <c r="D758" i="2"/>
  <c r="C11" i="2"/>
  <c r="C368" i="2"/>
  <c r="C463" i="2"/>
  <c r="D792" i="2"/>
  <c r="D314" i="2"/>
  <c r="D525" i="2"/>
  <c r="D306" i="2"/>
  <c r="D517" i="2"/>
  <c r="D298" i="2"/>
  <c r="D509" i="2"/>
  <c r="D290" i="2"/>
  <c r="D501" i="2"/>
  <c r="D89" i="2"/>
  <c r="D446" i="2"/>
  <c r="D657" i="2"/>
  <c r="D854" i="2"/>
  <c r="C107" i="2"/>
  <c r="C464" i="2"/>
  <c r="C559" i="2"/>
  <c r="D888" i="2"/>
  <c r="D634" i="2"/>
  <c r="D845" i="2"/>
  <c r="D626" i="2"/>
  <c r="D837" i="2"/>
  <c r="D618" i="2"/>
  <c r="D829" i="2"/>
  <c r="D610" i="2"/>
  <c r="C119" i="2"/>
  <c r="D409" i="2"/>
  <c r="D766" i="2"/>
  <c r="C19" i="2"/>
  <c r="C216" i="2"/>
  <c r="C311" i="2"/>
  <c r="C784" i="2"/>
  <c r="C879" i="2"/>
  <c r="C250" i="2"/>
  <c r="C572" i="2"/>
  <c r="D690" i="2"/>
  <c r="C841" i="2"/>
  <c r="D11" i="2"/>
  <c r="D469" i="2"/>
  <c r="C231" i="2"/>
  <c r="C83" i="2"/>
  <c r="D649" i="2"/>
  <c r="D385" i="2"/>
  <c r="D856" i="2"/>
  <c r="C278" i="2"/>
  <c r="C533" i="2"/>
  <c r="C727" i="2"/>
  <c r="C923" i="2"/>
  <c r="D87" i="2"/>
  <c r="D155" i="2"/>
  <c r="D301" i="2"/>
  <c r="C340" i="2"/>
  <c r="D490" i="2"/>
  <c r="D37" i="2"/>
  <c r="D454" i="2"/>
  <c r="D214" i="2"/>
  <c r="C575" i="2"/>
  <c r="C411" i="2"/>
  <c r="C35" i="2"/>
  <c r="C554" i="2"/>
  <c r="C630" i="2"/>
  <c r="C698" i="2"/>
  <c r="D352" i="2"/>
  <c r="D348" i="2"/>
  <c r="D471" i="2"/>
  <c r="D539" i="2"/>
  <c r="D749" i="2"/>
  <c r="C820" i="2"/>
  <c r="D938" i="2"/>
  <c r="D130" i="2"/>
  <c r="D934" i="2"/>
  <c r="D670" i="2"/>
  <c r="D863" i="2"/>
  <c r="D41" i="2"/>
  <c r="C399" i="2"/>
  <c r="C819" i="2"/>
  <c r="C918" i="2"/>
  <c r="D51" i="2"/>
  <c r="D640" i="2"/>
  <c r="D636" i="2"/>
  <c r="D759" i="2"/>
  <c r="D855" i="2"/>
  <c r="D658" i="2"/>
  <c r="C844" i="2"/>
  <c r="D326" i="2"/>
  <c r="D337" i="2"/>
  <c r="D238" i="2"/>
  <c r="D824" i="2"/>
  <c r="D527" i="2"/>
  <c r="D320" i="2"/>
  <c r="C574" i="2"/>
  <c r="D827" i="2"/>
  <c r="C490" i="2"/>
  <c r="C486" i="2"/>
  <c r="C741" i="2"/>
  <c r="D176" i="2"/>
  <c r="D172" i="2"/>
  <c r="D947" i="2"/>
  <c r="C52" i="2"/>
  <c r="D221" i="2"/>
  <c r="D774" i="2"/>
  <c r="D689" i="2"/>
  <c r="D526" i="2"/>
  <c r="C218" i="2"/>
  <c r="D687" i="2"/>
  <c r="D544" i="2"/>
  <c r="C798" i="2"/>
  <c r="C193" i="2"/>
  <c r="C483" i="2"/>
  <c r="C582" i="2"/>
  <c r="C650" i="2"/>
  <c r="D304" i="2"/>
  <c r="D300" i="2"/>
  <c r="C921" i="2"/>
  <c r="C291" i="2"/>
  <c r="D677" i="2"/>
  <c r="C268" i="2"/>
  <c r="D706" i="2"/>
  <c r="C616" i="2"/>
  <c r="C160" i="2"/>
  <c r="C56" i="2"/>
  <c r="D302" i="2"/>
  <c r="D16" i="2"/>
  <c r="D58" i="2"/>
  <c r="D57" i="2"/>
  <c r="D773" i="2"/>
  <c r="C364" i="2"/>
  <c r="D802" i="2"/>
  <c r="C712" i="2"/>
  <c r="C256" i="2"/>
  <c r="C152" i="2"/>
  <c r="D398" i="2"/>
  <c r="D112" i="2"/>
  <c r="D378" i="2"/>
  <c r="D126" i="2"/>
  <c r="C135" i="2"/>
  <c r="C684" i="2"/>
  <c r="C164" i="2"/>
  <c r="D153" i="2"/>
  <c r="C576" i="2"/>
  <c r="C472" i="2"/>
  <c r="D718" i="2"/>
  <c r="D136" i="2"/>
  <c r="C156" i="2"/>
  <c r="D101" i="2"/>
  <c r="D17" i="2"/>
  <c r="C552" i="2"/>
  <c r="D725" i="2"/>
  <c r="C848" i="2"/>
  <c r="C915" i="2"/>
  <c r="C789" i="2"/>
  <c r="C34" i="2"/>
  <c r="D599" i="2"/>
  <c r="C764" i="2"/>
  <c r="D709" i="2"/>
  <c r="D66" i="2"/>
  <c r="D281" i="2"/>
  <c r="D630" i="2"/>
  <c r="D577" i="2"/>
  <c r="D340" i="2"/>
  <c r="C954" i="2"/>
  <c r="C418" i="2"/>
  <c r="C157" i="2"/>
  <c r="D365" i="2"/>
  <c r="C243" i="2"/>
  <c r="D514" i="2"/>
  <c r="D729" i="2"/>
  <c r="C120" i="2"/>
  <c r="C99" i="2"/>
  <c r="D628" i="2"/>
  <c r="D307" i="2"/>
  <c r="C571" i="2"/>
  <c r="C445" i="2"/>
  <c r="C945" i="2"/>
  <c r="D5" i="2"/>
  <c r="C51" i="2"/>
  <c r="D3" i="2"/>
  <c r="C501" i="2"/>
  <c r="C222" i="2"/>
  <c r="D160" i="2"/>
  <c r="C710" i="2"/>
  <c r="D611" i="2"/>
  <c r="D684" i="2"/>
  <c r="D338" i="2"/>
  <c r="C929" i="2"/>
  <c r="C287" i="2"/>
  <c r="C239" i="2"/>
  <c r="C725" i="2"/>
  <c r="C382" i="2"/>
  <c r="D104" i="2"/>
  <c r="C838" i="2"/>
  <c r="D739" i="2"/>
  <c r="D812" i="2"/>
  <c r="D653" i="2"/>
  <c r="D943" i="2"/>
  <c r="D738" i="2"/>
  <c r="C275" i="2"/>
  <c r="C600" i="2"/>
  <c r="C271" i="2"/>
  <c r="C86" i="2"/>
  <c r="D435" i="2"/>
  <c r="D188" i="2"/>
  <c r="C733" i="2"/>
  <c r="D584" i="2"/>
  <c r="D580" i="2"/>
  <c r="D703" i="2"/>
  <c r="D771" i="2"/>
  <c r="C402" i="2"/>
  <c r="C398" i="2"/>
  <c r="D754" i="2"/>
  <c r="D834" i="2"/>
  <c r="C447" i="2"/>
  <c r="D474" i="2"/>
  <c r="C925" i="2"/>
  <c r="D933" i="2"/>
  <c r="D157" i="2"/>
  <c r="C4" i="2"/>
  <c r="D249" i="2"/>
  <c r="C416" i="2"/>
  <c r="C312" i="2"/>
  <c r="C112" i="2"/>
  <c r="C775" i="2"/>
  <c r="D570" i="2"/>
  <c r="D62" i="2"/>
  <c r="C71" i="2"/>
  <c r="D253" i="2"/>
  <c r="C100" i="2"/>
  <c r="D345" i="2"/>
  <c r="C512" i="2"/>
  <c r="C408" i="2"/>
  <c r="C208" i="2"/>
  <c r="D8" i="2"/>
  <c r="D890" i="2"/>
  <c r="C869" i="2"/>
  <c r="D70" i="2"/>
  <c r="D573" i="2"/>
  <c r="C420" i="2"/>
  <c r="D665" i="2"/>
  <c r="C832" i="2"/>
  <c r="C728" i="2"/>
  <c r="C528" i="2"/>
  <c r="D408" i="2"/>
  <c r="D109" i="2"/>
  <c r="D485" i="2"/>
  <c r="C833" i="2"/>
  <c r="D889" i="2"/>
  <c r="D358" i="2"/>
  <c r="D801" i="2"/>
  <c r="D212" i="2"/>
  <c r="C826" i="2"/>
  <c r="C667" i="2"/>
  <c r="C29" i="2"/>
  <c r="D717" i="2"/>
  <c r="C167" i="2"/>
  <c r="D482" i="2"/>
  <c r="C423" i="2"/>
  <c r="C88" i="2"/>
  <c r="C335" i="2"/>
  <c r="D596" i="2"/>
  <c r="D275" i="2"/>
  <c r="D92" i="2"/>
  <c r="C413" i="2"/>
  <c r="C227" i="2"/>
  <c r="D374" i="2"/>
  <c r="D930" i="2"/>
  <c r="D286" i="2"/>
  <c r="C536" i="2"/>
  <c r="C783" i="2"/>
  <c r="D884" i="2"/>
  <c r="D563" i="2"/>
  <c r="D380" i="2"/>
  <c r="C701" i="2"/>
  <c r="C308" i="2"/>
  <c r="D322" i="2"/>
  <c r="C543" i="2"/>
  <c r="D128" i="2"/>
  <c r="C666" i="2"/>
  <c r="D55" i="2"/>
  <c r="D392" i="2"/>
  <c r="D31" i="2"/>
  <c r="C631" i="2"/>
  <c r="D940" i="2"/>
  <c r="C660" i="2"/>
  <c r="D642" i="2"/>
  <c r="D917" i="2"/>
  <c r="D504" i="2"/>
  <c r="C890" i="2"/>
  <c r="D279" i="2"/>
  <c r="D552" i="2"/>
  <c r="D159" i="2"/>
  <c r="C887" i="2"/>
  <c r="C110" i="2"/>
  <c r="C829" i="2"/>
  <c r="D234" i="2"/>
  <c r="C452" i="2"/>
  <c r="D574" i="2"/>
  <c r="D329" i="2"/>
  <c r="D48" i="2"/>
  <c r="C502" i="2"/>
  <c r="C25" i="2"/>
  <c r="D572" i="2"/>
  <c r="C898" i="2"/>
  <c r="D840" i="2"/>
  <c r="D836" i="2"/>
  <c r="C133" i="2"/>
  <c r="C201" i="2"/>
  <c r="C523" i="2"/>
  <c r="C622" i="2"/>
  <c r="C852" i="2"/>
  <c r="C900" i="2"/>
  <c r="D566" i="2"/>
  <c r="D920" i="2"/>
  <c r="D730" i="2"/>
  <c r="C913" i="2"/>
  <c r="C371" i="2"/>
  <c r="D669" i="2"/>
  <c r="C260" i="2"/>
  <c r="D505" i="2"/>
  <c r="D305" i="2"/>
  <c r="C568" i="2"/>
  <c r="C624" i="2"/>
  <c r="D248" i="2"/>
  <c r="D826" i="2"/>
  <c r="D50" i="2"/>
  <c r="C901" i="2"/>
  <c r="D765" i="2"/>
  <c r="C356" i="2"/>
  <c r="D601" i="2"/>
  <c r="D401" i="2"/>
  <c r="C664" i="2"/>
  <c r="C720" i="2"/>
  <c r="D344" i="2"/>
  <c r="C188" i="2"/>
  <c r="D370" i="2"/>
  <c r="D406" i="2"/>
  <c r="C127" i="2"/>
  <c r="C676" i="2"/>
  <c r="D921" i="2"/>
  <c r="D721" i="2"/>
  <c r="D105" i="2"/>
  <c r="D161" i="2"/>
  <c r="C615" i="2"/>
  <c r="D493" i="2"/>
  <c r="D33" i="2"/>
  <c r="D258" i="2"/>
  <c r="D831" i="2"/>
  <c r="D822" i="2"/>
  <c r="C331" i="2"/>
  <c r="C22" i="2"/>
  <c r="D147" i="2"/>
  <c r="D220" i="2"/>
  <c r="C285" i="2"/>
  <c r="C175" i="2"/>
  <c r="D74" i="2"/>
  <c r="D898" i="2"/>
  <c r="D638" i="2"/>
  <c r="C504" i="2"/>
  <c r="C751" i="2"/>
  <c r="C406" i="2"/>
  <c r="D531" i="2"/>
  <c r="D604" i="2"/>
  <c r="C669" i="2"/>
  <c r="D94" i="2"/>
  <c r="D522" i="2"/>
  <c r="C388" i="2"/>
  <c r="C128" i="2"/>
  <c r="C952" i="2"/>
  <c r="C711" i="2"/>
  <c r="C662" i="2"/>
  <c r="D819" i="2"/>
  <c r="D892" i="2"/>
  <c r="C738" i="2"/>
  <c r="D133" i="2"/>
  <c r="D437" i="2"/>
  <c r="D422" i="2"/>
  <c r="C474" i="2"/>
  <c r="D179" i="2"/>
  <c r="D439" i="2"/>
  <c r="C234" i="2"/>
  <c r="D287" i="2"/>
  <c r="D432" i="2"/>
  <c r="C238" i="2"/>
  <c r="D453" i="2"/>
  <c r="C55" i="2"/>
  <c r="D790" i="2"/>
  <c r="C691" i="2"/>
  <c r="D371" i="2"/>
  <c r="D663" i="2"/>
  <c r="C362" i="2"/>
  <c r="D415" i="2"/>
  <c r="D560" i="2"/>
  <c r="C366" i="2"/>
  <c r="D875" i="2"/>
  <c r="D842" i="2"/>
  <c r="D181" i="2"/>
  <c r="C352" i="2"/>
  <c r="C43" i="2"/>
  <c r="D440" i="2"/>
  <c r="C854" i="2"/>
  <c r="C617" i="2"/>
  <c r="C62" i="2"/>
  <c r="D379" i="2"/>
  <c r="C138" i="2"/>
  <c r="C134" i="2"/>
  <c r="C389" i="2"/>
  <c r="C713" i="2"/>
  <c r="C779" i="2"/>
  <c r="C878" i="2"/>
  <c r="C7" i="2"/>
  <c r="D582" i="2"/>
  <c r="C760" i="2"/>
  <c r="C851" i="2"/>
  <c r="C409" i="2"/>
  <c r="C125" i="2"/>
  <c r="C522" i="2"/>
  <c r="D767" i="2"/>
  <c r="D624" i="2"/>
  <c r="C814" i="2"/>
  <c r="D43" i="2"/>
  <c r="C417" i="2"/>
  <c r="D229" i="2"/>
  <c r="D533" i="2"/>
  <c r="C24" i="2"/>
  <c r="C378" i="2"/>
  <c r="D723" i="2"/>
  <c r="D567" i="2"/>
  <c r="C266" i="2"/>
  <c r="D511" i="2"/>
  <c r="D368" i="2"/>
  <c r="C558" i="2"/>
  <c r="C818" i="2"/>
  <c r="C97" i="2"/>
  <c r="C244" i="2"/>
  <c r="C484" i="2"/>
  <c r="D789" i="2"/>
  <c r="D232" i="2"/>
  <c r="D211" i="2"/>
  <c r="C958" i="2"/>
  <c r="C468" i="2"/>
  <c r="C28" i="2"/>
  <c r="C276" i="2"/>
  <c r="C259" i="2"/>
  <c r="D806" i="2"/>
  <c r="C255" i="2"/>
  <c r="C880" i="2"/>
  <c r="C467" i="2"/>
  <c r="D818" i="2"/>
  <c r="C108" i="2"/>
  <c r="D262" i="2"/>
  <c r="D913" i="2"/>
  <c r="C503" i="2"/>
  <c r="C186" i="2"/>
  <c r="D919" i="2"/>
  <c r="D874" i="2"/>
  <c r="D565" i="2"/>
  <c r="C64" i="2"/>
  <c r="C171" i="2"/>
  <c r="C583" i="2"/>
  <c r="D274" i="2"/>
  <c r="D674" i="2"/>
  <c r="D625" i="2"/>
  <c r="C943" i="2"/>
  <c r="C277" i="2"/>
  <c r="C30" i="2"/>
  <c r="D30" i="2"/>
  <c r="D285" i="2"/>
  <c r="C480" i="2"/>
  <c r="C240" i="2"/>
  <c r="D463" i="2"/>
  <c r="D860" i="2"/>
  <c r="D538" i="2"/>
  <c r="C812" i="2"/>
  <c r="D313" i="2"/>
  <c r="D846" i="2"/>
  <c r="D239" i="2"/>
  <c r="C194" i="2"/>
  <c r="D186" i="2"/>
  <c r="C387" i="2"/>
  <c r="D878" i="2"/>
  <c r="C663" i="2"/>
  <c r="C449" i="2"/>
  <c r="C485" i="2"/>
  <c r="D428" i="2"/>
  <c r="C492" i="2"/>
  <c r="C440" i="2"/>
  <c r="D303" i="2"/>
  <c r="C637" i="2"/>
  <c r="C358" i="2"/>
  <c r="C370" i="2"/>
  <c r="D402" i="2"/>
  <c r="D174" i="2"/>
  <c r="D753" i="2"/>
  <c r="D737" i="2"/>
  <c r="C341" i="2"/>
  <c r="C478" i="2"/>
  <c r="C927" i="2"/>
  <c r="C614" i="2"/>
  <c r="D515" i="2"/>
  <c r="D588" i="2"/>
  <c r="D867" i="2"/>
  <c r="C192" i="2"/>
  <c r="D500" i="2"/>
  <c r="C98" i="2"/>
  <c r="C33" i="2"/>
  <c r="C70" i="2"/>
  <c r="C9" i="2"/>
  <c r="C46" i="2"/>
  <c r="C722" i="2"/>
  <c r="C393" i="2"/>
  <c r="D10" i="2"/>
  <c r="C315" i="2"/>
  <c r="C752" i="2"/>
  <c r="D815" i="2"/>
  <c r="C254" i="2"/>
  <c r="D776" i="2"/>
  <c r="C69" i="2"/>
  <c r="C210" i="2"/>
  <c r="D583" i="2"/>
  <c r="C81" i="2"/>
  <c r="D397" i="2"/>
  <c r="C941" i="2"/>
  <c r="D945" i="2"/>
  <c r="C410" i="2"/>
  <c r="C855" i="2"/>
  <c r="D250" i="2"/>
  <c r="C460" i="2"/>
  <c r="C327" i="2"/>
  <c r="D942" i="2"/>
  <c r="C566" i="2"/>
  <c r="C514" i="2"/>
  <c r="D667" i="2"/>
  <c r="D484" i="2"/>
  <c r="C810" i="2"/>
  <c r="C587" i="2"/>
  <c r="D647" i="2"/>
  <c r="D715" i="2"/>
  <c r="C476" i="2"/>
  <c r="C652" i="2"/>
  <c r="C391" i="2"/>
  <c r="C80" i="2"/>
  <c r="D850" i="2"/>
  <c r="D449" i="2"/>
  <c r="D828" i="2"/>
  <c r="D452" i="2"/>
  <c r="D272" i="2"/>
  <c r="C205" i="2"/>
  <c r="C345" i="2"/>
  <c r="C384" i="2"/>
  <c r="D627" i="2"/>
  <c r="D616" i="2"/>
  <c r="C842" i="2"/>
  <c r="C654" i="2"/>
  <c r="C305" i="2"/>
  <c r="D633" i="2"/>
  <c r="C874" i="2"/>
  <c r="C44" i="2"/>
  <c r="D63" i="2"/>
  <c r="C284" i="2"/>
  <c r="D165" i="2"/>
  <c r="C909" i="2"/>
  <c r="D761" i="2"/>
  <c r="C511" i="2"/>
  <c r="D257" i="2"/>
  <c r="C723" i="2"/>
  <c r="C116" i="2"/>
  <c r="C63" i="2"/>
  <c r="D646" i="2"/>
  <c r="C235" i="2"/>
  <c r="D54" i="2"/>
  <c r="C442" i="2"/>
  <c r="D882" i="2"/>
  <c r="C172" i="2"/>
  <c r="D390" i="2"/>
  <c r="C320" i="2"/>
  <c r="C211" i="2"/>
  <c r="D952" i="2"/>
  <c r="C148" i="2"/>
  <c r="D85" i="2"/>
  <c r="C383" i="2"/>
  <c r="D472" i="2"/>
  <c r="D403" i="2"/>
  <c r="C766" i="2"/>
  <c r="D53" i="2"/>
  <c r="D14" i="2"/>
  <c r="C896" i="2"/>
  <c r="C647" i="2"/>
  <c r="D719" i="2"/>
  <c r="C158" i="2"/>
  <c r="D954" i="2"/>
  <c r="D349" i="2"/>
  <c r="C544" i="2"/>
  <c r="C304" i="2"/>
  <c r="D495" i="2"/>
  <c r="C450" i="2"/>
  <c r="D794" i="2"/>
  <c r="C168" i="2"/>
  <c r="C560" i="2"/>
  <c r="D768" i="2"/>
  <c r="C585" i="2"/>
  <c r="C778" i="2"/>
  <c r="D39" i="2"/>
  <c r="D957" i="2"/>
  <c r="C471" i="2"/>
  <c r="C309" i="2"/>
  <c r="D699" i="2"/>
  <c r="D671" i="2"/>
  <c r="D44" i="2"/>
  <c r="C84" i="2"/>
  <c r="C3" i="2"/>
  <c r="C319" i="2"/>
  <c r="D568" i="2"/>
  <c r="C757" i="2"/>
  <c r="C830" i="2"/>
  <c r="D200" i="2"/>
  <c r="C870" i="2"/>
  <c r="C951" i="2"/>
  <c r="D844" i="2"/>
  <c r="D746" i="2"/>
  <c r="D369" i="2"/>
  <c r="C214" i="2"/>
  <c r="C603" i="2"/>
  <c r="C281" i="2"/>
  <c r="C518" i="2"/>
  <c r="C569" i="2"/>
  <c r="C462" i="2"/>
  <c r="D299" i="2"/>
  <c r="C953" i="2"/>
  <c r="C236" i="2"/>
  <c r="D478" i="2"/>
  <c r="D897" i="2"/>
  <c r="C597" i="2"/>
  <c r="C862" i="2"/>
  <c r="C547" i="2"/>
  <c r="C517" i="2"/>
  <c r="C459" i="2"/>
  <c r="C13" i="2"/>
  <c r="C337" i="2"/>
  <c r="C893" i="2"/>
  <c r="D386" i="2"/>
  <c r="C248" i="2"/>
  <c r="D148" i="2"/>
  <c r="D704" i="2"/>
  <c r="C316" i="2"/>
  <c r="D637" i="2"/>
  <c r="D798" i="2"/>
  <c r="D129" i="2"/>
  <c r="D271" i="2"/>
  <c r="D28" i="2"/>
  <c r="C513" i="2"/>
  <c r="D685" i="2"/>
  <c r="C905" i="2"/>
  <c r="D450" i="2"/>
  <c r="C917" i="2"/>
  <c r="C824" i="2"/>
  <c r="C207" i="2"/>
  <c r="C380" i="2"/>
  <c r="D261" i="2"/>
  <c r="D46" i="2"/>
  <c r="D857" i="2"/>
  <c r="C607" i="2"/>
  <c r="D353" i="2"/>
  <c r="C885" i="2"/>
  <c r="C436" i="2"/>
  <c r="D879" i="2"/>
  <c r="C8" i="2"/>
  <c r="C415" i="2"/>
  <c r="D462" i="2"/>
  <c r="C627" i="2"/>
  <c r="D266" i="2"/>
  <c r="D678" i="2"/>
  <c r="C75" i="2"/>
  <c r="C595" i="2"/>
  <c r="D224" i="2"/>
  <c r="C834" i="2"/>
  <c r="C756" i="2"/>
  <c r="D821" i="2"/>
  <c r="C151" i="2"/>
  <c r="C122" i="2"/>
  <c r="D787" i="2"/>
  <c r="D215" i="2"/>
  <c r="D146" i="2"/>
  <c r="D23" i="2"/>
  <c r="D497" i="2"/>
  <c r="D376" i="2"/>
  <c r="C181" i="2"/>
  <c r="C446" i="2"/>
  <c r="D237" i="2"/>
  <c r="D569" i="2"/>
  <c r="C947" i="2"/>
  <c r="C475" i="2"/>
  <c r="C867" i="2"/>
  <c r="D355" i="2"/>
  <c r="C220" i="2"/>
  <c r="C488" i="2"/>
  <c r="C912" i="2"/>
  <c r="D960" i="2"/>
  <c r="C863" i="2"/>
  <c r="C906" i="2"/>
  <c r="C846" i="2"/>
  <c r="D549" i="2"/>
  <c r="D838" i="2"/>
  <c r="D886" i="2"/>
  <c r="C755" i="2"/>
  <c r="D192" i="2"/>
  <c r="D695" i="2"/>
  <c r="C515" i="2"/>
  <c r="D447" i="2"/>
  <c r="D592" i="2"/>
  <c r="C821" i="2"/>
  <c r="C95" i="2"/>
  <c r="D270" i="2"/>
  <c r="D559" i="2"/>
  <c r="D924" i="2"/>
  <c r="D648" i="2"/>
  <c r="D351" i="2"/>
  <c r="C50" i="2"/>
  <c r="D487" i="2"/>
  <c r="D811" i="2"/>
  <c r="D205" i="2"/>
  <c r="C861" i="2"/>
  <c r="D785" i="2"/>
  <c r="C743" i="2"/>
  <c r="C791" i="2"/>
  <c r="C802" i="2"/>
  <c r="D388" i="2"/>
  <c r="D163" i="2"/>
  <c r="D364" i="2"/>
  <c r="C525" i="2"/>
  <c r="C313" i="2"/>
  <c r="D389" i="2"/>
  <c r="C72" i="2"/>
  <c r="C343" i="2"/>
  <c r="C534" i="2"/>
  <c r="C955" i="2"/>
  <c r="C957" i="2"/>
  <c r="D418" i="2"/>
  <c r="C147" i="2"/>
  <c r="D144" i="2"/>
  <c r="C602" i="2"/>
  <c r="C350" i="2"/>
  <c r="D488" i="2"/>
  <c r="C742" i="2"/>
  <c r="C297" i="2"/>
  <c r="D876" i="2"/>
  <c r="C589" i="2"/>
  <c r="C657" i="2"/>
  <c r="D434" i="2"/>
  <c r="D578" i="2"/>
  <c r="C179" i="2"/>
  <c r="C903" i="2"/>
  <c r="C196" i="2"/>
  <c r="C726" i="2"/>
  <c r="D635" i="2"/>
  <c r="D479" i="2"/>
  <c r="D236" i="2"/>
  <c r="D267" i="2"/>
  <c r="C596" i="2"/>
  <c r="D545" i="2"/>
  <c r="C94" i="2"/>
  <c r="D516" i="2"/>
  <c r="D400" i="2"/>
  <c r="C237" i="2"/>
  <c r="C521" i="2"/>
  <c r="D692" i="2"/>
  <c r="D295" i="2"/>
  <c r="D399" i="2"/>
  <c r="D492" i="2"/>
  <c r="C76" i="2"/>
  <c r="C659" i="2"/>
  <c r="C93" i="2"/>
  <c r="C454" i="2"/>
  <c r="C338" i="2"/>
  <c r="C594" i="2"/>
  <c r="C732" i="2"/>
  <c r="C258" i="2"/>
  <c r="C105" i="2"/>
  <c r="D173" i="2"/>
  <c r="C12" i="2"/>
  <c r="D606" i="2"/>
  <c r="D895" i="2"/>
  <c r="D781" i="2"/>
  <c r="D25" i="2"/>
  <c r="D702" i="2"/>
  <c r="D609" i="2"/>
  <c r="C143" i="2"/>
  <c r="C837" i="2"/>
  <c r="C363" i="2"/>
  <c r="D929" i="2"/>
  <c r="D682" i="2"/>
  <c r="C288" i="2"/>
  <c r="C758" i="2"/>
  <c r="D343" i="2"/>
  <c r="C332" i="2"/>
  <c r="D841" i="2"/>
  <c r="D207" i="2"/>
  <c r="D283" i="2"/>
  <c r="D733" i="2"/>
  <c r="C215" i="2"/>
  <c r="C730" i="2"/>
  <c r="D571" i="2"/>
  <c r="C608" i="2"/>
  <c r="C226" i="2"/>
  <c r="C230" i="2"/>
  <c r="C860" i="2"/>
  <c r="C864" i="2"/>
  <c r="C699" i="2"/>
  <c r="C613" i="2"/>
  <c r="C252" i="2"/>
  <c r="C584" i="2"/>
  <c r="C944" i="2"/>
  <c r="C66" i="2"/>
  <c r="C394" i="2"/>
  <c r="C938" i="2"/>
  <c r="D666" i="2"/>
  <c r="D22" i="2"/>
  <c r="C794" i="2"/>
  <c r="C807" i="2"/>
  <c r="D35" i="2"/>
  <c r="D743" i="2"/>
  <c r="C601" i="2"/>
  <c r="C228" i="2"/>
  <c r="C847" i="2"/>
  <c r="C859" i="2"/>
  <c r="D772" i="2"/>
  <c r="D752" i="2"/>
  <c r="D139" i="2"/>
  <c r="D178" i="2"/>
  <c r="D734" i="2"/>
  <c r="D175" i="2"/>
  <c r="C509" i="2"/>
  <c r="D693" i="2"/>
  <c r="C203" i="2"/>
  <c r="C919" i="2"/>
  <c r="D904" i="2"/>
  <c r="C197" i="2"/>
  <c r="D12" i="2"/>
  <c r="C626" i="2"/>
  <c r="C737" i="2"/>
  <c r="D797" i="2"/>
  <c r="D230" i="2"/>
  <c r="D29" i="2"/>
  <c r="C959" i="2"/>
  <c r="C457" i="2"/>
  <c r="D451" i="2"/>
  <c r="C621" i="2"/>
  <c r="C937" i="2"/>
  <c r="C950" i="2"/>
  <c r="C298" i="2"/>
  <c r="C82" i="2"/>
  <c r="D331" i="2"/>
  <c r="C448" i="2"/>
  <c r="C717" i="2"/>
  <c r="C65" i="2"/>
  <c r="D858" i="2"/>
  <c r="D494" i="2"/>
  <c r="C542" i="2"/>
  <c r="D127" i="2"/>
  <c r="D524" i="2"/>
  <c r="C49" i="2"/>
  <c r="D137" i="2"/>
  <c r="D260" i="2"/>
  <c r="D171" i="2"/>
  <c r="C592" i="2"/>
  <c r="C675" i="2"/>
  <c r="D167" i="2"/>
  <c r="C565" i="2"/>
  <c r="D396" i="2"/>
  <c r="D334" i="2"/>
  <c r="C567" i="2"/>
  <c r="C39" i="2"/>
  <c r="C687" i="2"/>
  <c r="C702" i="2"/>
  <c r="D868" i="2"/>
  <c r="D720" i="2"/>
  <c r="C461" i="2"/>
  <c r="D125" i="2"/>
  <c r="D443" i="2"/>
  <c r="C538" i="2"/>
  <c r="D141" i="2"/>
  <c r="C605" i="2"/>
  <c r="C427" i="2"/>
  <c r="D726" i="2"/>
  <c r="C453" i="2"/>
  <c r="D762" i="2"/>
  <c r="D708" i="2"/>
  <c r="D941" i="2"/>
  <c r="D925" i="2"/>
  <c r="D862" i="2"/>
  <c r="D513" i="2"/>
  <c r="C79" i="2"/>
  <c r="D34" i="2"/>
  <c r="D958" i="2"/>
  <c r="C303" i="2"/>
  <c r="C180" i="2"/>
  <c r="D354" i="2"/>
  <c r="C671" i="2"/>
  <c r="C623" i="2"/>
  <c r="C140" i="2"/>
  <c r="D233" i="2"/>
  <c r="D79" i="2"/>
  <c r="D411" i="2"/>
  <c r="C748" i="2"/>
  <c r="C339" i="2"/>
  <c r="C661" i="2"/>
  <c r="D851" i="2"/>
  <c r="C804" i="2"/>
  <c r="D430" i="2"/>
  <c r="C265" i="2"/>
  <c r="C508" i="2"/>
  <c r="C184" i="2"/>
  <c r="C891" i="2"/>
  <c r="D543" i="2"/>
  <c r="D621" i="2"/>
  <c r="C176" i="2"/>
  <c r="D156" i="2"/>
  <c r="D227" i="2"/>
  <c r="C924" i="2"/>
  <c r="D377" i="2"/>
  <c r="C282" i="2"/>
  <c r="C482" i="2"/>
  <c r="C771" i="2"/>
  <c r="D259" i="2"/>
  <c r="C668" i="2"/>
  <c r="D777" i="2"/>
  <c r="D499" i="2"/>
  <c r="C74" i="2"/>
  <c r="D419" i="2"/>
  <c r="C173" i="2"/>
  <c r="C60" i="2"/>
  <c r="C40" i="2"/>
  <c r="D52" i="2"/>
  <c r="D508" i="2"/>
  <c r="C262" i="2"/>
  <c r="C907" i="2"/>
  <c r="D395" i="2"/>
  <c r="D278" i="2"/>
  <c r="C736" i="2"/>
  <c r="C53" i="2"/>
  <c r="D461" i="2"/>
  <c r="C232" i="2"/>
  <c r="D360" i="2"/>
  <c r="D800" i="2"/>
  <c r="C330" i="2"/>
  <c r="C581" i="2"/>
  <c r="D460" i="2"/>
  <c r="C882" i="2"/>
  <c r="D346" i="2"/>
  <c r="D927" i="2"/>
  <c r="C376" i="2"/>
  <c r="D813" i="2"/>
  <c r="D436" i="2"/>
  <c r="D520" i="2"/>
  <c r="C441" i="2"/>
  <c r="C786" i="2"/>
  <c r="C323" i="2"/>
  <c r="C469" i="2"/>
  <c r="C835" i="2"/>
  <c r="C651" i="2"/>
  <c r="D747" i="2"/>
  <c r="C949" i="2"/>
  <c r="D779" i="2"/>
  <c r="C458" i="2"/>
  <c r="D939" i="2"/>
  <c r="C655" i="2"/>
  <c r="D187" i="2"/>
  <c r="C5" i="2"/>
  <c r="C270" i="2"/>
  <c r="C465" i="2"/>
  <c r="D184" i="2"/>
  <c r="C550" i="2"/>
  <c r="C561" i="2"/>
  <c r="D308" i="2"/>
  <c r="C38" i="2"/>
  <c r="C141" i="2"/>
  <c r="D691" i="2"/>
  <c r="C750" i="2"/>
  <c r="D948" i="2"/>
  <c r="C274" i="2"/>
  <c r="C716" i="2"/>
  <c r="C883" i="2"/>
  <c r="C221" i="2"/>
  <c r="C578" i="2"/>
  <c r="C434" i="2"/>
  <c r="C658" i="2"/>
  <c r="D770" i="2"/>
  <c r="D264" i="2"/>
  <c r="D108" i="2"/>
  <c r="D189" i="2"/>
  <c r="C641" i="2"/>
  <c r="D780" i="2"/>
  <c r="C26" i="2"/>
  <c r="D643" i="2"/>
  <c r="D373" i="2"/>
  <c r="D735" i="2"/>
  <c r="D722" i="2"/>
  <c r="D149" i="2"/>
  <c r="C115" i="2"/>
  <c r="D536" i="2"/>
  <c r="C372" i="2"/>
  <c r="D245" i="2"/>
  <c r="D598" i="2"/>
  <c r="D632" i="2"/>
  <c r="D581" i="2"/>
  <c r="D710" i="2"/>
  <c r="D918" i="2"/>
  <c r="D65" i="2"/>
  <c r="D893" i="2"/>
  <c r="D118" i="2"/>
  <c r="C473" i="2"/>
  <c r="D90" i="2"/>
  <c r="D870" i="2"/>
  <c r="D782" i="2"/>
  <c r="D608" i="2"/>
  <c r="D843" i="2"/>
  <c r="C392" i="2"/>
  <c r="D168" i="2"/>
  <c r="D896" i="2"/>
  <c r="D198" i="2"/>
  <c r="D321" i="2"/>
  <c r="C477" i="2"/>
  <c r="D688" i="2"/>
  <c r="D19" i="2"/>
  <c r="D180" i="2"/>
  <c r="C705" i="2"/>
  <c r="D816" i="2"/>
  <c r="D73" i="2"/>
  <c r="D113" i="2"/>
  <c r="D660" i="2"/>
  <c r="D311" i="2"/>
  <c r="D324" i="2"/>
  <c r="D848" i="2"/>
  <c r="D959" i="2"/>
  <c r="D481" i="2"/>
  <c r="D284" i="2"/>
  <c r="D228" i="2"/>
  <c r="C466" i="2"/>
  <c r="C685" i="2"/>
  <c r="D18" i="2"/>
  <c r="C640" i="2"/>
  <c r="C374" i="2"/>
  <c r="D603" i="2"/>
  <c r="D95" i="2"/>
  <c r="C206" i="2"/>
  <c r="C593" i="2"/>
  <c r="C300" i="2"/>
  <c r="D750" i="2"/>
  <c r="C57" i="2"/>
  <c r="D613" i="2"/>
  <c r="C800" i="2"/>
  <c r="D276" i="2"/>
  <c r="D119" i="2"/>
  <c r="D100" i="2"/>
  <c r="D675" i="2"/>
  <c r="C686" i="2"/>
  <c r="D459" i="2"/>
  <c r="D190" i="2"/>
  <c r="D38" i="2"/>
  <c r="C877" i="2"/>
  <c r="D861" i="2"/>
  <c r="D467" i="2"/>
  <c r="C707" i="2"/>
  <c r="C555" i="2"/>
  <c r="C273" i="2"/>
  <c r="C904" i="2"/>
  <c r="C635" i="2"/>
  <c r="C806" i="2"/>
  <c r="C14" i="2"/>
  <c r="C161" i="2"/>
  <c r="D535" i="2"/>
  <c r="D197" i="2"/>
  <c r="D528" i="2"/>
  <c r="C865" i="2"/>
  <c r="D431" i="2"/>
  <c r="C679" i="2"/>
  <c r="D131" i="2"/>
  <c r="D423" i="2"/>
  <c r="C481" i="2"/>
  <c r="D83" i="2"/>
  <c r="D784" i="2"/>
  <c r="D786" i="2"/>
  <c r="D256" i="2"/>
  <c r="C618" i="2"/>
  <c r="D619" i="2"/>
  <c r="D795" i="2"/>
  <c r="D363" i="2"/>
  <c r="C930" i="2"/>
  <c r="C365" i="2"/>
  <c r="D614" i="2"/>
  <c r="D623" i="2"/>
  <c r="C385" i="2"/>
  <c r="C37" i="2"/>
  <c r="D652" i="2"/>
  <c r="D523" i="2"/>
  <c r="C496" i="2"/>
  <c r="C6" i="2"/>
  <c r="C109" i="2"/>
  <c r="D745" i="2"/>
  <c r="D356" i="2"/>
  <c r="C557" i="2"/>
  <c r="C763" i="2"/>
  <c r="C78" i="2"/>
  <c r="C58" i="2"/>
  <c r="C811" i="2"/>
  <c r="D466" i="2"/>
  <c r="D550" i="2"/>
  <c r="C90" i="2"/>
  <c r="D810" i="2"/>
  <c r="D809" i="2"/>
  <c r="C692" i="2"/>
  <c r="C359" i="2"/>
  <c r="C857" i="2"/>
  <c r="D830" i="2"/>
  <c r="D736" i="2"/>
  <c r="C324" i="2"/>
  <c r="D84" i="2"/>
  <c r="C404" i="2"/>
  <c r="D694" i="2"/>
  <c r="C670" i="2"/>
  <c r="C283" i="2"/>
  <c r="D164" i="2"/>
  <c r="D142" i="2"/>
  <c r="C386" i="2"/>
  <c r="D556" i="2"/>
  <c r="C27" i="2"/>
  <c r="C922" i="2"/>
  <c r="C390" i="2"/>
  <c r="C142" i="2"/>
  <c r="D216" i="2"/>
  <c r="C803" i="2"/>
  <c r="D620" i="2"/>
  <c r="C212" i="2"/>
  <c r="D686" i="2"/>
  <c r="C735" i="2"/>
  <c r="D748" i="2"/>
  <c r="D26" i="2"/>
  <c r="C816" i="2"/>
  <c r="D631" i="2"/>
  <c r="C344" i="2"/>
  <c r="D700" i="2"/>
  <c r="D223" i="2"/>
  <c r="D135" i="2"/>
  <c r="C225" i="2"/>
  <c r="D537" i="2"/>
  <c r="C873" i="2"/>
  <c r="D183" i="2"/>
  <c r="D908" i="2"/>
  <c r="C47" i="2"/>
  <c r="C674" i="2"/>
  <c r="D268" i="2"/>
  <c r="C916" i="2"/>
  <c r="D825" i="2"/>
  <c r="C233" i="2"/>
  <c r="C329" i="2"/>
  <c r="C677" i="2"/>
  <c r="D75" i="2"/>
  <c r="D444" i="2"/>
  <c r="C493" i="2"/>
  <c r="D151" i="2"/>
  <c r="C754" i="2"/>
  <c r="D639" i="2"/>
  <c r="D744" i="2"/>
  <c r="C881" i="2"/>
  <c r="C681" i="2"/>
  <c r="D255" i="2"/>
  <c r="D455" i="2"/>
  <c r="D20" i="2"/>
  <c r="D120" i="2"/>
  <c r="C694" i="2"/>
  <c r="D551" i="2"/>
  <c r="C899" i="2"/>
  <c r="C634" i="2"/>
  <c r="C353" i="2"/>
  <c r="C20" i="2"/>
  <c r="C59" i="2"/>
  <c r="C346" i="2"/>
  <c r="D546" i="2"/>
  <c r="C247" i="2"/>
  <c r="C853" i="2"/>
  <c r="D510" i="2"/>
  <c r="D909" i="2"/>
  <c r="C375" i="2"/>
  <c r="D476" i="2"/>
  <c r="C328" i="2"/>
  <c r="C886" i="2"/>
  <c r="D357" i="2"/>
  <c r="C688" i="2"/>
  <c r="D503" i="2"/>
  <c r="D404" i="2"/>
  <c r="D420" i="2"/>
  <c r="D217" i="2"/>
  <c r="C253" i="2"/>
  <c r="C889" i="2"/>
  <c r="C87" i="2"/>
  <c r="D576" i="2"/>
  <c r="D191" i="2"/>
  <c r="D877" i="2"/>
  <c r="C790" i="2"/>
  <c r="D644" i="2"/>
  <c r="D231" i="2"/>
  <c r="D134" i="2"/>
  <c r="D756" i="2"/>
  <c r="D328" i="2"/>
  <c r="D71" i="2"/>
  <c r="C92" i="2"/>
  <c r="C131" i="2"/>
  <c r="D242" i="2"/>
  <c r="D521" i="2"/>
  <c r="D791" i="2"/>
  <c r="D607" i="2"/>
  <c r="D391" i="2"/>
  <c r="D557" i="2"/>
  <c r="D926" i="2"/>
  <c r="C680" i="2"/>
  <c r="C765" i="2"/>
  <c r="C526" i="2"/>
  <c r="C836" i="2"/>
  <c r="D763" i="2"/>
  <c r="D263" i="2"/>
  <c r="D213" i="2"/>
  <c r="C431" i="2"/>
  <c r="D869" i="2"/>
  <c r="D928" i="2"/>
  <c r="D803" i="2"/>
  <c r="D491" i="2"/>
  <c r="C349" i="2"/>
  <c r="C673" i="2"/>
  <c r="D475" i="2"/>
  <c r="C625" i="2"/>
  <c r="D496" i="2"/>
  <c r="D4" i="2"/>
  <c r="D162" i="2"/>
  <c r="C130" i="2"/>
  <c r="C709" i="2"/>
  <c r="C45" i="2"/>
  <c r="D655" i="2"/>
  <c r="D103" i="2"/>
  <c r="D339" i="2"/>
  <c r="D235" i="2"/>
  <c r="C934" i="2"/>
  <c r="D60" i="2"/>
  <c r="D458" i="2"/>
  <c r="D486" i="2"/>
  <c r="D269" i="2"/>
  <c r="D902" i="2"/>
  <c r="C815" i="2"/>
  <c r="C428" i="2"/>
  <c r="D361" i="2"/>
  <c r="C564" i="2"/>
  <c r="C527" i="2"/>
  <c r="D61" i="2"/>
  <c r="C96" i="2"/>
  <c r="D864" i="2"/>
  <c r="C396" i="2"/>
  <c r="D116" i="2"/>
  <c r="D805" i="2"/>
  <c r="D111" i="2"/>
  <c r="D944" i="2"/>
  <c r="C519" i="2"/>
  <c r="D36" i="2"/>
  <c r="C724" i="2"/>
  <c r="D622" i="2"/>
  <c r="C317" i="2"/>
  <c r="C682" i="2"/>
  <c r="D923" i="2"/>
  <c r="D416" i="2"/>
  <c r="C325" i="2"/>
  <c r="D555" i="2"/>
  <c r="D226" i="2"/>
  <c r="D115" i="2"/>
  <c r="C646" i="2"/>
  <c r="C269" i="2"/>
  <c r="D541" i="2"/>
  <c r="D820" i="2"/>
  <c r="D394" i="2"/>
  <c r="C499" i="2"/>
  <c r="D91" i="2"/>
  <c r="C823" i="2"/>
  <c r="C333" i="2"/>
  <c r="D645" i="2"/>
  <c r="D681" i="2"/>
  <c r="C703" i="2"/>
  <c r="C166" i="2"/>
  <c r="D615" i="2"/>
  <c r="C219" i="2"/>
  <c r="C198" i="2"/>
  <c r="C653" i="2"/>
  <c r="D712" i="2"/>
  <c r="C510" i="2"/>
  <c r="C91" i="2"/>
  <c r="C129" i="2"/>
  <c r="D656" i="2"/>
  <c r="C545" i="2"/>
  <c r="C42" i="2"/>
  <c r="C68" i="2"/>
  <c r="D383" i="2"/>
  <c r="D951" i="2"/>
  <c r="C785" i="2"/>
  <c r="C549" i="2"/>
  <c r="D593" i="2"/>
  <c r="D219" i="2"/>
  <c r="C73" i="2"/>
  <c r="C113" i="2"/>
  <c r="C734" i="2"/>
  <c r="D587" i="2"/>
  <c r="C170" i="2"/>
  <c r="C665" i="2"/>
  <c r="D711" i="2"/>
  <c r="D96" i="2"/>
  <c r="D246" i="2"/>
  <c r="C407" i="2"/>
  <c r="C155" i="2"/>
  <c r="D589" i="2"/>
  <c r="D417" i="2"/>
  <c r="D590" i="2"/>
  <c r="D293" i="2"/>
  <c r="C162" i="2"/>
  <c r="C639" i="2"/>
  <c r="D605" i="2"/>
  <c r="D99" i="2"/>
  <c r="C54" i="2"/>
  <c r="C588" i="2"/>
  <c r="D783" i="2"/>
  <c r="C146" i="2"/>
  <c r="C373" i="2"/>
  <c r="C715" i="2"/>
  <c r="D121" i="2"/>
  <c r="C321" i="2"/>
  <c r="D651" i="2"/>
  <c r="D80" i="2"/>
  <c r="D441" i="2"/>
  <c r="D32" i="2"/>
  <c r="C302" i="2"/>
  <c r="D586" i="2"/>
  <c r="C32" i="2"/>
  <c r="C746" i="2"/>
  <c r="D760" i="2"/>
  <c r="C505" i="2"/>
  <c r="C761" i="2"/>
  <c r="D166" i="2"/>
  <c r="D132" i="2"/>
  <c r="D935" i="2"/>
  <c r="D519" i="2"/>
  <c r="D912" i="2"/>
  <c r="C301" i="2"/>
  <c r="C433" i="2"/>
  <c r="C935" i="2"/>
  <c r="C942" i="2"/>
  <c r="D319" i="2"/>
  <c r="D796" i="2"/>
  <c r="C770" i="2"/>
  <c r="D707" i="2"/>
  <c r="D714" i="2"/>
  <c r="C719" i="2"/>
  <c r="D150" i="2"/>
  <c r="D362" i="2"/>
  <c r="D673" i="2"/>
  <c r="C314" i="2"/>
  <c r="D906" i="2"/>
  <c r="C414" i="2"/>
  <c r="C435" i="2"/>
  <c r="C840" i="2"/>
  <c r="C242" i="2"/>
  <c r="D152" i="2"/>
  <c r="D381" i="2"/>
  <c r="C731" i="2"/>
  <c r="D76" i="2"/>
  <c r="C606" i="2"/>
  <c r="D204" i="2"/>
  <c r="D597" i="2"/>
  <c r="C931" i="2"/>
  <c r="C609" i="2"/>
  <c r="C629" i="2"/>
  <c r="C933" i="2"/>
  <c r="C643" i="2"/>
  <c r="C77" i="2"/>
  <c r="C708" i="2"/>
  <c r="C139" i="2"/>
  <c r="C18" i="2"/>
  <c r="D532" i="2"/>
  <c r="D679" i="2"/>
  <c r="C683" i="2"/>
  <c r="D529" i="2"/>
  <c r="D740" i="2"/>
  <c r="D742" i="2"/>
  <c r="D13" i="2"/>
  <c r="D140" i="2"/>
  <c r="D839" i="2"/>
  <c r="C604" i="2"/>
  <c r="C10" i="2"/>
  <c r="D107" i="2"/>
  <c r="C165" i="2"/>
  <c r="C678" i="2"/>
  <c r="C799" i="2"/>
  <c r="D359" i="2"/>
  <c r="D757" i="2"/>
  <c r="D562" i="2"/>
  <c r="C920" i="2"/>
  <c r="D866" i="2"/>
  <c r="D847" i="2"/>
  <c r="D335" i="2"/>
  <c r="C191" i="2"/>
  <c r="D154" i="2"/>
  <c r="D751" i="2"/>
  <c r="D788" i="2"/>
  <c r="D442" i="2"/>
  <c r="D292" i="2"/>
  <c r="C183" i="2"/>
  <c r="C257" i="2"/>
  <c r="C908" i="2"/>
  <c r="C610" i="2"/>
  <c r="C241" i="2"/>
  <c r="C279" i="2"/>
  <c r="D579" i="2"/>
  <c r="D330" i="2"/>
  <c r="D668" i="2"/>
  <c r="D916" i="2"/>
  <c r="C326" i="2"/>
  <c r="C145" i="2"/>
  <c r="D177" i="2"/>
  <c r="D288" i="2"/>
  <c r="D683" i="2"/>
  <c r="D407" i="2"/>
  <c r="C721" i="2"/>
  <c r="C185" i="2"/>
  <c r="C118" i="2"/>
  <c r="C843" i="2"/>
  <c r="C342" i="2"/>
  <c r="C479" i="2"/>
  <c r="C801" i="2"/>
  <c r="D273" i="2"/>
  <c r="C856" i="2"/>
  <c r="D196" i="2"/>
  <c r="C489" i="2"/>
  <c r="C690" i="2"/>
  <c r="D387" i="2"/>
  <c r="C914" i="2"/>
  <c r="C17" i="2"/>
  <c r="C897" i="2"/>
  <c r="D554" i="2"/>
  <c r="C264" i="2"/>
  <c r="D414" i="2"/>
  <c r="D312" i="2"/>
  <c r="D372" i="2"/>
  <c r="D507" i="2"/>
  <c r="D548" i="2"/>
  <c r="D367" i="2"/>
  <c r="D793" i="2"/>
  <c r="C429" i="2"/>
  <c r="C322" i="2"/>
  <c r="D629" i="2"/>
  <c r="C580" i="2"/>
  <c r="D464" i="2"/>
  <c r="C296" i="2"/>
  <c r="C774" i="2"/>
  <c r="C697" i="2"/>
  <c r="C294" i="2"/>
  <c r="D252" i="2"/>
  <c r="D318" i="2"/>
  <c r="D456" i="2"/>
  <c r="D832" i="2"/>
  <c r="D412" i="2"/>
  <c r="C299" i="2"/>
  <c r="C261" i="2"/>
  <c r="D950" i="2"/>
  <c r="C845" i="2"/>
  <c r="D949" i="2"/>
  <c r="C251" i="2"/>
  <c r="C546" i="2"/>
  <c r="C787" i="2"/>
  <c r="D384" i="2"/>
  <c r="C611" i="2"/>
  <c r="D483" i="2"/>
  <c r="D731" i="2"/>
  <c r="C400" i="2"/>
  <c r="C497" i="2"/>
  <c r="C381" i="2"/>
  <c r="D185" i="2"/>
  <c r="C439" i="2"/>
  <c r="D880" i="2"/>
  <c r="D289" i="2"/>
  <c r="C293" i="2"/>
  <c r="D575" i="2"/>
  <c r="C633" i="2"/>
  <c r="D872" i="2"/>
  <c r="C577" i="2"/>
  <c r="C249" i="2"/>
  <c r="C422" i="2"/>
  <c r="C451" i="2"/>
  <c r="C599" i="2"/>
  <c r="D240" i="2"/>
  <c r="D823" i="2"/>
  <c r="D713" i="2"/>
  <c r="D97" i="2"/>
  <c r="D182" i="2"/>
  <c r="D732" i="2"/>
  <c r="D727" i="2"/>
  <c r="C189" i="2"/>
  <c r="C103" i="2"/>
  <c r="D602" i="2"/>
  <c r="D68" i="2"/>
  <c r="D375" i="2"/>
  <c r="C355" i="2"/>
  <c r="C137" i="2"/>
  <c r="D393" i="2"/>
  <c r="D243" i="2"/>
  <c r="D203" i="2"/>
  <c r="D600" i="2"/>
  <c r="C689" i="2"/>
  <c r="D547" i="2"/>
  <c r="C782" i="2"/>
  <c r="C759" i="2"/>
  <c r="D716" i="2"/>
  <c r="D833" i="2"/>
  <c r="C946" i="2"/>
  <c r="D56" i="2"/>
  <c r="D323" i="2"/>
  <c r="D650" i="2"/>
  <c r="D817" i="2"/>
  <c r="C700" i="2"/>
  <c r="D506" i="2"/>
  <c r="C960" i="2"/>
  <c r="D705" i="2"/>
  <c r="C769" i="2"/>
  <c r="C773" i="2"/>
  <c r="C695" i="2"/>
  <c r="D81" i="2"/>
  <c r="C425" i="2"/>
  <c r="D199" i="2"/>
  <c r="C111" i="2"/>
  <c r="C910" i="2"/>
  <c r="C443" i="2"/>
  <c r="C144" i="2"/>
  <c r="C579" i="2"/>
  <c r="C369" i="2"/>
  <c r="C347" i="2"/>
  <c r="D110" i="2"/>
  <c r="D914" i="2"/>
  <c r="C190" i="2"/>
  <c r="D564" i="2"/>
  <c r="C645" i="2"/>
  <c r="D208" i="2"/>
  <c r="D327" i="2"/>
  <c r="C117" i="2"/>
  <c r="C500" i="2"/>
  <c r="C745" i="2"/>
  <c r="D512" i="2"/>
  <c r="D807" i="2"/>
  <c r="C530" i="2"/>
  <c r="C310" i="2"/>
  <c r="C177" i="2"/>
  <c r="C289" i="2"/>
  <c r="D342" i="2"/>
  <c r="C506" i="2"/>
  <c r="D366" i="2"/>
  <c r="C379" i="2"/>
  <c r="C114" i="2"/>
  <c r="D332" i="2"/>
  <c r="D445" i="2"/>
  <c r="C777" i="2"/>
  <c r="C573" i="2"/>
  <c r="C395" i="2"/>
  <c r="D534" i="2"/>
  <c r="D775" i="2"/>
  <c r="C361" i="2"/>
  <c r="C426" i="2"/>
  <c r="D195" i="2"/>
  <c r="D382" i="2"/>
  <c r="C351" i="2"/>
  <c r="D9" i="2"/>
  <c r="D741" i="2"/>
  <c r="C61" i="2"/>
  <c r="C535" i="2"/>
  <c r="C495" i="2"/>
  <c r="D143" i="2"/>
  <c r="C354" i="2"/>
  <c r="D291" i="2"/>
  <c r="C245" i="2"/>
  <c r="C421" i="2"/>
  <c r="C632" i="2"/>
  <c r="C430" i="2"/>
  <c r="D859" i="2"/>
  <c r="C334" i="2"/>
  <c r="C209" i="2"/>
  <c r="C124" i="2"/>
  <c r="C744" i="2"/>
  <c r="C739" i="2"/>
  <c r="C753" i="2"/>
  <c r="C121" i="2"/>
  <c r="D883" i="2"/>
  <c r="C397" i="2"/>
  <c r="C858" i="2"/>
  <c r="C749" i="2"/>
  <c r="D42" i="2"/>
  <c r="D24" i="2"/>
  <c r="C31" i="2"/>
  <c r="D169" i="2"/>
  <c r="D900" i="2"/>
  <c r="D448" i="2"/>
  <c r="C805" i="2"/>
  <c r="C939" i="2"/>
  <c r="C563" i="2"/>
  <c r="D518" i="2"/>
  <c r="C336" i="2"/>
  <c r="D672" i="2"/>
  <c r="C306" i="2"/>
  <c r="C850" i="2"/>
  <c r="C424" i="2"/>
  <c r="C529" i="2"/>
  <c r="C444" i="2"/>
  <c r="C808" i="2"/>
  <c r="D244" i="2"/>
  <c r="C714" i="2"/>
  <c r="C401" i="2"/>
  <c r="D410" i="2"/>
  <c r="C213" i="2"/>
  <c r="D594" i="2"/>
  <c r="C23" i="2"/>
  <c r="D336" i="2"/>
  <c r="D470" i="2"/>
  <c r="C126" i="2"/>
  <c r="D67" i="2"/>
  <c r="C767" i="2"/>
  <c r="C556" i="2"/>
  <c r="C648" i="2"/>
  <c r="C531" i="2"/>
  <c r="D612" i="2"/>
  <c r="C781" i="2"/>
  <c r="C85" i="2"/>
  <c r="C136" i="2"/>
  <c r="D251" i="2"/>
  <c r="C507" i="2"/>
  <c r="C174" i="2"/>
  <c r="C553" i="2"/>
  <c r="C263" i="2"/>
  <c r="D480" i="2"/>
  <c r="C902" i="2"/>
  <c r="C202" i="2"/>
  <c r="C813" i="2"/>
  <c r="C204" i="2"/>
  <c r="D427" i="2"/>
  <c r="C875" i="2"/>
  <c r="D953" i="2"/>
  <c r="C318" i="2"/>
  <c r="C178" i="2"/>
  <c r="D438" i="2"/>
  <c r="C762" i="2"/>
  <c r="D47" i="2"/>
  <c r="C586" i="2"/>
  <c r="E112" i="1" l="1"/>
  <c r="E418" i="1"/>
  <c r="J446" i="1"/>
  <c r="Q45" i="1"/>
  <c r="P187" i="1"/>
  <c r="J628" i="1"/>
  <c r="P439" i="1"/>
  <c r="Q494" i="1"/>
  <c r="E106" i="1"/>
  <c r="P55" i="1"/>
  <c r="J795" i="1"/>
  <c r="P550" i="1"/>
  <c r="J665" i="1"/>
  <c r="J154" i="1"/>
  <c r="S425" i="1"/>
  <c r="Q217" i="1"/>
  <c r="J856" i="1"/>
  <c r="E297" i="1"/>
  <c r="E914" i="1"/>
  <c r="P817" i="1"/>
  <c r="Q457" i="1"/>
  <c r="E845" i="1"/>
  <c r="J604" i="1"/>
  <c r="S835" i="1"/>
  <c r="E590" i="1"/>
  <c r="E927" i="1"/>
  <c r="J143" i="1"/>
  <c r="J348" i="1"/>
  <c r="E859" i="1"/>
  <c r="S237" i="1"/>
  <c r="J569" i="1"/>
  <c r="J639" i="1"/>
  <c r="T639" i="1" s="1"/>
  <c r="E141" i="1"/>
  <c r="E89" i="1"/>
  <c r="J551" i="1"/>
  <c r="E688" i="1"/>
  <c r="J918" i="1"/>
  <c r="J395" i="1"/>
  <c r="S804" i="1"/>
  <c r="E882" i="1"/>
  <c r="J485" i="1"/>
  <c r="Q788" i="1"/>
  <c r="E87" i="1"/>
  <c r="E849" i="1"/>
  <c r="J188" i="1"/>
  <c r="J490" i="1"/>
  <c r="J93" i="1"/>
  <c r="Q269" i="1"/>
  <c r="E581" i="1"/>
  <c r="J232" i="1"/>
  <c r="E520" i="1"/>
  <c r="P557" i="1"/>
  <c r="E382" i="1"/>
  <c r="P523" i="1"/>
  <c r="E807" i="1"/>
  <c r="P245" i="1"/>
  <c r="V245" i="1" s="1"/>
  <c r="W245" i="1" s="1"/>
  <c r="J621" i="1"/>
  <c r="J12" i="1"/>
  <c r="E328" i="1"/>
  <c r="Q436" i="1"/>
  <c r="E873" i="1"/>
  <c r="E68" i="1"/>
  <c r="Q144" i="1"/>
  <c r="J820" i="1"/>
  <c r="E872" i="1"/>
  <c r="J56" i="1"/>
  <c r="J254" i="1"/>
  <c r="J41" i="1"/>
  <c r="E957" i="1"/>
  <c r="Q267" i="1"/>
  <c r="J20" i="1"/>
  <c r="P209" i="1"/>
  <c r="J892" i="1"/>
  <c r="Q679" i="1"/>
  <c r="E721" i="1"/>
  <c r="Q147" i="1"/>
  <c r="Q471" i="1"/>
  <c r="Q5" i="1"/>
  <c r="P325" i="1"/>
  <c r="E127" i="1"/>
  <c r="E741" i="1"/>
  <c r="Q27" i="1"/>
  <c r="E281" i="1"/>
  <c r="P310" i="1"/>
  <c r="P744" i="1"/>
  <c r="P673" i="1"/>
  <c r="P601" i="1"/>
  <c r="P630" i="1"/>
  <c r="V630" i="1" s="1"/>
  <c r="W630" i="1" s="1"/>
  <c r="Q193" i="1"/>
  <c r="P177" i="1"/>
  <c r="Q413" i="1"/>
  <c r="E683" i="1"/>
  <c r="Q356" i="1"/>
  <c r="P113" i="1"/>
  <c r="Q44" i="1"/>
  <c r="Q411" i="1"/>
  <c r="Q192" i="1"/>
  <c r="P375" i="1"/>
  <c r="J235" i="1"/>
  <c r="Q759" i="1"/>
  <c r="J391" i="1"/>
  <c r="Q168" i="1"/>
  <c r="J210" i="1"/>
  <c r="J792" i="1"/>
  <c r="Q298" i="1"/>
  <c r="E584" i="1"/>
  <c r="Q85" i="1"/>
  <c r="S49" i="1"/>
  <c r="S412" i="1"/>
  <c r="E17" i="1"/>
  <c r="E883" i="1"/>
  <c r="P555" i="1"/>
  <c r="E221" i="1"/>
  <c r="Q634" i="1"/>
  <c r="J10" i="1"/>
  <c r="S275" i="1"/>
  <c r="P683" i="1"/>
  <c r="E603" i="1"/>
  <c r="E601" i="1"/>
  <c r="E678" i="1"/>
  <c r="Q256" i="1"/>
  <c r="E866" i="1"/>
  <c r="J633" i="1"/>
  <c r="E744" i="1"/>
  <c r="J517" i="1"/>
  <c r="P481" i="1"/>
  <c r="E567" i="1"/>
  <c r="P182" i="1"/>
  <c r="V182" i="1" s="1"/>
  <c r="W182" i="1" s="1"/>
  <c r="E79" i="1"/>
  <c r="J224" i="1"/>
  <c r="E376" i="1"/>
  <c r="S741" i="1"/>
  <c r="P610" i="1"/>
  <c r="E423" i="1"/>
  <c r="J141" i="1"/>
  <c r="E758" i="1"/>
  <c r="J864" i="1"/>
  <c r="E506" i="1"/>
  <c r="E12" i="1"/>
  <c r="J660" i="1"/>
  <c r="E55" i="1"/>
  <c r="S51" i="1"/>
  <c r="E255" i="1"/>
  <c r="P732" i="1"/>
  <c r="V732" i="1" s="1"/>
  <c r="W732" i="1" s="1"/>
  <c r="E170" i="1"/>
  <c r="S337" i="1"/>
  <c r="S366" i="1"/>
  <c r="E960" i="1"/>
  <c r="Q82" i="1"/>
  <c r="E643" i="1"/>
  <c r="J145" i="1"/>
  <c r="Q365" i="1"/>
  <c r="P101" i="1"/>
  <c r="E263" i="1"/>
  <c r="E877" i="1"/>
  <c r="Q607" i="1"/>
  <c r="J933" i="1"/>
  <c r="P63" i="1"/>
  <c r="E430" i="1"/>
  <c r="J318" i="1"/>
  <c r="P161" i="1"/>
  <c r="E563" i="1"/>
  <c r="J581" i="1"/>
  <c r="J835" i="1"/>
  <c r="E860" i="1"/>
  <c r="S375" i="1"/>
  <c r="J781" i="1"/>
  <c r="P212" i="1"/>
  <c r="V212" i="1" s="1"/>
  <c r="W212" i="1" s="1"/>
  <c r="E522" i="1"/>
  <c r="J692" i="1"/>
  <c r="E287" i="1"/>
  <c r="Q578" i="1"/>
  <c r="J47" i="1"/>
  <c r="P242" i="1"/>
  <c r="J838" i="1"/>
  <c r="E236" i="1"/>
  <c r="E421" i="1"/>
  <c r="J270" i="1"/>
  <c r="J85" i="1"/>
  <c r="J854" i="1"/>
  <c r="E746" i="1"/>
  <c r="P262" i="1"/>
  <c r="J589" i="1"/>
  <c r="J320" i="1"/>
  <c r="J174" i="1"/>
  <c r="E747" i="1"/>
  <c r="E47" i="2"/>
  <c r="F47" i="2" s="1"/>
  <c r="H669" i="1" s="1"/>
  <c r="R669" i="1" s="1"/>
  <c r="E629" i="1"/>
  <c r="J900" i="1"/>
  <c r="J585" i="1"/>
  <c r="E392" i="1"/>
  <c r="S84" i="1"/>
  <c r="E608" i="1"/>
  <c r="E537" i="1"/>
  <c r="J116" i="1"/>
  <c r="E709" i="1"/>
  <c r="J281" i="1"/>
  <c r="S631" i="1"/>
  <c r="J203" i="1"/>
  <c r="S734" i="1"/>
  <c r="S680" i="1"/>
  <c r="J430" i="1"/>
  <c r="S43" i="1"/>
  <c r="E375" i="1"/>
  <c r="P619" i="1"/>
  <c r="Q710" i="1"/>
  <c r="E888" i="1"/>
  <c r="P766" i="1"/>
  <c r="P693" i="1"/>
  <c r="P367" i="1"/>
  <c r="E593" i="1"/>
  <c r="P502" i="1"/>
  <c r="J797" i="1"/>
  <c r="E554" i="1"/>
  <c r="Q97" i="1"/>
  <c r="J787" i="1"/>
  <c r="E759" i="1"/>
  <c r="Q294" i="1"/>
  <c r="E701" i="1"/>
  <c r="E101" i="1"/>
  <c r="J684" i="1"/>
  <c r="P709" i="1"/>
  <c r="J564" i="1"/>
  <c r="E666" i="1"/>
  <c r="E598" i="1"/>
  <c r="Q851" i="1"/>
  <c r="J103" i="1"/>
  <c r="P771" i="1"/>
  <c r="J579" i="1"/>
  <c r="E767" i="1"/>
  <c r="P510" i="1"/>
  <c r="E107" i="1"/>
  <c r="J518" i="1"/>
  <c r="S438" i="1"/>
  <c r="J133" i="1"/>
  <c r="Q742" i="1"/>
  <c r="Q541" i="1"/>
  <c r="J655" i="1"/>
  <c r="Q570" i="1"/>
  <c r="J121" i="1"/>
  <c r="E41" i="1"/>
  <c r="E944" i="1"/>
  <c r="J158" i="1"/>
  <c r="J214" i="1"/>
  <c r="S268" i="1"/>
  <c r="J959" i="1"/>
  <c r="S808" i="1"/>
  <c r="Q195" i="1"/>
  <c r="E145" i="1"/>
  <c r="J454" i="1"/>
  <c r="E245" i="1"/>
  <c r="P444" i="1"/>
  <c r="S606" i="1"/>
  <c r="E438" i="2"/>
  <c r="F438" i="2" s="1"/>
  <c r="H108" i="1" s="1"/>
  <c r="R108" i="1" s="1"/>
  <c r="E262" i="1"/>
  <c r="J18" i="1"/>
  <c r="E429" i="1"/>
  <c r="P74" i="1"/>
  <c r="E941" i="1"/>
  <c r="P301" i="1"/>
  <c r="E337" i="1"/>
  <c r="E33" i="1"/>
  <c r="J268" i="1"/>
  <c r="E223" i="1"/>
  <c r="Q810" i="1"/>
  <c r="E486" i="1"/>
  <c r="S218" i="1"/>
  <c r="S798" i="1"/>
  <c r="E122" i="1"/>
  <c r="J25" i="1"/>
  <c r="J51" i="1"/>
  <c r="J779" i="1"/>
  <c r="S411" i="1"/>
  <c r="E843" i="1"/>
  <c r="P145" i="1"/>
  <c r="J57" i="1"/>
  <c r="J165" i="1"/>
  <c r="J834" i="1"/>
  <c r="J887" i="1"/>
  <c r="E777" i="1"/>
  <c r="E489" i="1"/>
  <c r="E585" i="1"/>
  <c r="P831" i="1"/>
  <c r="E247" i="1"/>
  <c r="E639" i="1"/>
  <c r="S670" i="1"/>
  <c r="J240" i="1"/>
  <c r="P267" i="1"/>
  <c r="V267" i="1" s="1"/>
  <c r="W267" i="1" s="1"/>
  <c r="E591" i="1"/>
  <c r="J478" i="1"/>
  <c r="P876" i="1"/>
  <c r="P306" i="1"/>
  <c r="P723" i="1"/>
  <c r="S599" i="1"/>
  <c r="J53" i="1"/>
  <c r="E719" i="1"/>
  <c r="J292" i="1"/>
  <c r="Q107" i="1"/>
  <c r="J65" i="1"/>
  <c r="E820" i="1"/>
  <c r="P535" i="1"/>
  <c r="E213" i="1"/>
  <c r="P533" i="1"/>
  <c r="P379" i="1"/>
  <c r="S114" i="1"/>
  <c r="J813" i="1"/>
  <c r="Q514" i="1"/>
  <c r="J284" i="1"/>
  <c r="E779" i="1"/>
  <c r="P597" i="1"/>
  <c r="J123" i="1"/>
  <c r="J323" i="1"/>
  <c r="J911" i="1"/>
  <c r="J927" i="1"/>
  <c r="Q527" i="1"/>
  <c r="J278" i="1"/>
  <c r="E53" i="1"/>
  <c r="E78" i="1"/>
  <c r="J806" i="1"/>
  <c r="P64" i="1"/>
  <c r="J394" i="1"/>
  <c r="P17" i="1"/>
  <c r="P690" i="1"/>
  <c r="E864" i="1"/>
  <c r="P696" i="1"/>
  <c r="S846" i="1"/>
  <c r="S105" i="1"/>
  <c r="S67" i="1"/>
  <c r="J139" i="1"/>
  <c r="E575" i="1"/>
  <c r="E531" i="1"/>
  <c r="P742" i="1"/>
  <c r="S564" i="1"/>
  <c r="E171" i="1"/>
  <c r="J382" i="1"/>
  <c r="E955" i="1"/>
  <c r="J688" i="1"/>
  <c r="J192" i="1"/>
  <c r="P19" i="1"/>
  <c r="E568" i="1"/>
  <c r="J337" i="1"/>
  <c r="E308" i="1"/>
  <c r="E479" i="1"/>
  <c r="J511" i="1"/>
  <c r="J303" i="1"/>
  <c r="P387" i="1"/>
  <c r="J332" i="1"/>
  <c r="J295" i="1"/>
  <c r="J184" i="1"/>
  <c r="J37" i="1"/>
  <c r="J625" i="1"/>
  <c r="J770" i="1"/>
  <c r="J505" i="1"/>
  <c r="E946" i="1"/>
  <c r="P6" i="1"/>
  <c r="J817" i="1"/>
  <c r="S374" i="1"/>
  <c r="J251" i="1"/>
  <c r="E110" i="1"/>
  <c r="Q599" i="1"/>
  <c r="E290" i="1"/>
  <c r="J13" i="1"/>
  <c r="J711" i="1"/>
  <c r="J187" i="1"/>
  <c r="J265" i="1"/>
  <c r="E950" i="1"/>
  <c r="P677" i="1"/>
  <c r="S528" i="1"/>
  <c r="P148" i="1"/>
  <c r="J810" i="1"/>
  <c r="S415" i="1"/>
  <c r="J524" i="1"/>
  <c r="Q288" i="1"/>
  <c r="P268" i="1"/>
  <c r="J28" i="1"/>
  <c r="E495" i="1"/>
  <c r="E286" i="1"/>
  <c r="S223" i="1"/>
  <c r="E884" i="1"/>
  <c r="J782" i="1"/>
  <c r="S294" i="1"/>
  <c r="S382" i="1"/>
  <c r="Q47" i="1"/>
  <c r="J755" i="1"/>
  <c r="Q588" i="1"/>
  <c r="P389" i="1"/>
  <c r="S66" i="1"/>
  <c r="J483" i="1"/>
  <c r="Q379" i="1"/>
  <c r="S176" i="1"/>
  <c r="E892" i="1"/>
  <c r="J137" i="1"/>
  <c r="P66" i="1"/>
  <c r="J484" i="1"/>
  <c r="P369" i="1"/>
  <c r="P144" i="1"/>
  <c r="V144" i="1" s="1"/>
  <c r="W144" i="1" s="1"/>
  <c r="E934" i="1"/>
  <c r="E334" i="1"/>
  <c r="E796" i="1"/>
  <c r="J69" i="1"/>
  <c r="J130" i="1"/>
  <c r="J405" i="1"/>
  <c r="J631" i="1"/>
  <c r="P556" i="1"/>
  <c r="V556" i="1" s="1"/>
  <c r="W556" i="1" s="1"/>
  <c r="P726" i="1"/>
  <c r="J342" i="1"/>
  <c r="Q619" i="1"/>
  <c r="E100" i="1"/>
  <c r="J496" i="1"/>
  <c r="Q606" i="1"/>
  <c r="E583" i="1"/>
  <c r="S709" i="1"/>
  <c r="E265" i="1"/>
  <c r="J521" i="1"/>
  <c r="E353" i="1"/>
  <c r="Q819" i="1"/>
  <c r="J636" i="1"/>
  <c r="J177" i="1"/>
  <c r="P128" i="1"/>
  <c r="E380" i="1"/>
  <c r="J596" i="1"/>
  <c r="E311" i="1"/>
  <c r="E656" i="1"/>
  <c r="E307" i="1"/>
  <c r="P201" i="1"/>
  <c r="P573" i="1"/>
  <c r="P829" i="1"/>
  <c r="S550" i="1"/>
  <c r="E953" i="2"/>
  <c r="F953" i="2" s="1"/>
  <c r="H954" i="1" s="1"/>
  <c r="P191" i="1"/>
  <c r="E535" i="1"/>
  <c r="Q604" i="1"/>
  <c r="J702" i="1"/>
  <c r="E786" i="1"/>
  <c r="S195" i="1"/>
  <c r="Q440" i="1"/>
  <c r="S449" i="1"/>
  <c r="S12" i="1"/>
  <c r="Q385" i="1"/>
  <c r="J651" i="1"/>
  <c r="S715" i="1"/>
  <c r="E578" i="1"/>
  <c r="E243" i="1"/>
  <c r="P318" i="1"/>
  <c r="J476" i="1"/>
  <c r="E305" i="1"/>
  <c r="J102" i="1"/>
  <c r="Q733" i="1"/>
  <c r="P321" i="1"/>
  <c r="E496" i="1"/>
  <c r="E720" i="1"/>
  <c r="E525" i="1"/>
  <c r="J556" i="1"/>
  <c r="E82" i="1"/>
  <c r="P537" i="1"/>
  <c r="S701" i="1"/>
  <c r="P808" i="1"/>
  <c r="S356" i="1"/>
  <c r="J132" i="1"/>
  <c r="S478" i="1"/>
  <c r="J408" i="1"/>
  <c r="J404" i="1"/>
  <c r="S871" i="1"/>
  <c r="E480" i="1"/>
  <c r="J307" i="1"/>
  <c r="E692" i="1"/>
  <c r="J322" i="1"/>
  <c r="J361" i="1"/>
  <c r="S626" i="1"/>
  <c r="E760" i="1"/>
  <c r="J16" i="1"/>
  <c r="J459" i="1"/>
  <c r="E483" i="1"/>
  <c r="Q218" i="1"/>
  <c r="Q600" i="1"/>
  <c r="E395" i="1"/>
  <c r="E370" i="1"/>
  <c r="E787" i="1"/>
  <c r="J526" i="1"/>
  <c r="J131" i="1"/>
  <c r="E212" i="1"/>
  <c r="P488" i="1"/>
  <c r="J283" i="1"/>
  <c r="E602" i="1"/>
  <c r="Q545" i="1"/>
  <c r="P364" i="1"/>
  <c r="E441" i="1"/>
  <c r="Q812" i="1"/>
  <c r="J827" i="1"/>
  <c r="E414" i="1"/>
  <c r="Q875" i="1"/>
  <c r="Q775" i="1"/>
  <c r="P687" i="1"/>
  <c r="E566" i="1"/>
  <c r="E949" i="1"/>
  <c r="P615" i="1"/>
  <c r="V615" i="1" s="1"/>
  <c r="W615" i="1" s="1"/>
  <c r="J954" i="1"/>
  <c r="J560" i="1"/>
  <c r="E348" i="1"/>
  <c r="P655" i="1"/>
  <c r="Q846" i="1"/>
  <c r="S68" i="1"/>
  <c r="Q562" i="1"/>
  <c r="Q856" i="1"/>
  <c r="Q764" i="1"/>
  <c r="E427" i="2"/>
  <c r="F427" i="2" s="1"/>
  <c r="H825" i="1" s="1"/>
  <c r="R825" i="1" s="1"/>
  <c r="E551" i="1"/>
  <c r="P765" i="1"/>
  <c r="J574" i="1"/>
  <c r="J845" i="1"/>
  <c r="E665" i="1"/>
  <c r="J409" i="1"/>
  <c r="Q718" i="1"/>
  <c r="J690" i="1"/>
  <c r="E852" i="1"/>
  <c r="J204" i="1"/>
  <c r="P260" i="1"/>
  <c r="J641" i="1"/>
  <c r="E206" i="1"/>
  <c r="J367" i="1"/>
  <c r="J349" i="1"/>
  <c r="E559" i="1"/>
  <c r="P204" i="1"/>
  <c r="P830" i="1"/>
  <c r="J59" i="1"/>
  <c r="J444" i="1"/>
  <c r="E790" i="1"/>
  <c r="J777" i="1"/>
  <c r="P872" i="1"/>
  <c r="E640" i="1"/>
  <c r="J285" i="1"/>
  <c r="P278" i="1"/>
  <c r="E660" i="1"/>
  <c r="S813" i="1"/>
  <c r="E695" i="1"/>
  <c r="E284" i="1"/>
  <c r="J909" i="1"/>
  <c r="S501" i="1"/>
  <c r="P273" i="1"/>
  <c r="Q695" i="1"/>
  <c r="P7" i="1"/>
  <c r="Q526" i="1"/>
  <c r="S57" i="1"/>
  <c r="E736" i="1"/>
  <c r="E862" i="1"/>
  <c r="Q626" i="1"/>
  <c r="P73" i="1"/>
  <c r="P305" i="1"/>
  <c r="P103" i="1"/>
  <c r="P446" i="1"/>
  <c r="E209" i="1"/>
  <c r="P867" i="1"/>
  <c r="Q654" i="1"/>
  <c r="Q809" i="1"/>
  <c r="J76" i="1"/>
  <c r="P320" i="1"/>
  <c r="E274" i="1"/>
  <c r="P717" i="1"/>
  <c r="Q108" i="1"/>
  <c r="Q400" i="1"/>
  <c r="E899" i="1"/>
  <c r="J568" i="1"/>
  <c r="P634" i="1"/>
  <c r="J396" i="1"/>
  <c r="P471" i="1"/>
  <c r="Q660" i="1"/>
  <c r="S398" i="1"/>
  <c r="E648" i="1"/>
  <c r="J734" i="1"/>
  <c r="E801" i="1"/>
  <c r="E783" i="1"/>
  <c r="J464" i="1"/>
  <c r="E699" i="1"/>
  <c r="Q658" i="1"/>
  <c r="J424" i="1"/>
  <c r="E77" i="1"/>
  <c r="J293" i="1"/>
  <c r="J375" i="1"/>
  <c r="E258" i="1"/>
  <c r="J147" i="1"/>
  <c r="S48" i="1"/>
  <c r="E832" i="1"/>
  <c r="S809" i="1"/>
  <c r="E952" i="1"/>
  <c r="E508" i="1"/>
  <c r="E131" i="1"/>
  <c r="E805" i="1"/>
  <c r="E329" i="1"/>
  <c r="S77" i="1"/>
  <c r="Q725" i="1"/>
  <c r="E231" i="1"/>
  <c r="J26" i="1"/>
  <c r="Q793" i="1"/>
  <c r="E130" i="1"/>
  <c r="S80" i="1"/>
  <c r="E314" i="1"/>
  <c r="J482" i="1"/>
  <c r="J678" i="1"/>
  <c r="E76" i="1"/>
  <c r="E804" i="1"/>
  <c r="J403" i="1"/>
  <c r="E338" i="1"/>
  <c r="Q383" i="1"/>
  <c r="E453" i="1"/>
  <c r="E146" i="1"/>
  <c r="J534" i="1"/>
  <c r="E677" i="1"/>
  <c r="E825" i="1"/>
  <c r="J100" i="1"/>
  <c r="J138" i="1"/>
  <c r="J946" i="1"/>
  <c r="J728" i="1"/>
  <c r="J573" i="1"/>
  <c r="J157" i="1"/>
  <c r="J559" i="1"/>
  <c r="J120" i="1"/>
  <c r="Q299" i="1"/>
  <c r="P361" i="1"/>
  <c r="E697" i="1"/>
  <c r="E315" i="1"/>
  <c r="P778" i="1"/>
  <c r="S853" i="1"/>
  <c r="E909" i="1"/>
  <c r="P824" i="1"/>
  <c r="J267" i="1"/>
  <c r="S608" i="1"/>
  <c r="Q454" i="1"/>
  <c r="Q60" i="1"/>
  <c r="J618" i="1"/>
  <c r="E534" i="1"/>
  <c r="E199" i="1"/>
  <c r="E309" i="1"/>
  <c r="J682" i="1"/>
  <c r="J809" i="1"/>
  <c r="P40" i="1"/>
  <c r="J296" i="1"/>
  <c r="E378" i="1"/>
  <c r="J601" i="1"/>
  <c r="E637" i="1"/>
  <c r="E633" i="1"/>
  <c r="P376" i="1"/>
  <c r="J540" i="1"/>
  <c r="E405" i="1"/>
  <c r="P503" i="1"/>
  <c r="P395" i="1"/>
  <c r="S371" i="1"/>
  <c r="E631" i="1"/>
  <c r="P337" i="1"/>
  <c r="P434" i="1"/>
  <c r="S538" i="1"/>
  <c r="E737" i="1"/>
  <c r="P594" i="1"/>
  <c r="V594" i="1" s="1"/>
  <c r="W594" i="1" s="1"/>
  <c r="E143" i="1"/>
  <c r="P216" i="1"/>
  <c r="P827" i="1"/>
  <c r="Q366" i="1"/>
  <c r="E70" i="1"/>
  <c r="E30" i="1"/>
  <c r="E299" i="1"/>
  <c r="Q797" i="1"/>
  <c r="E573" i="1"/>
  <c r="Q469" i="1"/>
  <c r="E66" i="1"/>
  <c r="E822" i="1"/>
  <c r="J411" i="1"/>
  <c r="J223" i="1"/>
  <c r="J373" i="1"/>
  <c r="J392" i="1"/>
  <c r="J117" i="1"/>
  <c r="J736" i="1"/>
  <c r="J462" i="1"/>
  <c r="E840" i="1"/>
  <c r="E322" i="1"/>
  <c r="E235" i="1"/>
  <c r="Q191" i="1"/>
  <c r="E475" i="1"/>
  <c r="J600" i="1"/>
  <c r="Q450" i="1"/>
  <c r="J243" i="1"/>
  <c r="E620" i="1"/>
  <c r="P780" i="1"/>
  <c r="J753" i="1"/>
  <c r="Q565" i="1"/>
  <c r="E57" i="1"/>
  <c r="Q364" i="1"/>
  <c r="Q132" i="1"/>
  <c r="P170" i="1"/>
  <c r="S108" i="1"/>
  <c r="E16" i="1"/>
  <c r="J105" i="1"/>
  <c r="P757" i="1"/>
  <c r="J567" i="1"/>
  <c r="P236" i="1"/>
  <c r="E119" i="1"/>
  <c r="J913" i="1"/>
  <c r="E803" i="1"/>
  <c r="J929" i="1"/>
  <c r="E757" i="1"/>
  <c r="J717" i="1"/>
  <c r="E333" i="1"/>
  <c r="Q670" i="1"/>
  <c r="E416" i="1"/>
  <c r="J73" i="1"/>
  <c r="E945" i="1"/>
  <c r="J477" i="1"/>
  <c r="P735" i="1"/>
  <c r="E552" i="1"/>
  <c r="J481" i="1"/>
  <c r="J905" i="1"/>
  <c r="P193" i="1"/>
  <c r="E722" i="1"/>
  <c r="E654" i="1"/>
  <c r="J321" i="1"/>
  <c r="E84" i="1"/>
  <c r="P796" i="1"/>
  <c r="Q505" i="1"/>
  <c r="E452" i="1"/>
  <c r="J23" i="1"/>
  <c r="Q549" i="1"/>
  <c r="E344" i="1"/>
  <c r="J955" i="1"/>
  <c r="P794" i="1"/>
  <c r="E763" i="1"/>
  <c r="E667" i="1"/>
  <c r="J603" i="1"/>
  <c r="J239" i="1"/>
  <c r="P430" i="1"/>
  <c r="S116" i="1"/>
  <c r="J674" i="1"/>
  <c r="P501" i="1"/>
  <c r="Q724" i="1"/>
  <c r="J38" i="1"/>
  <c r="P797" i="1"/>
  <c r="J101" i="1"/>
  <c r="E228" i="1"/>
  <c r="S72" i="1"/>
  <c r="E105" i="1"/>
  <c r="E310" i="1"/>
  <c r="J635" i="1"/>
  <c r="J209" i="1"/>
  <c r="J557" i="1"/>
  <c r="E335" i="1"/>
  <c r="E936" i="1"/>
  <c r="P98" i="1"/>
  <c r="V98" i="1" s="1"/>
  <c r="W98" i="1" s="1"/>
  <c r="E505" i="1"/>
  <c r="S700" i="1"/>
  <c r="P333" i="1"/>
  <c r="P35" i="1"/>
  <c r="P100" i="1"/>
  <c r="Q118" i="1"/>
  <c r="P809" i="1"/>
  <c r="S753" i="1"/>
  <c r="S214" i="1"/>
  <c r="Q212" i="1"/>
  <c r="S720" i="1"/>
  <c r="S744" i="1"/>
  <c r="Q642" i="1"/>
  <c r="Q41" i="1"/>
  <c r="E480" i="2"/>
  <c r="F480" i="2" s="1"/>
  <c r="H122" i="1" s="1"/>
  <c r="R122" i="1" s="1"/>
  <c r="E682" i="1"/>
  <c r="E203" i="1"/>
  <c r="J841" i="1"/>
  <c r="P740" i="1"/>
  <c r="E690" i="1"/>
  <c r="J894" i="1"/>
  <c r="P441" i="1"/>
  <c r="P357" i="1"/>
  <c r="P393" i="1"/>
  <c r="J421" i="1"/>
  <c r="E372" i="1"/>
  <c r="J431" i="1"/>
  <c r="Q463" i="1"/>
  <c r="J522" i="1"/>
  <c r="E121" i="1"/>
  <c r="E926" i="1"/>
  <c r="E22" i="1"/>
  <c r="Q270" i="1"/>
  <c r="Q554" i="1"/>
  <c r="J593" i="1"/>
  <c r="S234" i="1"/>
  <c r="J354" i="1"/>
  <c r="E622" i="1"/>
  <c r="E266" i="1"/>
  <c r="P155" i="1"/>
  <c r="V155" i="1" s="1"/>
  <c r="W155" i="1" s="1"/>
  <c r="J737" i="1"/>
  <c r="J314" i="1"/>
  <c r="E663" i="1"/>
  <c r="E742" i="1"/>
  <c r="P611" i="1"/>
  <c r="E271" i="1"/>
  <c r="Q137" i="1"/>
  <c r="E929" i="1"/>
  <c r="J178" i="1"/>
  <c r="P487" i="1"/>
  <c r="E765" i="1"/>
  <c r="E360" i="1"/>
  <c r="J436" i="1"/>
  <c r="Q507" i="1"/>
  <c r="Q524" i="1"/>
  <c r="E473" i="1"/>
  <c r="J699" i="1"/>
  <c r="E772" i="1"/>
  <c r="E298" i="1"/>
  <c r="E427" i="1"/>
  <c r="S167" i="1"/>
  <c r="J501" i="1"/>
  <c r="S454" i="1"/>
  <c r="E445" i="1"/>
  <c r="E504" i="1"/>
  <c r="E545" i="1"/>
  <c r="E379" i="1"/>
  <c r="J63" i="1"/>
  <c r="S824" i="1"/>
  <c r="Q666" i="1"/>
  <c r="P540" i="1"/>
  <c r="J437" i="1"/>
  <c r="P153" i="1"/>
  <c r="J584" i="1"/>
  <c r="E431" i="1"/>
  <c r="J743" i="1"/>
  <c r="P760" i="1"/>
  <c r="J935" i="1"/>
  <c r="E854" i="1"/>
  <c r="E369" i="1"/>
  <c r="J258" i="1"/>
  <c r="E373" i="1"/>
  <c r="Q528" i="1"/>
  <c r="E868" i="1"/>
  <c r="E925" i="1"/>
  <c r="Q481" i="1"/>
  <c r="J429" i="1"/>
  <c r="E425" i="1"/>
  <c r="P57" i="1"/>
  <c r="E498" i="1"/>
  <c r="P738" i="1"/>
  <c r="J762" i="1"/>
  <c r="J309" i="1"/>
  <c r="E937" i="1"/>
  <c r="S536" i="1"/>
  <c r="S781" i="1"/>
  <c r="J330" i="1"/>
  <c r="E797" i="1"/>
  <c r="P226" i="1"/>
  <c r="P803" i="1"/>
  <c r="E780" i="1"/>
  <c r="J327" i="1"/>
  <c r="J352" i="1"/>
  <c r="E71" i="1"/>
  <c r="E446" i="1"/>
  <c r="Q690" i="1"/>
  <c r="J245" i="1"/>
  <c r="P617" i="1"/>
  <c r="S693" i="1"/>
  <c r="Q852" i="1"/>
  <c r="S500" i="1"/>
  <c r="J297" i="1"/>
  <c r="Q247" i="1"/>
  <c r="E197" i="1"/>
  <c r="J374" i="1"/>
  <c r="J182" i="1"/>
  <c r="S674" i="1"/>
  <c r="Q204" i="1"/>
  <c r="P580" i="1"/>
  <c r="J474" i="1"/>
  <c r="E752" i="1"/>
  <c r="J331" i="1"/>
  <c r="J70" i="1"/>
  <c r="S796" i="1"/>
  <c r="E679" i="1"/>
  <c r="E794" i="1"/>
  <c r="E731" i="1"/>
  <c r="P172" i="1"/>
  <c r="J872" i="1"/>
  <c r="P69" i="1"/>
  <c r="Q802" i="1"/>
  <c r="Q56" i="1"/>
  <c r="Q225" i="1"/>
  <c r="Q410" i="1"/>
  <c r="E371" i="1"/>
  <c r="E867" i="1"/>
  <c r="J523" i="1"/>
  <c r="J624" i="1"/>
  <c r="E540" i="1"/>
  <c r="E147" i="1"/>
  <c r="J832" i="1"/>
  <c r="J346" i="1"/>
  <c r="P712" i="1"/>
  <c r="J532" i="1"/>
  <c r="J99" i="1"/>
  <c r="P528" i="1"/>
  <c r="J55" i="1"/>
  <c r="P679" i="1"/>
  <c r="E501" i="1"/>
  <c r="J305" i="1"/>
  <c r="P322" i="1"/>
  <c r="E956" i="1"/>
  <c r="E588" i="1"/>
  <c r="J142" i="1"/>
  <c r="E702" i="1"/>
  <c r="J338" i="1"/>
  <c r="J400" i="1"/>
  <c r="J146" i="1"/>
  <c r="J535" i="1"/>
  <c r="J167" i="1"/>
  <c r="E749" i="1"/>
  <c r="J720" i="1"/>
  <c r="E67" i="1"/>
  <c r="Q180" i="1"/>
  <c r="E211" i="1"/>
  <c r="E808" i="1"/>
  <c r="E901" i="1"/>
  <c r="P259" i="1"/>
  <c r="E326" i="1"/>
  <c r="E9" i="1"/>
  <c r="J215" i="1"/>
  <c r="P609" i="1"/>
  <c r="Q823" i="1"/>
  <c r="P508" i="1"/>
  <c r="E771" i="1"/>
  <c r="J30" i="1"/>
  <c r="E703" i="1"/>
  <c r="E655" i="1"/>
  <c r="J786" i="1"/>
  <c r="P362" i="1"/>
  <c r="V362" i="1" s="1"/>
  <c r="W362" i="1" s="1"/>
  <c r="Q271" i="1"/>
  <c r="S444" i="1"/>
  <c r="E432" i="1"/>
  <c r="E802" i="1"/>
  <c r="J35" i="1"/>
  <c r="E173" i="1"/>
  <c r="J642" i="1"/>
  <c r="J714" i="1"/>
  <c r="E350" i="1"/>
  <c r="J347" i="1"/>
  <c r="J666" i="1"/>
  <c r="E625" i="1"/>
  <c r="E184" i="1"/>
  <c r="Q531" i="1"/>
  <c r="E165" i="1"/>
  <c r="Q372" i="1"/>
  <c r="P669" i="1"/>
  <c r="P52" i="1"/>
  <c r="Q244" i="1"/>
  <c r="E385" i="1"/>
  <c r="E226" i="1"/>
  <c r="P304" i="1"/>
  <c r="S432" i="1"/>
  <c r="P368" i="1"/>
  <c r="E248" i="1"/>
  <c r="P645" i="1"/>
  <c r="Q275" i="1"/>
  <c r="Q333" i="1"/>
  <c r="J865" i="1"/>
  <c r="E853" i="1"/>
  <c r="E185" i="1"/>
  <c r="S251" i="1"/>
  <c r="E104" i="1"/>
  <c r="E761" i="1"/>
  <c r="S643" i="1"/>
  <c r="J451" i="1"/>
  <c r="S428" i="1"/>
  <c r="E304" i="1"/>
  <c r="Q163" i="1"/>
  <c r="E139" i="1"/>
  <c r="J98" i="1"/>
  <c r="J452" i="1"/>
  <c r="J449" i="1"/>
  <c r="J719" i="1"/>
  <c r="E611" i="1"/>
  <c r="J830" i="1"/>
  <c r="E512" i="1"/>
  <c r="J741" i="1"/>
  <c r="Q292" i="1"/>
  <c r="E738" i="1"/>
  <c r="J583" i="1"/>
  <c r="E493" i="1"/>
  <c r="J773" i="1"/>
  <c r="E582" i="1"/>
  <c r="P613" i="1"/>
  <c r="P857" i="1"/>
  <c r="V857" i="1" s="1"/>
  <c r="W857" i="1" s="1"/>
  <c r="J700" i="1"/>
  <c r="S92" i="1"/>
  <c r="J855" i="1"/>
  <c r="Q558" i="1"/>
  <c r="P681" i="1"/>
  <c r="Q146" i="1"/>
  <c r="Q789" i="1"/>
  <c r="E396" i="1"/>
  <c r="Q314" i="1"/>
  <c r="E200" i="1"/>
  <c r="P220" i="1"/>
  <c r="J744" i="1"/>
  <c r="P472" i="1"/>
  <c r="E289" i="1"/>
  <c r="J149" i="1"/>
  <c r="P286" i="1"/>
  <c r="J219" i="1"/>
  <c r="E115" i="1"/>
  <c r="S843" i="1"/>
  <c r="J127" i="1"/>
  <c r="E154" i="1"/>
  <c r="P849" i="1"/>
  <c r="J191" i="1"/>
  <c r="E18" i="1"/>
  <c r="J487" i="1"/>
  <c r="E355" i="1"/>
  <c r="P581" i="1"/>
  <c r="S273" i="1"/>
  <c r="P704" i="1"/>
  <c r="E215" i="1"/>
  <c r="E928" i="1"/>
  <c r="J216" i="1"/>
  <c r="E362" i="1"/>
  <c r="Q36" i="1"/>
  <c r="S304" i="1"/>
  <c r="E43" i="1"/>
  <c r="Q625" i="1"/>
  <c r="S388" i="1"/>
  <c r="E218" i="1"/>
  <c r="J899" i="1"/>
  <c r="P256" i="1"/>
  <c r="E823" i="1"/>
  <c r="Q392" i="1"/>
  <c r="E460" i="1"/>
  <c r="J372" i="1"/>
  <c r="J867" i="1"/>
  <c r="P300" i="1"/>
  <c r="Q702" i="1"/>
  <c r="J333" i="1"/>
  <c r="J32" i="1"/>
  <c r="P721" i="1"/>
  <c r="Q274" i="1"/>
  <c r="J129" i="1"/>
  <c r="P22" i="1"/>
  <c r="Q51" i="1"/>
  <c r="E268" i="1"/>
  <c r="J277" i="1"/>
  <c r="J461" i="1"/>
  <c r="Q75" i="1"/>
  <c r="J179" i="1"/>
  <c r="E712" i="1"/>
  <c r="S461" i="1"/>
  <c r="J109" i="1"/>
  <c r="J657" i="1"/>
  <c r="Q160" i="1"/>
  <c r="P566" i="1"/>
  <c r="J54" i="1"/>
  <c r="Q183" i="1"/>
  <c r="Q617" i="1"/>
  <c r="S819" i="1"/>
  <c r="Q499" i="1"/>
  <c r="S368" i="1"/>
  <c r="S534" i="1"/>
  <c r="J945" i="1"/>
  <c r="S490" i="1"/>
  <c r="S264" i="1"/>
  <c r="E251" i="2"/>
  <c r="F251" i="2" s="1"/>
  <c r="H339" i="1" s="1"/>
  <c r="R339" i="1" s="1"/>
  <c r="E715" i="1"/>
  <c r="P38" i="1"/>
  <c r="P428" i="1"/>
  <c r="E630" i="1"/>
  <c r="E295" i="1"/>
  <c r="E670" i="1"/>
  <c r="E711" i="1"/>
  <c r="S344" i="1"/>
  <c r="E277" i="1"/>
  <c r="J317" i="1"/>
  <c r="J229" i="1"/>
  <c r="S373" i="1"/>
  <c r="S326" i="1"/>
  <c r="E214" i="1"/>
  <c r="P90" i="1"/>
  <c r="V90" i="1" s="1"/>
  <c r="W90" i="1" s="1"/>
  <c r="J87" i="1"/>
  <c r="J544" i="1"/>
  <c r="J72" i="1"/>
  <c r="J923" i="1"/>
  <c r="E814" i="1"/>
  <c r="P443" i="1"/>
  <c r="P233" i="1"/>
  <c r="Q177" i="1"/>
  <c r="J385" i="1"/>
  <c r="E50" i="1"/>
  <c r="P16" i="1"/>
  <c r="E599" i="1"/>
  <c r="E685" i="1"/>
  <c r="E839" i="1"/>
  <c r="J594" i="1"/>
  <c r="J238" i="1"/>
  <c r="E932" i="1"/>
  <c r="J75" i="1"/>
  <c r="S725" i="1"/>
  <c r="E450" i="1"/>
  <c r="J895" i="1"/>
  <c r="Q23" i="1"/>
  <c r="J419" i="1"/>
  <c r="P635" i="1"/>
  <c r="S405" i="1"/>
  <c r="J217" i="1"/>
  <c r="P291" i="1"/>
  <c r="E364" i="1"/>
  <c r="E549" i="1"/>
  <c r="S568" i="1"/>
  <c r="S703" i="1"/>
  <c r="P575" i="1"/>
  <c r="P327" i="1"/>
  <c r="J761" i="1"/>
  <c r="J859" i="1"/>
  <c r="E532" i="1"/>
  <c r="J793" i="1"/>
  <c r="J472" i="1"/>
  <c r="E38" i="1"/>
  <c r="J630" i="1"/>
  <c r="E555" i="1"/>
  <c r="E93" i="1"/>
  <c r="J205" i="1"/>
  <c r="E642" i="1"/>
  <c r="E400" i="1"/>
  <c r="J691" i="1"/>
  <c r="J869" i="1"/>
  <c r="J555" i="1"/>
  <c r="E15" i="1"/>
  <c r="S642" i="1"/>
  <c r="E523" i="1"/>
  <c r="J759" i="1"/>
  <c r="J561" i="1"/>
  <c r="J840" i="1"/>
  <c r="E881" i="1"/>
  <c r="S610" i="1"/>
  <c r="S513" i="1"/>
  <c r="P96" i="1"/>
  <c r="P532" i="1"/>
  <c r="J14" i="1"/>
  <c r="E91" i="1"/>
  <c r="Q268" i="1"/>
  <c r="J420" i="1"/>
  <c r="E919" i="1"/>
  <c r="J269" i="1"/>
  <c r="E83" i="1"/>
  <c r="E793" i="1"/>
  <c r="E717" i="1"/>
  <c r="J550" i="1"/>
  <c r="J525" i="1"/>
  <c r="S65" i="1"/>
  <c r="J218" i="1"/>
  <c r="S802" i="1"/>
  <c r="J721" i="1"/>
  <c r="E541" i="1"/>
  <c r="P166" i="1"/>
  <c r="S395" i="1"/>
  <c r="J390" i="1"/>
  <c r="S10" i="1"/>
  <c r="S762" i="1"/>
  <c r="E750" i="1"/>
  <c r="E476" i="1"/>
  <c r="E320" i="1"/>
  <c r="J339" i="1"/>
  <c r="S142" i="1"/>
  <c r="J126" i="1"/>
  <c r="J850" i="1"/>
  <c r="J669" i="1"/>
  <c r="E905" i="1"/>
  <c r="J439" i="1"/>
  <c r="J52" i="1"/>
  <c r="E406" i="1"/>
  <c r="J457" i="1"/>
  <c r="Q755" i="1"/>
  <c r="E129" i="1"/>
  <c r="E330" i="1"/>
  <c r="E269" i="1"/>
  <c r="P792" i="1"/>
  <c r="P248" i="1"/>
  <c r="E189" i="1"/>
  <c r="J768" i="1"/>
  <c r="P675" i="1"/>
  <c r="Q843" i="1"/>
  <c r="Q683" i="1"/>
  <c r="E652" i="1"/>
  <c r="E561" i="1"/>
  <c r="E177" i="1"/>
  <c r="E898" i="1"/>
  <c r="J334" i="1"/>
  <c r="P584" i="1"/>
  <c r="E412" i="1"/>
  <c r="E201" i="1"/>
  <c r="E818" i="1"/>
  <c r="E168" i="1"/>
  <c r="P319" i="1"/>
  <c r="Q785" i="1"/>
  <c r="J213" i="1"/>
  <c r="J874" i="1"/>
  <c r="J502" i="1"/>
  <c r="E117" i="1"/>
  <c r="J764" i="1"/>
  <c r="E800" i="1"/>
  <c r="S124" i="1"/>
  <c r="J801" i="1"/>
  <c r="J846" i="1"/>
  <c r="J186" i="1"/>
  <c r="J381" i="1"/>
  <c r="E778" i="1"/>
  <c r="E413" i="1"/>
  <c r="Q318" i="1"/>
  <c r="E455" i="1"/>
  <c r="E768" i="1"/>
  <c r="J821" i="1"/>
  <c r="E179" i="1"/>
  <c r="Q747" i="1"/>
  <c r="E191" i="1"/>
  <c r="E56" i="1"/>
  <c r="P595" i="1"/>
  <c r="P419" i="1"/>
  <c r="P365" i="1"/>
  <c r="Q203" i="1"/>
  <c r="E292" i="1"/>
  <c r="J716" i="1"/>
  <c r="E511" i="1"/>
  <c r="S571" i="1"/>
  <c r="E477" i="1"/>
  <c r="J212" i="1"/>
  <c r="S397" i="1"/>
  <c r="E158" i="1"/>
  <c r="J22" i="1"/>
  <c r="Q6" i="1"/>
  <c r="P747" i="1"/>
  <c r="Q297" i="1"/>
  <c r="E811" i="1"/>
  <c r="J199" i="1"/>
  <c r="E626" i="1"/>
  <c r="P715" i="1"/>
  <c r="E774" i="1"/>
  <c r="J369" i="1"/>
  <c r="E924" i="1"/>
  <c r="E435" i="1"/>
  <c r="E658" i="1"/>
  <c r="J822" i="1"/>
  <c r="E544" i="1"/>
  <c r="P152" i="1"/>
  <c r="P129" i="1"/>
  <c r="S159" i="1"/>
  <c r="J634" i="1"/>
  <c r="J181" i="1"/>
  <c r="P8" i="1"/>
  <c r="P342" i="1"/>
  <c r="S146" i="1"/>
  <c r="E442" i="1"/>
  <c r="P654" i="1"/>
  <c r="S624" i="1"/>
  <c r="P856" i="1"/>
  <c r="J844" i="1"/>
  <c r="P72" i="1"/>
  <c r="Q482" i="1"/>
  <c r="J341" i="1"/>
  <c r="J91" i="1"/>
  <c r="P499" i="1"/>
  <c r="J588" i="1"/>
  <c r="P206" i="1"/>
  <c r="J163" i="1"/>
  <c r="E303" i="1"/>
  <c r="P81" i="1"/>
  <c r="S689" i="1"/>
  <c r="J66" i="1"/>
  <c r="Q9" i="1"/>
  <c r="E830" i="1"/>
  <c r="E296" i="1"/>
  <c r="E186" i="1"/>
  <c r="E51" i="1"/>
  <c r="J919" i="1"/>
  <c r="J824" i="1"/>
  <c r="J637" i="1"/>
  <c r="J298" i="1"/>
  <c r="J266" i="1"/>
  <c r="J95" i="1"/>
  <c r="E283" i="1"/>
  <c r="Q638" i="1"/>
  <c r="P574" i="1"/>
  <c r="J578" i="1"/>
  <c r="J695" i="1"/>
  <c r="Q359" i="1"/>
  <c r="E94" i="1"/>
  <c r="S712" i="1"/>
  <c r="P173" i="1"/>
  <c r="J907" i="1"/>
  <c r="Q100" i="1"/>
  <c r="E516" i="1"/>
  <c r="Q435" i="1"/>
  <c r="P852" i="1"/>
  <c r="E92" i="1"/>
  <c r="Q50" i="1"/>
  <c r="Q805" i="1"/>
  <c r="Q765" i="1"/>
  <c r="J355" i="1"/>
  <c r="J486" i="1"/>
  <c r="E550" i="1"/>
  <c r="P714" i="1"/>
  <c r="E748" i="1"/>
  <c r="P440" i="1"/>
  <c r="E253" i="1"/>
  <c r="J825" i="1"/>
  <c r="E124" i="1"/>
  <c r="J275" i="1"/>
  <c r="E623" i="1"/>
  <c r="J83" i="1"/>
  <c r="E539" i="1"/>
  <c r="J663" i="1"/>
  <c r="Q219" i="1"/>
  <c r="J315" i="1"/>
  <c r="J879" i="1"/>
  <c r="Q587" i="1"/>
  <c r="P782" i="1"/>
  <c r="Q665" i="1"/>
  <c r="E144" i="1"/>
  <c r="J529" i="1"/>
  <c r="J96" i="1"/>
  <c r="S690" i="1"/>
  <c r="E686" i="1"/>
  <c r="S834" i="1"/>
  <c r="J545" i="1"/>
  <c r="E88" i="1"/>
  <c r="Q676" i="1"/>
  <c r="P429" i="1"/>
  <c r="E662" i="1"/>
  <c r="E500" i="1"/>
  <c r="J769" i="1"/>
  <c r="E942" i="1"/>
  <c r="S61" i="1"/>
  <c r="Q858" i="1"/>
  <c r="S496" i="1"/>
  <c r="Q4" i="1"/>
  <c r="J828" i="1"/>
  <c r="J365" i="1"/>
  <c r="Q741" i="1"/>
  <c r="E764" i="1"/>
  <c r="J140" i="1"/>
  <c r="E45" i="1"/>
  <c r="Q362" i="1"/>
  <c r="S872" i="1"/>
  <c r="E75" i="1"/>
  <c r="J34" i="1"/>
  <c r="Q13" i="1"/>
  <c r="E377" i="1"/>
  <c r="P451" i="1"/>
  <c r="P398" i="1"/>
  <c r="J246" i="1"/>
  <c r="S130" i="1"/>
  <c r="J882" i="1"/>
  <c r="Q125" i="1"/>
  <c r="Q581" i="1"/>
  <c r="E155" i="1"/>
  <c r="P784" i="1"/>
  <c r="S442" i="1"/>
  <c r="Q287" i="1"/>
  <c r="Q472" i="1"/>
  <c r="Q31" i="1"/>
  <c r="Q412" i="1"/>
  <c r="S177" i="1"/>
  <c r="Q684" i="1"/>
  <c r="E612" i="2"/>
  <c r="F612" i="2" s="1"/>
  <c r="H634" i="1" s="1"/>
  <c r="R634" i="1" s="1"/>
  <c r="E252" i="1"/>
  <c r="E254" i="1"/>
  <c r="P517" i="1"/>
  <c r="V517" i="1" s="1"/>
  <c r="W517" i="1" s="1"/>
  <c r="E595" i="1"/>
  <c r="P646" i="1"/>
  <c r="J566" i="1"/>
  <c r="P504" i="1"/>
  <c r="Q182" i="1"/>
  <c r="Q701" i="1"/>
  <c r="E485" i="1"/>
  <c r="J312" i="1"/>
  <c r="E515" i="1"/>
  <c r="E40" i="1"/>
  <c r="E579" i="1"/>
  <c r="J772" i="1"/>
  <c r="J175" i="1"/>
  <c r="E264" i="1"/>
  <c r="J435" i="1"/>
  <c r="E784" i="1"/>
  <c r="Q87" i="1"/>
  <c r="E138" i="1"/>
  <c r="Q790" i="1"/>
  <c r="J701" i="1"/>
  <c r="P520" i="1"/>
  <c r="V520" i="1" s="1"/>
  <c r="W520" i="1" s="1"/>
  <c r="J925" i="1"/>
  <c r="E342" i="1"/>
  <c r="S383" i="1"/>
  <c r="S621" i="1"/>
  <c r="E26" i="1"/>
  <c r="J104" i="1"/>
  <c r="E25" i="1"/>
  <c r="Q8" i="1"/>
  <c r="E111" i="1"/>
  <c r="E345" i="1"/>
  <c r="S546" i="1"/>
  <c r="Q719" i="1"/>
  <c r="Q628" i="1"/>
  <c r="J9" i="1"/>
  <c r="Q694" i="1"/>
  <c r="Q801" i="1"/>
  <c r="Q536" i="1"/>
  <c r="J300" i="1"/>
  <c r="E219" i="1"/>
  <c r="S747" i="1"/>
  <c r="P522" i="1"/>
  <c r="E922" i="1"/>
  <c r="S468" i="1"/>
  <c r="Q302" i="1"/>
  <c r="S570" i="1"/>
  <c r="J6" i="1"/>
  <c r="P459" i="1"/>
  <c r="V459" i="1" s="1"/>
  <c r="W459" i="1" s="1"/>
  <c r="P568" i="1"/>
  <c r="J653" i="1"/>
  <c r="P371" i="1"/>
  <c r="S59" i="1"/>
  <c r="Q24" i="1"/>
  <c r="E813" i="1"/>
  <c r="E831" i="1"/>
  <c r="P564" i="1"/>
  <c r="V564" i="1" s="1"/>
  <c r="W564" i="1" s="1"/>
  <c r="J658" i="1"/>
  <c r="Q761" i="1"/>
  <c r="P311" i="1"/>
  <c r="J455" i="1"/>
  <c r="J722" i="1"/>
  <c r="J326" i="1"/>
  <c r="J767" i="1"/>
  <c r="J353" i="1"/>
  <c r="E151" i="1"/>
  <c r="J247" i="1"/>
  <c r="E120" i="1"/>
  <c r="Q671" i="1"/>
  <c r="S504" i="1"/>
  <c r="P78" i="1"/>
  <c r="P312" i="1"/>
  <c r="E65" i="1"/>
  <c r="J610" i="1"/>
  <c r="E349" i="1"/>
  <c r="E167" i="1"/>
  <c r="E113" i="1"/>
  <c r="Q525" i="1"/>
  <c r="Q582" i="1"/>
  <c r="E497" i="1"/>
  <c r="E21" i="1"/>
  <c r="S755" i="1"/>
  <c r="S687" i="1"/>
  <c r="J299" i="1"/>
  <c r="E238" i="1"/>
  <c r="E8" i="1"/>
  <c r="Q238" i="1"/>
  <c r="P496" i="1"/>
  <c r="J687" i="1"/>
  <c r="E870" i="1"/>
  <c r="E463" i="1"/>
  <c r="J789" i="1"/>
  <c r="E908" i="1"/>
  <c r="P602" i="1"/>
  <c r="E526" i="1"/>
  <c r="J497" i="1"/>
  <c r="Q291" i="1"/>
  <c r="P785" i="1"/>
  <c r="Q215" i="1"/>
  <c r="P596" i="1"/>
  <c r="P483" i="1"/>
  <c r="J675" i="1"/>
  <c r="Q530" i="1"/>
  <c r="E527" i="1"/>
  <c r="P697" i="1"/>
  <c r="V697" i="1" s="1"/>
  <c r="W697" i="1" s="1"/>
  <c r="Q609" i="1"/>
  <c r="P283" i="1"/>
  <c r="Q523" i="1"/>
  <c r="S448" i="1"/>
  <c r="S312" i="1"/>
  <c r="E67" i="2"/>
  <c r="F67" i="2" s="1"/>
  <c r="H383" i="1" s="1"/>
  <c r="R383" i="1" s="1"/>
  <c r="E856" i="1"/>
  <c r="J591" i="1"/>
  <c r="E339" i="1"/>
  <c r="J151" i="1"/>
  <c r="E798" i="1"/>
  <c r="E54" i="1"/>
  <c r="E471" i="1"/>
  <c r="J808" i="1"/>
  <c r="J554" i="1"/>
  <c r="E577" i="1"/>
  <c r="J406" i="1"/>
  <c r="E638" i="1"/>
  <c r="E457" i="1"/>
  <c r="J71" i="1"/>
  <c r="E879" i="1"/>
  <c r="J646" i="1"/>
  <c r="J195" i="1"/>
  <c r="S254" i="1"/>
  <c r="S75" i="1"/>
  <c r="E850" i="1"/>
  <c r="Q727" i="1"/>
  <c r="S508" i="1"/>
  <c r="Q38" i="1"/>
  <c r="E444" i="1"/>
  <c r="E11" i="1"/>
  <c r="P111" i="1"/>
  <c r="J586" i="1"/>
  <c r="E705" i="1"/>
  <c r="J135" i="1"/>
  <c r="J412" i="1"/>
  <c r="E609" i="1"/>
  <c r="J818" i="1"/>
  <c r="P442" i="1"/>
  <c r="P384" i="1"/>
  <c r="P106" i="1"/>
  <c r="P519" i="1"/>
  <c r="E696" i="1"/>
  <c r="E132" i="1"/>
  <c r="J407" i="1"/>
  <c r="J261" i="1"/>
  <c r="P746" i="1"/>
  <c r="J427" i="1"/>
  <c r="J750" i="1"/>
  <c r="J868" i="1"/>
  <c r="J599" i="1"/>
  <c r="J778" i="1"/>
  <c r="J413" i="1"/>
  <c r="P639" i="1"/>
  <c r="Q497" i="1"/>
  <c r="S748" i="1"/>
  <c r="P110" i="1"/>
  <c r="J878" i="1"/>
  <c r="J622" i="1"/>
  <c r="E817" i="1"/>
  <c r="J752" i="1"/>
  <c r="E714" i="1"/>
  <c r="E958" i="1"/>
  <c r="P302" i="1"/>
  <c r="E829" i="1"/>
  <c r="P213" i="1"/>
  <c r="Q164" i="1"/>
  <c r="J514" i="1"/>
  <c r="J726" i="1"/>
  <c r="Q431" i="1"/>
  <c r="P336" i="1"/>
  <c r="P705" i="1"/>
  <c r="J742" i="1"/>
  <c r="P76" i="1"/>
  <c r="J118" i="1"/>
  <c r="J552" i="1"/>
  <c r="J504" i="1"/>
  <c r="E664" i="1"/>
  <c r="E827" i="1"/>
  <c r="E894" i="1"/>
  <c r="J473" i="1"/>
  <c r="J81" i="1"/>
  <c r="J113" i="1"/>
  <c r="E285" i="1"/>
  <c r="E889" i="1"/>
  <c r="Q815" i="1"/>
  <c r="Q214" i="1"/>
  <c r="E684" i="1"/>
  <c r="E921" i="1"/>
  <c r="Q693" i="1"/>
  <c r="Q393" i="1"/>
  <c r="E782" i="1"/>
  <c r="J201" i="1"/>
  <c r="P624" i="1"/>
  <c r="S743" i="1"/>
  <c r="P648" i="1"/>
  <c r="V648" i="1" s="1"/>
  <c r="W648" i="1" s="1"/>
  <c r="J866" i="1"/>
  <c r="S505" i="1"/>
  <c r="Q757" i="1"/>
  <c r="J271" i="1"/>
  <c r="E217" i="1"/>
  <c r="P700" i="1"/>
  <c r="J280" i="1"/>
  <c r="E361" i="1"/>
  <c r="P764" i="1"/>
  <c r="P493" i="1"/>
  <c r="J260" i="1"/>
  <c r="Q848" i="1"/>
  <c r="S180" i="1"/>
  <c r="E816" i="1"/>
  <c r="E519" i="1"/>
  <c r="E769" i="1"/>
  <c r="J774" i="1"/>
  <c r="J231" i="1"/>
  <c r="P650" i="1"/>
  <c r="J368" i="1"/>
  <c r="E207" i="1"/>
  <c r="J67" i="1"/>
  <c r="E618" i="1"/>
  <c r="J8" i="1"/>
  <c r="J198" i="1"/>
  <c r="P62" i="1"/>
  <c r="Q811" i="1"/>
  <c r="J387" i="1"/>
  <c r="P294" i="1"/>
  <c r="E73" i="1"/>
  <c r="P768" i="1"/>
  <c r="E672" i="1"/>
  <c r="Q845" i="1"/>
  <c r="Q323" i="1"/>
  <c r="E172" i="1"/>
  <c r="Q350" i="1"/>
  <c r="J378" i="1"/>
  <c r="P579" i="1"/>
  <c r="E923" i="1"/>
  <c r="Q803" i="1"/>
  <c r="J877" i="1"/>
  <c r="J831" i="1"/>
  <c r="E439" i="1"/>
  <c r="P352" i="1"/>
  <c r="E514" i="1"/>
  <c r="E751" i="1"/>
  <c r="P695" i="1"/>
  <c r="J7" i="1"/>
  <c r="E510" i="1"/>
  <c r="Q546" i="1"/>
  <c r="Q877" i="1"/>
  <c r="J776" i="1"/>
  <c r="J433" i="1"/>
  <c r="E95" i="1"/>
  <c r="E408" i="1"/>
  <c r="J837" i="1"/>
  <c r="P363" i="1"/>
  <c r="J272" i="1"/>
  <c r="J819" i="1"/>
  <c r="S503" i="1"/>
  <c r="Q688" i="1"/>
  <c r="Q136" i="1"/>
  <c r="J234" i="1"/>
  <c r="T234" i="1" s="1"/>
  <c r="J288" i="1"/>
  <c r="E806" i="1"/>
  <c r="E391" i="1"/>
  <c r="E627" i="1"/>
  <c r="P512" i="1"/>
  <c r="S328" i="1"/>
  <c r="J329" i="1"/>
  <c r="Q826" i="1"/>
  <c r="E529" i="1"/>
  <c r="E394" i="1"/>
  <c r="J206" i="1"/>
  <c r="E596" i="1"/>
  <c r="Q264" i="1"/>
  <c r="Q496" i="1"/>
  <c r="Q134" i="1"/>
  <c r="J493" i="1"/>
  <c r="J883" i="1"/>
  <c r="E604" i="1"/>
  <c r="S302" i="1"/>
  <c r="J228" i="1"/>
  <c r="J294" i="1"/>
  <c r="J310" i="1"/>
  <c r="E587" i="1"/>
  <c r="P316" i="1"/>
  <c r="S588" i="1"/>
  <c r="E733" i="1"/>
  <c r="P837" i="1"/>
  <c r="Q844" i="1"/>
  <c r="E358" i="1"/>
  <c r="P789" i="1"/>
  <c r="V789" i="1" s="1"/>
  <c r="W789" i="1" s="1"/>
  <c r="Q753" i="1"/>
  <c r="J693" i="1"/>
  <c r="J673" i="1"/>
  <c r="P83" i="1"/>
  <c r="P211" i="1"/>
  <c r="J627" i="1"/>
  <c r="J31" i="1"/>
  <c r="S532" i="1"/>
  <c r="Q355" i="1"/>
  <c r="S627" i="1"/>
  <c r="Q669" i="1"/>
  <c r="S199" i="1"/>
  <c r="E470" i="2"/>
  <c r="F470" i="2" s="1"/>
  <c r="H324" i="1" s="1"/>
  <c r="R324" i="1" s="1"/>
  <c r="E336" i="2"/>
  <c r="F336" i="2" s="1"/>
  <c r="H338" i="1" s="1"/>
  <c r="R338" i="1" s="1"/>
  <c r="J122" i="1"/>
  <c r="E128" i="1"/>
  <c r="J335" i="1"/>
  <c r="E562" i="1"/>
  <c r="E407" i="1"/>
  <c r="Q273" i="1"/>
  <c r="J383" i="1"/>
  <c r="E241" i="1"/>
  <c r="E341" i="1"/>
  <c r="E462" i="1"/>
  <c r="J903" i="1"/>
  <c r="J816" i="1"/>
  <c r="J802" i="1"/>
  <c r="E192" i="1"/>
  <c r="J805" i="1"/>
  <c r="J951" i="1"/>
  <c r="J953" i="1"/>
  <c r="Q427" i="1"/>
  <c r="E546" i="1"/>
  <c r="J442" i="1"/>
  <c r="P773" i="1"/>
  <c r="V773" i="1" s="1"/>
  <c r="W773" i="1" s="1"/>
  <c r="S694" i="1"/>
  <c r="S695" i="1"/>
  <c r="S829" i="1"/>
  <c r="S462" i="1"/>
  <c r="J516" i="1"/>
  <c r="J839" i="1"/>
  <c r="S572" i="1"/>
  <c r="J441" i="1"/>
  <c r="Q131" i="1"/>
  <c r="J197" i="1"/>
  <c r="P848" i="1"/>
  <c r="P424" i="1"/>
  <c r="E183" i="1"/>
  <c r="S423" i="1"/>
  <c r="S518" i="1"/>
  <c r="J765" i="1"/>
  <c r="J659" i="1"/>
  <c r="J255" i="1"/>
  <c r="E224" i="1"/>
  <c r="J849" i="1"/>
  <c r="J189" i="1"/>
  <c r="J17" i="1"/>
  <c r="P343" i="1"/>
  <c r="J211" i="1"/>
  <c r="E102" i="1"/>
  <c r="J237" i="1"/>
  <c r="E242" i="1"/>
  <c r="E239" i="1"/>
  <c r="J106" i="1"/>
  <c r="J506" i="1"/>
  <c r="E743" i="1"/>
  <c r="J119" i="1"/>
  <c r="P198" i="1"/>
  <c r="P684" i="1"/>
  <c r="E809" i="1"/>
  <c r="J803" i="1"/>
  <c r="S172" i="1"/>
  <c r="S141" i="1"/>
  <c r="E948" i="1"/>
  <c r="E713" i="1"/>
  <c r="Q230" i="1"/>
  <c r="J608" i="1"/>
  <c r="S90" i="1"/>
  <c r="J667" i="1"/>
  <c r="J746" i="1"/>
  <c r="Q709" i="1"/>
  <c r="Q394" i="1"/>
  <c r="E109" i="1"/>
  <c r="E99" i="1"/>
  <c r="E896" i="1"/>
  <c r="J80" i="1"/>
  <c r="J740" i="1"/>
  <c r="E447" i="1"/>
  <c r="J136" i="1"/>
  <c r="E58" i="1"/>
  <c r="J677" i="1"/>
  <c r="P228" i="1"/>
  <c r="Q166" i="1"/>
  <c r="E951" i="1"/>
  <c r="P850" i="1"/>
  <c r="Q869" i="1"/>
  <c r="J226" i="1"/>
  <c r="Q119" i="1"/>
  <c r="J432" i="1"/>
  <c r="S229" i="1"/>
  <c r="S590" i="1"/>
  <c r="J543" i="1"/>
  <c r="J745" i="1"/>
  <c r="E300" i="1"/>
  <c r="J415" i="1"/>
  <c r="E880" i="1"/>
  <c r="P833" i="1"/>
  <c r="V833" i="1" s="1"/>
  <c r="W833" i="1" s="1"/>
  <c r="S103" i="1"/>
  <c r="J512" i="1"/>
  <c r="E912" i="1"/>
  <c r="P685" i="1"/>
  <c r="J956" i="1"/>
  <c r="S64" i="1"/>
  <c r="E188" i="1"/>
  <c r="E29" i="1"/>
  <c r="J88" i="1"/>
  <c r="P121" i="1"/>
  <c r="Q487" i="1"/>
  <c r="J957" i="1"/>
  <c r="J547" i="1"/>
  <c r="Q420" i="1"/>
  <c r="Q65" i="1"/>
  <c r="S584" i="1"/>
  <c r="E374" i="1"/>
  <c r="J747" i="1"/>
  <c r="Q179" i="1"/>
  <c r="J450" i="1"/>
  <c r="E472" i="1"/>
  <c r="E556" i="1"/>
  <c r="J152" i="1"/>
  <c r="Q635" i="1"/>
  <c r="S566" i="1"/>
  <c r="S821" i="1"/>
  <c r="E251" i="1"/>
  <c r="E518" i="1"/>
  <c r="J97" i="1"/>
  <c r="Q231" i="1"/>
  <c r="P623" i="1"/>
  <c r="J749" i="1"/>
  <c r="E72" i="1"/>
  <c r="P160" i="1"/>
  <c r="J697" i="1"/>
  <c r="P799" i="1"/>
  <c r="V799" i="1" s="1"/>
  <c r="W799" i="1" s="1"/>
  <c r="S556" i="1"/>
  <c r="E137" i="1"/>
  <c r="J161" i="1"/>
  <c r="J784" i="1"/>
  <c r="Q700" i="1"/>
  <c r="P618" i="1"/>
  <c r="Q352" i="1"/>
  <c r="Q448" i="1"/>
  <c r="E785" i="1"/>
  <c r="J469" i="1"/>
  <c r="S35" i="1"/>
  <c r="P449" i="1"/>
  <c r="V449" i="1" s="1"/>
  <c r="W449" i="1" s="1"/>
  <c r="Q645" i="1"/>
  <c r="E261" i="1"/>
  <c r="Q105" i="1"/>
  <c r="E448" i="1"/>
  <c r="Q142" i="1"/>
  <c r="S286" i="1"/>
  <c r="J153" i="1"/>
  <c r="E842" i="1"/>
  <c r="Q63" i="1"/>
  <c r="J852" i="1"/>
  <c r="Q340" i="1"/>
  <c r="S120" i="1"/>
  <c r="P202" i="1"/>
  <c r="S377" i="1"/>
  <c r="P702" i="1"/>
  <c r="S711" i="1"/>
  <c r="J458" i="1"/>
  <c r="P802" i="1"/>
  <c r="P813" i="1"/>
  <c r="J718" i="1"/>
  <c r="Q351" i="1"/>
  <c r="Q589" i="1"/>
  <c r="P636" i="1"/>
  <c r="V636" i="1" s="1"/>
  <c r="W636" i="1" s="1"/>
  <c r="S78" i="1"/>
  <c r="S136" i="1"/>
  <c r="P359" i="1"/>
  <c r="P199" i="1"/>
  <c r="S257" i="1"/>
  <c r="S340" i="1"/>
  <c r="Q43" i="1"/>
  <c r="S794" i="1"/>
  <c r="S857" i="1"/>
  <c r="S495" i="1"/>
  <c r="S830" i="1"/>
  <c r="S335" i="1"/>
  <c r="S526" i="1"/>
  <c r="E594" i="2"/>
  <c r="F594" i="2" s="1"/>
  <c r="H89" i="1" s="1"/>
  <c r="R89" i="1" s="1"/>
  <c r="E410" i="2"/>
  <c r="F410" i="2" s="1"/>
  <c r="H413" i="1" s="1"/>
  <c r="R413" i="1" s="1"/>
  <c r="E244" i="2"/>
  <c r="F244" i="2" s="1"/>
  <c r="H706" i="1" s="1"/>
  <c r="R706" i="1" s="1"/>
  <c r="P94" i="1"/>
  <c r="P406" i="1"/>
  <c r="S212" i="1"/>
  <c r="E470" i="1"/>
  <c r="P58" i="1"/>
  <c r="E753" i="1"/>
  <c r="P293" i="1"/>
  <c r="P315" i="1"/>
  <c r="Q816" i="1"/>
  <c r="J172" i="1"/>
  <c r="E835" i="1"/>
  <c r="P107" i="1"/>
  <c r="S132" i="1"/>
  <c r="E687" i="1"/>
  <c r="Q673" i="1"/>
  <c r="Q716" i="1"/>
  <c r="P706" i="1"/>
  <c r="V706" i="1" s="1"/>
  <c r="W706" i="1" s="1"/>
  <c r="J730" i="1"/>
  <c r="P272" i="1"/>
  <c r="Q173" i="1"/>
  <c r="J220" i="1"/>
  <c r="J715" i="1"/>
  <c r="P688" i="1"/>
  <c r="E755" i="1"/>
  <c r="E142" i="1"/>
  <c r="J916" i="1"/>
  <c r="J519" i="1"/>
  <c r="E347" i="1"/>
  <c r="J448" i="1"/>
  <c r="J416" i="1"/>
  <c r="J681" i="1"/>
  <c r="J264" i="1"/>
  <c r="E628" i="1"/>
  <c r="E319" i="1"/>
  <c r="P851" i="1"/>
  <c r="P643" i="1"/>
  <c r="E331" i="1"/>
  <c r="E149" i="1"/>
  <c r="P616" i="1"/>
  <c r="P657" i="1"/>
  <c r="E80" i="1"/>
  <c r="J757" i="1"/>
  <c r="E594" i="1"/>
  <c r="S548" i="1"/>
  <c r="Q77" i="1"/>
  <c r="E863" i="1"/>
  <c r="S841" i="1"/>
  <c r="Q257" i="1"/>
  <c r="Q414" i="1"/>
  <c r="E468" i="1"/>
  <c r="E437" i="1"/>
  <c r="J705" i="1"/>
  <c r="E865" i="1"/>
  <c r="E607" i="1"/>
  <c r="J466" i="1"/>
  <c r="J308" i="1"/>
  <c r="E668" i="1"/>
  <c r="Q129" i="1"/>
  <c r="S19" i="1"/>
  <c r="E276" i="1"/>
  <c r="Q358" i="1"/>
  <c r="S800" i="1"/>
  <c r="J520" i="1"/>
  <c r="J912" i="1"/>
  <c r="Q250" i="1"/>
  <c r="E386" i="1"/>
  <c r="P385" i="1"/>
  <c r="J645" i="1"/>
  <c r="J723" i="1"/>
  <c r="J654" i="1"/>
  <c r="J397" i="1"/>
  <c r="E419" i="1"/>
  <c r="J84" i="1"/>
  <c r="P29" i="1"/>
  <c r="P23" i="1"/>
  <c r="Q155" i="1"/>
  <c r="E574" i="1"/>
  <c r="E178" i="1"/>
  <c r="E23" i="1"/>
  <c r="P846" i="1"/>
  <c r="V846" i="1" s="1"/>
  <c r="W846" i="1" s="1"/>
  <c r="P795" i="1"/>
  <c r="S644" i="1"/>
  <c r="J780" i="1"/>
  <c r="E61" i="1"/>
  <c r="J440" i="1"/>
  <c r="Q444" i="1"/>
  <c r="S598" i="1"/>
  <c r="J901" i="1"/>
  <c r="E935" i="1"/>
  <c r="J704" i="1"/>
  <c r="Q174" i="1"/>
  <c r="S284" i="1"/>
  <c r="S233" i="1"/>
  <c r="E381" i="1"/>
  <c r="E332" i="1"/>
  <c r="J380" i="1"/>
  <c r="P326" i="1"/>
  <c r="V326" i="1" s="1"/>
  <c r="W326" i="1" s="1"/>
  <c r="E52" i="1"/>
  <c r="E940" i="1"/>
  <c r="E560" i="1"/>
  <c r="J943" i="1"/>
  <c r="Q72" i="1"/>
  <c r="Q15" i="1"/>
  <c r="S775" i="1"/>
  <c r="E279" i="1"/>
  <c r="E433" i="1"/>
  <c r="J671" i="1"/>
  <c r="J724" i="1"/>
  <c r="Q492" i="1"/>
  <c r="Q560" i="1"/>
  <c r="E275" i="1"/>
  <c r="P463" i="1"/>
  <c r="V463" i="1" s="1"/>
  <c r="W463" i="1" s="1"/>
  <c r="P729" i="1"/>
  <c r="V729" i="1" s="1"/>
  <c r="W729" i="1" s="1"/>
  <c r="E233" i="1"/>
  <c r="J19" i="1"/>
  <c r="P807" i="1"/>
  <c r="E103" i="1"/>
  <c r="P708" i="1"/>
  <c r="P769" i="1"/>
  <c r="J325" i="1"/>
  <c r="Q468" i="1"/>
  <c r="E306" i="1"/>
  <c r="J384" i="1"/>
  <c r="Q839" i="1"/>
  <c r="S492" i="1"/>
  <c r="Q833" i="1"/>
  <c r="E728" i="1"/>
  <c r="P853" i="1"/>
  <c r="P205" i="1"/>
  <c r="V205" i="1" s="1"/>
  <c r="W205" i="1" s="1"/>
  <c r="J799" i="1"/>
  <c r="Q426" i="1"/>
  <c r="E644" i="1"/>
  <c r="P146" i="1"/>
  <c r="P86" i="1"/>
  <c r="P188" i="1"/>
  <c r="S552" i="1"/>
  <c r="Q422" i="1"/>
  <c r="S530" i="1"/>
  <c r="J410" i="1"/>
  <c r="Q863" i="1"/>
  <c r="P546" i="1"/>
  <c r="E734" i="1"/>
  <c r="Q872" i="1"/>
  <c r="P874" i="1"/>
  <c r="V874" i="1" s="1"/>
  <c r="W874" i="1" s="1"/>
  <c r="P749" i="1"/>
  <c r="V749" i="1" s="1"/>
  <c r="W749" i="1" s="1"/>
  <c r="P115" i="1"/>
  <c r="P873" i="1"/>
  <c r="J488" i="1"/>
  <c r="Q371" i="1"/>
  <c r="S281" i="1"/>
  <c r="P859" i="1"/>
  <c r="S491" i="1"/>
  <c r="Q377" i="1"/>
  <c r="Q595" i="1"/>
  <c r="S697" i="1"/>
  <c r="P332" i="1"/>
  <c r="Q210" i="1"/>
  <c r="S754" i="1"/>
  <c r="S521" i="1"/>
  <c r="S324" i="1"/>
  <c r="S18" i="1"/>
  <c r="S348" i="1"/>
  <c r="E672" i="2"/>
  <c r="F672" i="2" s="1"/>
  <c r="H356" i="1" s="1"/>
  <c r="R356" i="1" s="1"/>
  <c r="E518" i="2"/>
  <c r="F518" i="2" s="1"/>
  <c r="H327" i="1" s="1"/>
  <c r="R327" i="1" s="1"/>
  <c r="Q529" i="1"/>
  <c r="Q729" i="1"/>
  <c r="P823" i="1"/>
  <c r="P432" i="1"/>
  <c r="S390" i="1"/>
  <c r="P192" i="1"/>
  <c r="S87" i="1"/>
  <c r="J92" i="1"/>
  <c r="E580" i="1"/>
  <c r="J507" i="1"/>
  <c r="Q66" i="1"/>
  <c r="Q150" i="1"/>
  <c r="E116" i="1"/>
  <c r="E788" i="1"/>
  <c r="E195" i="1"/>
  <c r="E781" i="1"/>
  <c r="E846" i="1"/>
  <c r="J468" i="1"/>
  <c r="J689" i="1"/>
  <c r="J262" i="1"/>
  <c r="E792" i="1"/>
  <c r="J311" i="1"/>
  <c r="J414" i="1"/>
  <c r="E98" i="1"/>
  <c r="J253" i="1"/>
  <c r="Q342" i="1"/>
  <c r="Q720" i="1"/>
  <c r="E302" i="1"/>
  <c r="E39" i="1"/>
  <c r="J124" i="1"/>
  <c r="Q646" i="1"/>
  <c r="Q836" i="1"/>
  <c r="E260" i="1"/>
  <c r="Q870" i="1"/>
  <c r="P181" i="1"/>
  <c r="S413" i="1"/>
  <c r="E482" i="1"/>
  <c r="Q751" i="1"/>
  <c r="E613" i="1"/>
  <c r="P396" i="1"/>
  <c r="E181" i="1"/>
  <c r="J479" i="1"/>
  <c r="J632" i="1"/>
  <c r="J344" i="1"/>
  <c r="J112" i="1"/>
  <c r="S137" i="1"/>
  <c r="S112" i="1"/>
  <c r="E90" i="1"/>
  <c r="E4" i="1"/>
  <c r="S583" i="1"/>
  <c r="S542" i="1"/>
  <c r="J364" i="1"/>
  <c r="Q704" i="1"/>
  <c r="Q11" i="1"/>
  <c r="E60" i="1"/>
  <c r="P734" i="1"/>
  <c r="J602" i="1"/>
  <c r="E234" i="1"/>
  <c r="E930" i="1"/>
  <c r="J492" i="1"/>
  <c r="J242" i="1"/>
  <c r="J362" i="1"/>
  <c r="P26" i="1"/>
  <c r="P484" i="1"/>
  <c r="Q731" i="1"/>
  <c r="J173" i="1"/>
  <c r="J43" i="1"/>
  <c r="P633" i="1"/>
  <c r="P647" i="1"/>
  <c r="S533" i="1"/>
  <c r="E36" i="1"/>
  <c r="E359" i="1"/>
  <c r="P217" i="1"/>
  <c r="V217" i="1" s="1"/>
  <c r="W217" i="1" s="1"/>
  <c r="S472" i="1"/>
  <c r="P200" i="1"/>
  <c r="J798" i="1"/>
  <c r="Q620" i="1"/>
  <c r="S447" i="1"/>
  <c r="S764" i="1"/>
  <c r="E327" i="1"/>
  <c r="E606" i="1"/>
  <c r="P456" i="1"/>
  <c r="E841" i="1"/>
  <c r="E352" i="1"/>
  <c r="P47" i="1"/>
  <c r="V47" i="1" s="1"/>
  <c r="W47" i="1" s="1"/>
  <c r="S341" i="1"/>
  <c r="Q583" i="1"/>
  <c r="J115" i="1"/>
  <c r="E675" i="1"/>
  <c r="P736" i="1"/>
  <c r="V736" i="1" s="1"/>
  <c r="W736" i="1" s="1"/>
  <c r="S844" i="1"/>
  <c r="S877" i="1"/>
  <c r="S587" i="1"/>
  <c r="E351" i="1"/>
  <c r="Q800" i="1"/>
  <c r="S577" i="1"/>
  <c r="J528" i="1"/>
  <c r="P253" i="1"/>
  <c r="E723" i="1"/>
  <c r="E461" i="1"/>
  <c r="Q586" i="1"/>
  <c r="P467" i="1"/>
  <c r="Q317" i="1"/>
  <c r="E886" i="1"/>
  <c r="Q593" i="1"/>
  <c r="S416" i="1"/>
  <c r="J227" i="1"/>
  <c r="E576" i="1"/>
  <c r="E125" i="1"/>
  <c r="E799" i="1"/>
  <c r="S166" i="1"/>
  <c r="E366" i="1"/>
  <c r="P394" i="1"/>
  <c r="J609" i="1"/>
  <c r="P479" i="1"/>
  <c r="P41" i="1"/>
  <c r="V41" i="1" s="1"/>
  <c r="W41" i="1" s="1"/>
  <c r="J948" i="1"/>
  <c r="Q556" i="1"/>
  <c r="J915" i="1"/>
  <c r="S274" i="1"/>
  <c r="J606" i="1"/>
  <c r="Q847" i="1"/>
  <c r="Q112" i="1"/>
  <c r="P431" i="1"/>
  <c r="P265" i="1"/>
  <c r="P383" i="1"/>
  <c r="J533" i="1"/>
  <c r="S331" i="1"/>
  <c r="Q754" i="1"/>
  <c r="S696" i="1"/>
  <c r="P475" i="1"/>
  <c r="S629" i="1"/>
  <c r="Q616" i="1"/>
  <c r="Q568" i="1"/>
  <c r="E903" i="1"/>
  <c r="E907" i="1"/>
  <c r="S178" i="1"/>
  <c r="S801" i="1"/>
  <c r="S811" i="1"/>
  <c r="S635" i="1"/>
  <c r="S422" i="1"/>
  <c r="S605" i="1"/>
  <c r="E448" i="2"/>
  <c r="F448" i="2" s="1"/>
  <c r="H462" i="1" s="1"/>
  <c r="R462" i="1" s="1"/>
  <c r="E900" i="2"/>
  <c r="F900" i="2" s="1"/>
  <c r="H901" i="1" s="1"/>
  <c r="E169" i="2"/>
  <c r="F169" i="2" s="1"/>
  <c r="H334" i="1" s="1"/>
  <c r="R334" i="1" s="1"/>
  <c r="E24" i="2"/>
  <c r="F24" i="2" s="1"/>
  <c r="H311" i="1" s="1"/>
  <c r="R311" i="1" s="1"/>
  <c r="E42" i="2"/>
  <c r="F42" i="2" s="1"/>
  <c r="H117" i="1" s="1"/>
  <c r="R117" i="1" s="1"/>
  <c r="E387" i="1"/>
  <c r="P125" i="1"/>
  <c r="P404" i="1"/>
  <c r="S706" i="1"/>
  <c r="P414" i="1"/>
  <c r="S620" i="1"/>
  <c r="P605" i="1"/>
  <c r="E815" i="1"/>
  <c r="P790" i="1"/>
  <c r="Q276" i="1"/>
  <c r="J160" i="1"/>
  <c r="P821" i="1"/>
  <c r="Q282" i="1"/>
  <c r="E69" i="1"/>
  <c r="Q576" i="1"/>
  <c r="S611" i="1"/>
  <c r="Q74" i="1"/>
  <c r="P583" i="1"/>
  <c r="V583" i="1" s="1"/>
  <c r="W583" i="1" s="1"/>
  <c r="P551" i="1"/>
  <c r="P600" i="1"/>
  <c r="E490" i="1"/>
  <c r="J783" i="1"/>
  <c r="J50" i="1"/>
  <c r="E834" i="1"/>
  <c r="J371" i="1"/>
  <c r="E227" i="1"/>
  <c r="E632" i="1"/>
  <c r="E13" i="1"/>
  <c r="J21" i="1"/>
  <c r="E895" i="1"/>
  <c r="J800" i="1"/>
  <c r="E878" i="1"/>
  <c r="J751" i="1"/>
  <c r="S350" i="1"/>
  <c r="S437" i="1"/>
  <c r="E123" i="1"/>
  <c r="E910" i="1"/>
  <c r="J510" i="1"/>
  <c r="S280" i="1"/>
  <c r="S803" i="1"/>
  <c r="E270" i="1"/>
  <c r="E961" i="1"/>
  <c r="Q732" i="1"/>
  <c r="S509" i="1"/>
  <c r="P416" i="1"/>
  <c r="J111" i="1"/>
  <c r="E636" i="1"/>
  <c r="E357" i="1"/>
  <c r="E7" i="1"/>
  <c r="J829" i="1"/>
  <c r="J807" i="1"/>
  <c r="J733" i="1"/>
  <c r="E641" i="1"/>
  <c r="P632" i="1"/>
  <c r="J360" i="1"/>
  <c r="E148" i="1"/>
  <c r="J222" i="1"/>
  <c r="J125" i="1"/>
  <c r="E487" i="1"/>
  <c r="J881" i="1"/>
  <c r="E810" i="1"/>
  <c r="J897" i="1"/>
  <c r="P466" i="1"/>
  <c r="J914" i="1"/>
  <c r="J422" i="1"/>
  <c r="P351" i="1"/>
  <c r="E135" i="1"/>
  <c r="J475" i="1"/>
  <c r="E745" i="1"/>
  <c r="J89" i="1"/>
  <c r="J287" i="1"/>
  <c r="E96" i="1"/>
  <c r="Q391" i="1"/>
  <c r="P257" i="1"/>
  <c r="V257" i="1" s="1"/>
  <c r="W257" i="1" s="1"/>
  <c r="S705" i="1"/>
  <c r="J871" i="1"/>
  <c r="J286" i="1"/>
  <c r="J686" i="1"/>
  <c r="Q452" i="1"/>
  <c r="P56" i="1"/>
  <c r="S357" i="1"/>
  <c r="J873" i="1"/>
  <c r="E169" i="1"/>
  <c r="J193" i="1"/>
  <c r="Q401" i="1"/>
  <c r="Q199" i="1"/>
  <c r="P138" i="1"/>
  <c r="V138" i="1" s="1"/>
  <c r="W138" i="1" s="1"/>
  <c r="E547" i="1"/>
  <c r="Q674" i="1"/>
  <c r="Q135" i="1"/>
  <c r="S241" i="1"/>
  <c r="J279" i="1"/>
  <c r="J857" i="1"/>
  <c r="J500" i="1"/>
  <c r="E502" i="1"/>
  <c r="E152" i="1"/>
  <c r="Q483" i="1"/>
  <c r="Q227" i="1"/>
  <c r="J670" i="1"/>
  <c r="E691" i="1"/>
  <c r="E97" i="1"/>
  <c r="Q35" i="1"/>
  <c r="Q515" i="1"/>
  <c r="J527" i="1"/>
  <c r="J82" i="1"/>
  <c r="Q259" i="1"/>
  <c r="Q835" i="1"/>
  <c r="S56" i="1"/>
  <c r="J672" i="1"/>
  <c r="E424" i="1"/>
  <c r="E294" i="1"/>
  <c r="P307" i="1"/>
  <c r="Q572" i="1"/>
  <c r="E108" i="1"/>
  <c r="Q67" i="1"/>
  <c r="Q149" i="1"/>
  <c r="E488" i="1"/>
  <c r="P290" i="1"/>
  <c r="E492" i="1"/>
  <c r="E190" i="1"/>
  <c r="J471" i="1"/>
  <c r="E657" i="1"/>
  <c r="J162" i="1"/>
  <c r="Q564" i="1"/>
  <c r="S140" i="1"/>
  <c r="E650" i="1"/>
  <c r="S248" i="1"/>
  <c r="P841" i="1"/>
  <c r="Q33" i="1"/>
  <c r="E312" i="1"/>
  <c r="Q337" i="1"/>
  <c r="Q99" i="1"/>
  <c r="P328" i="1"/>
  <c r="S293" i="1"/>
  <c r="Q253" i="1"/>
  <c r="S810" i="1"/>
  <c r="E693" i="1"/>
  <c r="Q172" i="1"/>
  <c r="J853" i="1"/>
  <c r="Q375" i="1"/>
  <c r="P720" i="1"/>
  <c r="Q772" i="1"/>
  <c r="S249" i="1"/>
  <c r="P521" i="1"/>
  <c r="S41" i="1"/>
  <c r="Q206" i="1"/>
  <c r="P244" i="1"/>
  <c r="S70" i="1"/>
  <c r="P593" i="1"/>
  <c r="P806" i="1"/>
  <c r="S148" i="1"/>
  <c r="S677" i="1"/>
  <c r="S246" i="1"/>
  <c r="S4" i="1"/>
  <c r="S192" i="1"/>
  <c r="E883" i="2"/>
  <c r="F883" i="2" s="1"/>
  <c r="H884" i="1" s="1"/>
  <c r="J108" i="1"/>
  <c r="Q840" i="1"/>
  <c r="Q834" i="1"/>
  <c r="S791" i="1"/>
  <c r="E589" i="1"/>
  <c r="E619" i="1"/>
  <c r="J377" i="1"/>
  <c r="P349" i="1"/>
  <c r="S420" i="1"/>
  <c r="P820" i="1"/>
  <c r="S119" i="1"/>
  <c r="Q279" i="1"/>
  <c r="S289" i="1"/>
  <c r="J359" i="1"/>
  <c r="J190" i="1"/>
  <c r="J531" i="1"/>
  <c r="E164" i="1"/>
  <c r="J612" i="1"/>
  <c r="Q369" i="1"/>
  <c r="P541" i="1"/>
  <c r="V541" i="1" s="1"/>
  <c r="W541" i="1" s="1"/>
  <c r="J417" i="1"/>
  <c r="E28" i="1"/>
  <c r="E162" i="1"/>
  <c r="P427" i="1"/>
  <c r="S23" i="1"/>
  <c r="E301" i="1"/>
  <c r="E954" i="1"/>
  <c r="S189" i="1"/>
  <c r="P194" i="1"/>
  <c r="P15" i="1"/>
  <c r="V15" i="1" s="1"/>
  <c r="W15" i="1" s="1"/>
  <c r="J208" i="1"/>
  <c r="P266" i="1"/>
  <c r="Q517" i="1"/>
  <c r="P751" i="1"/>
  <c r="P692" i="1"/>
  <c r="J812" i="1"/>
  <c r="P48" i="1"/>
  <c r="S277" i="1"/>
  <c r="S539" i="1"/>
  <c r="J880" i="1"/>
  <c r="P344" i="1"/>
  <c r="Q663" i="1"/>
  <c r="S615" i="1"/>
  <c r="E848" i="1"/>
  <c r="S733" i="1"/>
  <c r="S849" i="1"/>
  <c r="E681" i="1"/>
  <c r="P225" i="1"/>
  <c r="Q221" i="1"/>
  <c r="P509" i="1"/>
  <c r="Q286" i="1"/>
  <c r="S266" i="1"/>
  <c r="P741" i="1"/>
  <c r="S453" i="1"/>
  <c r="Q7" i="1"/>
  <c r="E876" i="1"/>
  <c r="S502" i="1"/>
  <c r="Q228" i="1"/>
  <c r="J62" i="1"/>
  <c r="Q637" i="1"/>
  <c r="Q715" i="1"/>
  <c r="S688" i="1"/>
  <c r="S342" i="1"/>
  <c r="P871" i="1"/>
  <c r="Q93" i="1"/>
  <c r="Q566" i="1"/>
  <c r="Q476" i="1"/>
  <c r="S863" i="1"/>
  <c r="Q796" i="1"/>
  <c r="Q94" i="1"/>
  <c r="P10" i="1"/>
  <c r="S558" i="1"/>
  <c r="Q814" i="1"/>
  <c r="J304" i="1"/>
  <c r="J889" i="1"/>
  <c r="S179" i="1"/>
  <c r="Q213" i="1"/>
  <c r="S660" i="1"/>
  <c r="Q162" i="1"/>
  <c r="Q167" i="1"/>
  <c r="Q601" i="1"/>
  <c r="Q825" i="1"/>
  <c r="Q46" i="1"/>
  <c r="S682" i="1"/>
  <c r="S200" i="1"/>
  <c r="S164" i="1"/>
  <c r="S400" i="1"/>
  <c r="Q792" i="1"/>
  <c r="E859" i="2"/>
  <c r="F859" i="2" s="1"/>
  <c r="H695" i="1" s="1"/>
  <c r="R695" i="1" s="1"/>
  <c r="E291" i="2"/>
  <c r="F291" i="2" s="1"/>
  <c r="H420" i="1" s="1"/>
  <c r="R420" i="1" s="1"/>
  <c r="E143" i="2"/>
  <c r="F143" i="2" s="1"/>
  <c r="H161" i="1" s="1"/>
  <c r="R161" i="1" s="1"/>
  <c r="E741" i="2"/>
  <c r="F741" i="2" s="1"/>
  <c r="H535" i="1" s="1"/>
  <c r="R535" i="1" s="1"/>
  <c r="E9" i="2"/>
  <c r="F9" i="2" s="1"/>
  <c r="H320" i="1" s="1"/>
  <c r="R320" i="1" s="1"/>
  <c r="J221" i="1"/>
  <c r="J499" i="1"/>
  <c r="J937" i="1"/>
  <c r="Q667" i="1"/>
  <c r="J530" i="1"/>
  <c r="J86" i="1"/>
  <c r="S204" i="1"/>
  <c r="S628" i="1"/>
  <c r="J643" i="1"/>
  <c r="E47" i="1"/>
  <c r="E420" i="1"/>
  <c r="P526" i="1"/>
  <c r="P676" i="1"/>
  <c r="V676" i="1" s="1"/>
  <c r="W676" i="1" s="1"/>
  <c r="E838" i="1"/>
  <c r="J961" i="1"/>
  <c r="E735" i="1"/>
  <c r="E459" i="1"/>
  <c r="J376" i="1"/>
  <c r="P538" i="1"/>
  <c r="J790" i="1"/>
  <c r="E553" i="1"/>
  <c r="J575" i="1"/>
  <c r="E222" i="1"/>
  <c r="P109" i="1"/>
  <c r="V109" i="1" s="1"/>
  <c r="W109" i="1" s="1"/>
  <c r="E481" i="1"/>
  <c r="Q143" i="1"/>
  <c r="E900" i="1"/>
  <c r="E10" i="1"/>
  <c r="S128" i="1"/>
  <c r="S488" i="1"/>
  <c r="Q32" i="1"/>
  <c r="E916" i="1"/>
  <c r="E918" i="1"/>
  <c r="E390" i="1"/>
  <c r="Q116" i="1"/>
  <c r="Q780" i="1"/>
  <c r="Q608" i="1"/>
  <c r="J615" i="1"/>
  <c r="S650" i="1"/>
  <c r="S282" i="1"/>
  <c r="J498" i="1"/>
  <c r="E383" i="1"/>
  <c r="J616" i="1"/>
  <c r="E616" i="1"/>
  <c r="P208" i="1"/>
  <c r="J460" i="1"/>
  <c r="E521" i="1"/>
  <c r="E851" i="1"/>
  <c r="J851" i="1"/>
  <c r="P805" i="1"/>
  <c r="P438" i="1"/>
  <c r="P662" i="1"/>
  <c r="P748" i="1"/>
  <c r="S724" i="1"/>
  <c r="J399" i="1"/>
  <c r="E411" i="1"/>
  <c r="E861" i="1"/>
  <c r="J861" i="1"/>
  <c r="P779" i="1"/>
  <c r="P658" i="1"/>
  <c r="P130" i="1"/>
  <c r="P402" i="1"/>
  <c r="S731" i="1"/>
  <c r="J11" i="1"/>
  <c r="E159" i="1"/>
  <c r="J249" i="1"/>
  <c r="P836" i="1"/>
  <c r="Q381" i="1"/>
  <c r="Q596" i="1"/>
  <c r="P118" i="1"/>
  <c r="V118" i="1" s="1"/>
  <c r="W118" i="1" s="1"/>
  <c r="P489" i="1"/>
  <c r="E417" i="1"/>
  <c r="J661" i="1"/>
  <c r="Q138" i="1"/>
  <c r="P84" i="1"/>
  <c r="P295" i="1"/>
  <c r="Q707" i="1"/>
  <c r="Q305" i="1"/>
  <c r="E321" i="1"/>
  <c r="E240" i="1"/>
  <c r="E49" i="1"/>
  <c r="J49" i="1"/>
  <c r="J565" i="1"/>
  <c r="E565" i="1"/>
  <c r="E953" i="1"/>
  <c r="E911" i="1"/>
  <c r="E915" i="1"/>
  <c r="Q321" i="1"/>
  <c r="J794" i="1"/>
  <c r="E726" i="1"/>
  <c r="J804" i="1"/>
  <c r="J649" i="1"/>
  <c r="E649" i="1"/>
  <c r="J729" i="1"/>
  <c r="E959" i="1"/>
  <c r="P279" i="1"/>
  <c r="E947" i="1"/>
  <c r="S336" i="1"/>
  <c r="E134" i="1"/>
  <c r="E491" i="1"/>
  <c r="J168" i="1"/>
  <c r="Q542" i="1"/>
  <c r="Q402" i="1"/>
  <c r="E401" i="1"/>
  <c r="P71" i="1"/>
  <c r="V71" i="1" s="1"/>
  <c r="W71" i="1" s="1"/>
  <c r="P761" i="1"/>
  <c r="E855" i="1"/>
  <c r="E933" i="1"/>
  <c r="E828" i="1"/>
  <c r="J447" i="1"/>
  <c r="E24" i="1"/>
  <c r="E524" i="1"/>
  <c r="J494" i="1"/>
  <c r="P620" i="1"/>
  <c r="S133" i="1"/>
  <c r="J74" i="1"/>
  <c r="P43" i="1"/>
  <c r="Q59" i="1"/>
  <c r="S394" i="1"/>
  <c r="E528" i="1"/>
  <c r="E836" i="1"/>
  <c r="J358" i="1"/>
  <c r="P353" i="1"/>
  <c r="Q799" i="1"/>
  <c r="P671" i="1"/>
  <c r="E180" i="1"/>
  <c r="P743" i="1"/>
  <c r="S676" i="1"/>
  <c r="S186" i="1"/>
  <c r="E729" i="1"/>
  <c r="E198" i="1"/>
  <c r="J252" i="1"/>
  <c r="J90" i="1"/>
  <c r="E557" i="1"/>
  <c r="Q449" i="1"/>
  <c r="Q473" i="1"/>
  <c r="J202" i="1"/>
  <c r="Q678" i="1"/>
  <c r="S53" i="1"/>
  <c r="Q763" i="1"/>
  <c r="P14" i="1"/>
  <c r="V14" i="1" s="1"/>
  <c r="W14" i="1" s="1"/>
  <c r="J370" i="1"/>
  <c r="S219" i="1"/>
  <c r="J78" i="1"/>
  <c r="Q55" i="1"/>
  <c r="P627" i="1"/>
  <c r="P818" i="1"/>
  <c r="J194" i="1"/>
  <c r="P599" i="1"/>
  <c r="P762" i="1"/>
  <c r="S261" i="1"/>
  <c r="S547" i="1"/>
  <c r="P380" i="1"/>
  <c r="V380" i="1" s="1"/>
  <c r="W380" i="1" s="1"/>
  <c r="S355" i="1"/>
  <c r="J917" i="1"/>
  <c r="J503" i="1"/>
  <c r="E700" i="1"/>
  <c r="P759" i="1"/>
  <c r="Q643" i="1"/>
  <c r="S485" i="1"/>
  <c r="J958" i="1"/>
  <c r="S460" i="1"/>
  <c r="P652" i="1"/>
  <c r="E434" i="1"/>
  <c r="P838" i="1"/>
  <c r="Q157" i="1"/>
  <c r="Q141" i="1"/>
  <c r="P476" i="1"/>
  <c r="V476" i="1" s="1"/>
  <c r="W476" i="1" s="1"/>
  <c r="Q739" i="1"/>
  <c r="J847" i="1"/>
  <c r="S471" i="1"/>
  <c r="J823" i="1"/>
  <c r="P218" i="1"/>
  <c r="Q519" i="1"/>
  <c r="Q114" i="1"/>
  <c r="E465" i="1"/>
  <c r="P284" i="1"/>
  <c r="V284" i="1" s="1"/>
  <c r="W284" i="1" s="1"/>
  <c r="Q774" i="1"/>
  <c r="S36" i="1"/>
  <c r="S589" i="1"/>
  <c r="P82" i="1"/>
  <c r="Q743" i="1"/>
  <c r="P203" i="1"/>
  <c r="Q285" i="1"/>
  <c r="Q113" i="1"/>
  <c r="J939" i="1"/>
  <c r="P492" i="1"/>
  <c r="J941" i="1"/>
  <c r="S96" i="1"/>
  <c r="Q242" i="1"/>
  <c r="S24" i="1"/>
  <c r="Q245" i="1"/>
  <c r="S319" i="1"/>
  <c r="Q585" i="1"/>
  <c r="Q330" i="1"/>
  <c r="S563" i="1"/>
  <c r="P271" i="1"/>
  <c r="S493" i="1"/>
  <c r="Q373" i="1"/>
  <c r="S369" i="1"/>
  <c r="E382" i="2"/>
  <c r="F382" i="2" s="1"/>
  <c r="H511" i="1" s="1"/>
  <c r="R511" i="1" s="1"/>
  <c r="E195" i="2"/>
  <c r="F195" i="2" s="1"/>
  <c r="H254" i="1" s="1"/>
  <c r="R254" i="1" s="1"/>
  <c r="E775" i="2"/>
  <c r="F775" i="2" s="1"/>
  <c r="H644" i="1" s="1"/>
  <c r="R644" i="1" s="1"/>
  <c r="E534" i="2"/>
  <c r="F534" i="2" s="1"/>
  <c r="H195" i="1" s="1"/>
  <c r="R195" i="1" s="1"/>
  <c r="E445" i="2"/>
  <c r="F445" i="2" s="1"/>
  <c r="H858" i="1" s="1"/>
  <c r="R858" i="1" s="1"/>
  <c r="E332" i="2"/>
  <c r="F332" i="2" s="1"/>
  <c r="H221" i="1" s="1"/>
  <c r="R221" i="1" s="1"/>
  <c r="E366" i="2"/>
  <c r="F366" i="2" s="1"/>
  <c r="H576" i="1" s="1"/>
  <c r="R576" i="1" s="1"/>
  <c r="E342" i="2"/>
  <c r="F342" i="2" s="1"/>
  <c r="H258" i="1" s="1"/>
  <c r="R258" i="1" s="1"/>
  <c r="E267" i="1"/>
  <c r="J928" i="1"/>
  <c r="S865" i="1"/>
  <c r="J930" i="1"/>
  <c r="E293" i="1"/>
  <c r="Q734" i="1"/>
  <c r="S827" i="1"/>
  <c r="E795" i="1"/>
  <c r="P565" i="1"/>
  <c r="V565" i="1" s="1"/>
  <c r="W565" i="1" s="1"/>
  <c r="J290" i="1"/>
  <c r="P308" i="1"/>
  <c r="S295" i="1"/>
  <c r="J739" i="1"/>
  <c r="E920" i="1"/>
  <c r="Q28" i="1"/>
  <c r="J24" i="1"/>
  <c r="E871" i="1"/>
  <c r="J289" i="1"/>
  <c r="J644" i="1"/>
  <c r="E530" i="1"/>
  <c r="E762" i="1"/>
  <c r="E869" i="1"/>
  <c r="J788" i="1"/>
  <c r="P861" i="1"/>
  <c r="E323" i="1"/>
  <c r="J480" i="1"/>
  <c r="J185" i="1"/>
  <c r="J495" i="1"/>
  <c r="E676" i="1"/>
  <c r="J148" i="1"/>
  <c r="J58" i="1"/>
  <c r="J77" i="1"/>
  <c r="J668" i="1"/>
  <c r="P91" i="1"/>
  <c r="P323" i="1"/>
  <c r="E204" i="1"/>
  <c r="E509" i="1"/>
  <c r="E150" i="1"/>
  <c r="J276" i="1"/>
  <c r="P49" i="1"/>
  <c r="P554" i="1"/>
  <c r="E250" i="1"/>
  <c r="J250" i="1"/>
  <c r="P739" i="1"/>
  <c r="Q841" i="1"/>
  <c r="J144" i="1"/>
  <c r="S772" i="1"/>
  <c r="S604" i="1"/>
  <c r="E513" i="1"/>
  <c r="J738" i="1"/>
  <c r="J638" i="1"/>
  <c r="E388" i="1"/>
  <c r="J388" i="1"/>
  <c r="P135" i="1"/>
  <c r="J662" i="1"/>
  <c r="E363" i="1"/>
  <c r="E756" i="1"/>
  <c r="J389" i="1"/>
  <c r="E571" i="1"/>
  <c r="J571" i="1"/>
  <c r="Q655" i="1"/>
  <c r="Q766" i="1"/>
  <c r="Q181" i="1"/>
  <c r="Q712" i="1"/>
  <c r="Q388" i="1"/>
  <c r="E645" i="1"/>
  <c r="E35" i="1"/>
  <c r="E291" i="1"/>
  <c r="J291" i="1"/>
  <c r="Q207" i="1"/>
  <c r="Q415" i="1"/>
  <c r="Q188" i="1"/>
  <c r="Q229" i="1"/>
  <c r="Q458" i="1"/>
  <c r="E205" i="1"/>
  <c r="E766" i="1"/>
  <c r="E592" i="1"/>
  <c r="E708" i="1"/>
  <c r="J902" i="1"/>
  <c r="S16" i="1"/>
  <c r="Q158" i="1"/>
  <c r="J5" i="1"/>
  <c r="E393" i="1"/>
  <c r="J230" i="1"/>
  <c r="Q243" i="1"/>
  <c r="Q550" i="1"/>
  <c r="Q855" i="1"/>
  <c r="Q171" i="1"/>
  <c r="E153" i="1"/>
  <c r="P195" i="1"/>
  <c r="J539" i="1"/>
  <c r="J860" i="1"/>
  <c r="E63" i="1"/>
  <c r="E397" i="1"/>
  <c r="J536" i="1"/>
  <c r="E536" i="1"/>
  <c r="P437" i="1"/>
  <c r="P373" i="1"/>
  <c r="P234" i="1"/>
  <c r="P569" i="1"/>
  <c r="S795" i="1"/>
  <c r="E160" i="1"/>
  <c r="J796" i="1"/>
  <c r="E572" i="1"/>
  <c r="J572" i="1"/>
  <c r="E166" i="1"/>
  <c r="J166" i="1"/>
  <c r="P123" i="1"/>
  <c r="P626" i="1"/>
  <c r="P462" i="1"/>
  <c r="V462" i="1" s="1"/>
  <c r="W462" i="1" s="1"/>
  <c r="Q380" i="1"/>
  <c r="Q304" i="1"/>
  <c r="J134" i="1"/>
  <c r="E653" i="1"/>
  <c r="J491" i="1"/>
  <c r="P409" i="1"/>
  <c r="J233" i="1"/>
  <c r="Q189" i="1"/>
  <c r="Q396" i="1"/>
  <c r="S343" i="1"/>
  <c r="E775" i="1"/>
  <c r="E368" i="1"/>
  <c r="E161" i="1"/>
  <c r="J241" i="1"/>
  <c r="E220" i="1"/>
  <c r="E365" i="1"/>
  <c r="Q404" i="1"/>
  <c r="P642" i="1"/>
  <c r="S216" i="1"/>
  <c r="E140" i="1"/>
  <c r="Q532" i="1"/>
  <c r="P167" i="1"/>
  <c r="S39" i="1"/>
  <c r="E469" i="1"/>
  <c r="P32" i="1"/>
  <c r="P5" i="1"/>
  <c r="V5" i="1" s="1"/>
  <c r="W5" i="1" s="1"/>
  <c r="Q509" i="1"/>
  <c r="E533" i="1"/>
  <c r="P141" i="1"/>
  <c r="P178" i="1"/>
  <c r="S658" i="1"/>
  <c r="E570" i="1"/>
  <c r="J42" i="1"/>
  <c r="E436" i="1"/>
  <c r="J932" i="1"/>
  <c r="J811" i="1"/>
  <c r="E237" i="1"/>
  <c r="E669" i="1"/>
  <c r="Q677" i="1"/>
  <c r="Q341" i="1"/>
  <c r="Q621" i="1"/>
  <c r="J814" i="1"/>
  <c r="J256" i="1"/>
  <c r="P36" i="1"/>
  <c r="E710" i="1"/>
  <c r="E193" i="1"/>
  <c r="S139" i="1"/>
  <c r="S569" i="1"/>
  <c r="E694" i="1"/>
  <c r="S29" i="1"/>
  <c r="J896" i="1"/>
  <c r="P767" i="1"/>
  <c r="Q730" i="1"/>
  <c r="S327" i="1"/>
  <c r="Q121" i="1"/>
  <c r="P854" i="1"/>
  <c r="V854" i="1" s="1"/>
  <c r="W854" i="1" s="1"/>
  <c r="S498" i="1"/>
  <c r="J340" i="1"/>
  <c r="Q756" i="1"/>
  <c r="Q579" i="1"/>
  <c r="P452" i="1"/>
  <c r="P770" i="1"/>
  <c r="E422" i="1"/>
  <c r="P405" i="1"/>
  <c r="Q102" i="1"/>
  <c r="S575" i="1"/>
  <c r="P453" i="1"/>
  <c r="S622" i="1"/>
  <c r="P591" i="1"/>
  <c r="E538" i="1"/>
  <c r="S544" i="1"/>
  <c r="Q639" i="1"/>
  <c r="J61" i="1"/>
  <c r="P864" i="1"/>
  <c r="Q657" i="1"/>
  <c r="P341" i="1"/>
  <c r="P608" i="1"/>
  <c r="Q357" i="1"/>
  <c r="S581" i="1"/>
  <c r="Q378" i="1"/>
  <c r="S121" i="1"/>
  <c r="S436" i="1"/>
  <c r="S511" i="1"/>
  <c r="Q258" i="1"/>
  <c r="S311" i="1"/>
  <c r="S540" i="1"/>
  <c r="J248" i="1"/>
  <c r="P39" i="1"/>
  <c r="P545" i="1"/>
  <c r="P447" i="1"/>
  <c r="V447" i="1" s="1"/>
  <c r="W447" i="1" s="1"/>
  <c r="S376" i="1"/>
  <c r="Q873" i="1"/>
  <c r="Q432" i="1"/>
  <c r="S777" i="1"/>
  <c r="Q768" i="1"/>
  <c r="S831" i="1"/>
  <c r="S870" i="1"/>
  <c r="Q325" i="1"/>
  <c r="Q575" i="1"/>
  <c r="S782" i="1"/>
  <c r="S634" i="1"/>
  <c r="S833" i="1"/>
  <c r="Q399" i="1"/>
  <c r="Q382" i="1"/>
  <c r="S838" i="1"/>
  <c r="Q488" i="1"/>
  <c r="E807" i="2"/>
  <c r="F807" i="2" s="1"/>
  <c r="H455" i="1" s="1"/>
  <c r="R455" i="1" s="1"/>
  <c r="E512" i="2"/>
  <c r="F512" i="2" s="1"/>
  <c r="H23" i="1" s="1"/>
  <c r="R23" i="1" s="1"/>
  <c r="E327" i="2"/>
  <c r="F327" i="2" s="1"/>
  <c r="H652" i="1" s="1"/>
  <c r="R652" i="1" s="1"/>
  <c r="E208" i="2"/>
  <c r="F208" i="2" s="1"/>
  <c r="H489" i="1" s="1"/>
  <c r="R489" i="1" s="1"/>
  <c r="E564" i="2"/>
  <c r="F564" i="2" s="1"/>
  <c r="H671" i="1" s="1"/>
  <c r="R671" i="1" s="1"/>
  <c r="E914" i="2"/>
  <c r="F914" i="2" s="1"/>
  <c r="H915" i="1" s="1"/>
  <c r="E110" i="2"/>
  <c r="F110" i="2" s="1"/>
  <c r="H35" i="1" s="1"/>
  <c r="R35" i="1" s="1"/>
  <c r="E278" i="1"/>
  <c r="Q148" i="1"/>
  <c r="E257" i="1"/>
  <c r="Q594" i="1"/>
  <c r="P725" i="1"/>
  <c r="S617" i="1"/>
  <c r="P543" i="1"/>
  <c r="S699" i="1"/>
  <c r="P105" i="1"/>
  <c r="J713" i="1"/>
  <c r="J302" i="1"/>
  <c r="E586" i="1"/>
  <c r="E317" i="1"/>
  <c r="J884" i="1"/>
  <c r="J590" i="1"/>
  <c r="E118" i="1"/>
  <c r="J703" i="1"/>
  <c r="J754" i="1"/>
  <c r="J445" i="1"/>
  <c r="E403" i="1"/>
  <c r="E174" i="1"/>
  <c r="P524" i="1"/>
  <c r="P334" i="1"/>
  <c r="E175" i="1"/>
  <c r="E727" i="1"/>
  <c r="J4" i="1"/>
  <c r="P525" i="1"/>
  <c r="P230" i="1"/>
  <c r="E409" i="1"/>
  <c r="E208" i="1"/>
  <c r="J709" i="1"/>
  <c r="Q746" i="1"/>
  <c r="P79" i="1"/>
  <c r="J848" i="1"/>
  <c r="P718" i="1"/>
  <c r="S221" i="1"/>
  <c r="E157" i="1"/>
  <c r="E819" i="1"/>
  <c r="P674" i="1"/>
  <c r="J570" i="1"/>
  <c r="E474" i="1"/>
  <c r="P345" i="1"/>
  <c r="V345" i="1" s="1"/>
  <c r="W345" i="1" s="1"/>
  <c r="Q791" i="1"/>
  <c r="P282" i="1"/>
  <c r="Q80" i="1"/>
  <c r="S267" i="1"/>
  <c r="E857" i="1"/>
  <c r="E6" i="1"/>
  <c r="E605" i="1"/>
  <c r="J605" i="1"/>
  <c r="P835" i="1"/>
  <c r="Q331" i="1"/>
  <c r="P843" i="1"/>
  <c r="Q397" i="1"/>
  <c r="S675" i="1"/>
  <c r="E893" i="1"/>
  <c r="E647" i="1"/>
  <c r="J316" i="1"/>
  <c r="S773" i="1"/>
  <c r="S607" i="1"/>
  <c r="Q322" i="1"/>
  <c r="S704" i="1"/>
  <c r="E62" i="1"/>
  <c r="J888" i="1"/>
  <c r="P631" i="1"/>
  <c r="J890" i="1"/>
  <c r="S600" i="1"/>
  <c r="S580" i="1"/>
  <c r="S21" i="1"/>
  <c r="E773" i="1"/>
  <c r="E32" i="1"/>
  <c r="J418" i="1"/>
  <c r="E542" i="1"/>
  <c r="J542" i="1"/>
  <c r="P186" i="1"/>
  <c r="J735" i="1"/>
  <c r="E404" i="1"/>
  <c r="E671" i="1"/>
  <c r="P258" i="1"/>
  <c r="P417" i="1"/>
  <c r="P772" i="1"/>
  <c r="V772" i="1" s="1"/>
  <c r="W772" i="1" s="1"/>
  <c r="P139" i="1"/>
  <c r="S759" i="1"/>
  <c r="E689" i="1"/>
  <c r="E484" i="1"/>
  <c r="E754" i="1"/>
  <c r="J366" i="1"/>
  <c r="P324" i="1"/>
  <c r="V324" i="1" s="1"/>
  <c r="W324" i="1" s="1"/>
  <c r="P582" i="1"/>
  <c r="P34" i="1"/>
  <c r="V34" i="1" s="1"/>
  <c r="W34" i="1" s="1"/>
  <c r="Q328" i="1"/>
  <c r="S714" i="1"/>
  <c r="J775" i="1"/>
  <c r="J541" i="1"/>
  <c r="E499" i="1"/>
  <c r="J679" i="1"/>
  <c r="Q783" i="1"/>
  <c r="S456" i="1"/>
  <c r="J885" i="1"/>
  <c r="J549" i="1"/>
  <c r="Q68" i="1"/>
  <c r="S313" i="1"/>
  <c r="S443" i="1"/>
  <c r="E454" i="1"/>
  <c r="E14" i="1"/>
  <c r="J656" i="1"/>
  <c r="J607" i="1"/>
  <c r="E187" i="1"/>
  <c r="E885" i="1"/>
  <c r="E494" i="1"/>
  <c r="Q12" i="1"/>
  <c r="Q651" i="1"/>
  <c r="S32" i="1"/>
  <c r="E280" i="1"/>
  <c r="E917" i="1"/>
  <c r="E74" i="1"/>
  <c r="Q745" i="1"/>
  <c r="Q70" i="1"/>
  <c r="S875" i="1"/>
  <c r="J306" i="1"/>
  <c r="E897" i="1"/>
  <c r="Q511" i="1"/>
  <c r="P185" i="1"/>
  <c r="S623" i="1"/>
  <c r="J626" i="1"/>
  <c r="E44" i="1"/>
  <c r="P868" i="1"/>
  <c r="P486" i="1"/>
  <c r="P680" i="1"/>
  <c r="V680" i="1" s="1"/>
  <c r="W680" i="1" s="1"/>
  <c r="E543" i="1"/>
  <c r="E674" i="1"/>
  <c r="P445" i="1"/>
  <c r="J648" i="1"/>
  <c r="E621" i="1"/>
  <c r="J576" i="1"/>
  <c r="P222" i="1"/>
  <c r="P264" i="1"/>
  <c r="S317" i="1"/>
  <c r="J46" i="1"/>
  <c r="P539" i="1"/>
  <c r="P544" i="1"/>
  <c r="P754" i="1"/>
  <c r="E548" i="1"/>
  <c r="S840" i="1"/>
  <c r="P542" i="1"/>
  <c r="V542" i="1" s="1"/>
  <c r="W542" i="1" s="1"/>
  <c r="J931" i="1"/>
  <c r="S109" i="1"/>
  <c r="J898" i="1"/>
  <c r="E704" i="1"/>
  <c r="Q506" i="1"/>
  <c r="S507" i="1"/>
  <c r="Q874" i="1"/>
  <c r="S820" i="1"/>
  <c r="E635" i="1"/>
  <c r="P629" i="1"/>
  <c r="P474" i="1"/>
  <c r="Q563" i="1"/>
  <c r="J402" i="1"/>
  <c r="Q706" i="1"/>
  <c r="Q115" i="1"/>
  <c r="S668" i="1"/>
  <c r="P189" i="1"/>
  <c r="Q61" i="1"/>
  <c r="P577" i="1"/>
  <c r="J443" i="1"/>
  <c r="S222" i="1"/>
  <c r="Q374" i="1"/>
  <c r="Q760" i="1"/>
  <c r="J944" i="1"/>
  <c r="J207" i="1"/>
  <c r="S421" i="1"/>
  <c r="P270" i="1"/>
  <c r="S854" i="1"/>
  <c r="P534" i="1"/>
  <c r="S640" i="1"/>
  <c r="S354" i="1"/>
  <c r="P811" i="1"/>
  <c r="V811" i="1" s="1"/>
  <c r="W811" i="1" s="1"/>
  <c r="Q437" i="1"/>
  <c r="P553" i="1"/>
  <c r="S698" i="1"/>
  <c r="J652" i="1"/>
  <c r="S727" i="1"/>
  <c r="Q675" i="1"/>
  <c r="S793" i="1"/>
  <c r="S842" i="1"/>
  <c r="S656" i="1"/>
  <c r="P33" i="1"/>
  <c r="P157" i="1"/>
  <c r="Q344" i="1"/>
  <c r="Q868" i="1"/>
  <c r="S300" i="1"/>
  <c r="S330" i="1"/>
  <c r="S766" i="1"/>
  <c r="S776" i="1"/>
  <c r="Q668" i="1"/>
  <c r="S391" i="1"/>
  <c r="Q343" i="1"/>
  <c r="S118" i="1"/>
  <c r="Q548" i="1"/>
  <c r="E199" i="2"/>
  <c r="F199" i="2" s="1"/>
  <c r="H580" i="1" s="1"/>
  <c r="R580" i="1" s="1"/>
  <c r="E81" i="2"/>
  <c r="F81" i="2" s="1"/>
  <c r="H832" i="1" s="1"/>
  <c r="R832" i="1" s="1"/>
  <c r="E705" i="2"/>
  <c r="F705" i="2" s="1"/>
  <c r="H560" i="1" s="1"/>
  <c r="R560" i="1" s="1"/>
  <c r="E506" i="2"/>
  <c r="F506" i="2" s="1"/>
  <c r="H781" i="1" s="1"/>
  <c r="R781" i="1" s="1"/>
  <c r="E817" i="2"/>
  <c r="F817" i="2" s="1"/>
  <c r="H239" i="1" s="1"/>
  <c r="R239" i="1" s="1"/>
  <c r="P392" i="1"/>
  <c r="P120" i="1"/>
  <c r="S702" i="1"/>
  <c r="E739" i="1"/>
  <c r="E19" i="1"/>
  <c r="E229" i="1"/>
  <c r="E346" i="1"/>
  <c r="J236" i="1"/>
  <c r="P587" i="1"/>
  <c r="Q176" i="1"/>
  <c r="Q90" i="1"/>
  <c r="P641" i="1"/>
  <c r="P529" i="1"/>
  <c r="J33" i="1"/>
  <c r="J465" i="1"/>
  <c r="E415" i="1"/>
  <c r="P224" i="1"/>
  <c r="P812" i="1"/>
  <c r="E272" i="1"/>
  <c r="E651" i="1"/>
  <c r="E858" i="1"/>
  <c r="J858" i="1"/>
  <c r="J577" i="1"/>
  <c r="E133" i="1"/>
  <c r="E600" i="1"/>
  <c r="E318" i="1"/>
  <c r="J940" i="1"/>
  <c r="Q794" i="1"/>
  <c r="J942" i="1"/>
  <c r="Q315" i="1"/>
  <c r="S93" i="1"/>
  <c r="E156" i="1"/>
  <c r="E659" i="1"/>
  <c r="J128" i="1"/>
  <c r="J513" i="1"/>
  <c r="J842" i="1"/>
  <c r="Q89" i="1"/>
  <c r="Q827" i="1"/>
  <c r="S297" i="1"/>
  <c r="E458" i="1"/>
  <c r="J562" i="1"/>
  <c r="P420" i="1"/>
  <c r="V420" i="1" s="1"/>
  <c r="W420" i="1" s="1"/>
  <c r="P668" i="1"/>
  <c r="S174" i="1"/>
  <c r="S657" i="1"/>
  <c r="P653" i="1"/>
  <c r="V653" i="1" s="1"/>
  <c r="W653" i="1" s="1"/>
  <c r="J563" i="1"/>
  <c r="P158" i="1"/>
  <c r="S780" i="1"/>
  <c r="P716" i="1"/>
  <c r="Q40" i="1"/>
  <c r="Q861" i="1"/>
  <c r="E610" i="1"/>
  <c r="P330" i="1"/>
  <c r="V330" i="1" s="1"/>
  <c r="W330" i="1" s="1"/>
  <c r="J463" i="1"/>
  <c r="E367" i="1"/>
  <c r="J758" i="1"/>
  <c r="E612" i="1"/>
  <c r="E210" i="1"/>
  <c r="P752" i="1"/>
  <c r="J910" i="1"/>
  <c r="P776" i="1"/>
  <c r="S188" i="1"/>
  <c r="E42" i="1"/>
  <c r="E202" i="1"/>
  <c r="J924" i="1"/>
  <c r="Q478" i="1"/>
  <c r="P42" i="1"/>
  <c r="S392" i="1"/>
  <c r="E249" i="1"/>
  <c r="P143" i="1"/>
  <c r="P686" i="1"/>
  <c r="Q590" i="1"/>
  <c r="J64" i="1"/>
  <c r="P495" i="1"/>
  <c r="P656" i="1"/>
  <c r="S582" i="1"/>
  <c r="J546" i="1"/>
  <c r="P229" i="1"/>
  <c r="P285" i="1"/>
  <c r="S771" i="1"/>
  <c r="Q859" i="1"/>
  <c r="P338" i="1"/>
  <c r="V338" i="1" s="1"/>
  <c r="W338" i="1" s="1"/>
  <c r="J509" i="1"/>
  <c r="E902" i="1"/>
  <c r="E517" i="1"/>
  <c r="Q428" i="1"/>
  <c r="Q198" i="1"/>
  <c r="Q691" i="1"/>
  <c r="Q96" i="1"/>
  <c r="S156" i="1"/>
  <c r="Q493" i="1"/>
  <c r="J45" i="1"/>
  <c r="P607" i="1"/>
  <c r="P18" i="1"/>
  <c r="P826" i="1"/>
  <c r="S168" i="1"/>
  <c r="Q479" i="1"/>
  <c r="P660" i="1"/>
  <c r="E507" i="1"/>
  <c r="J936" i="1"/>
  <c r="S329" i="1"/>
  <c r="S217" i="1"/>
  <c r="Q539" i="1"/>
  <c r="Q640" i="1"/>
  <c r="S473" i="1"/>
  <c r="S320" i="1"/>
  <c r="J595" i="1"/>
  <c r="E456" i="1"/>
  <c r="E906" i="1"/>
  <c r="Q361" i="1"/>
  <c r="Q384" i="1"/>
  <c r="Q644" i="1"/>
  <c r="J29" i="1"/>
  <c r="Q209" i="1"/>
  <c r="P418" i="1"/>
  <c r="P659" i="1"/>
  <c r="V659" i="1" s="1"/>
  <c r="W659" i="1" s="1"/>
  <c r="P190" i="1"/>
  <c r="V190" i="1" s="1"/>
  <c r="W190" i="1" s="1"/>
  <c r="J274" i="1"/>
  <c r="Q711" i="1"/>
  <c r="S467" i="1"/>
  <c r="Q804" i="1"/>
  <c r="Q211" i="1"/>
  <c r="S663" i="1"/>
  <c r="Q308" i="1"/>
  <c r="S349" i="1"/>
  <c r="S786" i="1"/>
  <c r="J650" i="1"/>
  <c r="P485" i="1"/>
  <c r="P277" i="1"/>
  <c r="V277" i="1" s="1"/>
  <c r="W277" i="1" s="1"/>
  <c r="P381" i="1"/>
  <c r="Q370" i="1"/>
  <c r="S378" i="1"/>
  <c r="S351" i="1"/>
  <c r="Q818" i="1"/>
  <c r="S135" i="1"/>
  <c r="S662" i="1"/>
  <c r="S165" i="1"/>
  <c r="Q224" i="1"/>
  <c r="Q154" i="1"/>
  <c r="S661" i="1"/>
  <c r="J685" i="1"/>
  <c r="Q300" i="1"/>
  <c r="P104" i="1"/>
  <c r="S458" i="1"/>
  <c r="Q864" i="1"/>
  <c r="Q289" i="1"/>
  <c r="Q18" i="1"/>
  <c r="Q491" i="1"/>
  <c r="S686" i="1"/>
  <c r="S554" i="1"/>
  <c r="P571" i="1"/>
  <c r="Q837" i="1"/>
  <c r="Q750" i="1"/>
  <c r="Q577" i="1"/>
  <c r="Q202" i="1"/>
  <c r="S224" i="1"/>
  <c r="S360" i="1"/>
  <c r="S732" i="1"/>
  <c r="S855" i="1"/>
  <c r="S60" i="1"/>
  <c r="S470" i="1"/>
  <c r="S321" i="1"/>
  <c r="Q636" i="1"/>
  <c r="S595" i="1"/>
  <c r="E650" i="2"/>
  <c r="F650" i="2" s="1"/>
  <c r="H876" i="1" s="1"/>
  <c r="R876" i="1" s="1"/>
  <c r="E323" i="2"/>
  <c r="F323" i="2" s="1"/>
  <c r="H317" i="1" s="1"/>
  <c r="R317" i="1" s="1"/>
  <c r="E56" i="2"/>
  <c r="F56" i="2" s="1"/>
  <c r="H215" i="1" s="1"/>
  <c r="R215" i="1" s="1"/>
  <c r="E833" i="2"/>
  <c r="F833" i="2" s="1"/>
  <c r="H397" i="1" s="1"/>
  <c r="R397" i="1" s="1"/>
  <c r="E716" i="2"/>
  <c r="F716" i="2" s="1"/>
  <c r="H309" i="1" s="1"/>
  <c r="R309" i="1" s="1"/>
  <c r="E547" i="2"/>
  <c r="F547" i="2" s="1"/>
  <c r="H624" i="1" s="1"/>
  <c r="R624" i="1" s="1"/>
  <c r="E600" i="2"/>
  <c r="F600" i="2" s="1"/>
  <c r="H55" i="1" s="1"/>
  <c r="R55" i="1" s="1"/>
  <c r="E203" i="2"/>
  <c r="F203" i="2" s="1"/>
  <c r="H412" i="1" s="1"/>
  <c r="R412" i="1" s="1"/>
  <c r="E243" i="2"/>
  <c r="F243" i="2" s="1"/>
  <c r="H861" i="1" s="1"/>
  <c r="R861" i="1" s="1"/>
  <c r="E393" i="2"/>
  <c r="F393" i="2" s="1"/>
  <c r="H402" i="1" s="1"/>
  <c r="R402" i="1" s="1"/>
  <c r="E375" i="2"/>
  <c r="F375" i="2" s="1"/>
  <c r="H206" i="1" s="1"/>
  <c r="R206" i="1" s="1"/>
  <c r="E68" i="2"/>
  <c r="F68" i="2" s="1"/>
  <c r="H532" i="1" s="1"/>
  <c r="R532" i="1" s="1"/>
  <c r="E602" i="2"/>
  <c r="F602" i="2" s="1"/>
  <c r="H827" i="1" s="1"/>
  <c r="R827" i="1" s="1"/>
  <c r="E727" i="2"/>
  <c r="F727" i="2" s="1"/>
  <c r="H283" i="1" s="1"/>
  <c r="R283" i="1" s="1"/>
  <c r="E732" i="2"/>
  <c r="F732" i="2" s="1"/>
  <c r="H222" i="1" s="1"/>
  <c r="R222" i="1" s="1"/>
  <c r="E182" i="2"/>
  <c r="F182" i="2" s="1"/>
  <c r="H181" i="1" s="1"/>
  <c r="R181" i="1" s="1"/>
  <c r="E97" i="2"/>
  <c r="F97" i="2" s="1"/>
  <c r="H487" i="1" s="1"/>
  <c r="R487" i="1" s="1"/>
  <c r="E713" i="2"/>
  <c r="F713" i="2" s="1"/>
  <c r="H294" i="1" s="1"/>
  <c r="R294" i="1" s="1"/>
  <c r="J328" i="1"/>
  <c r="E478" i="1"/>
  <c r="J696" i="1"/>
  <c r="Q699" i="1"/>
  <c r="S386" i="1"/>
  <c r="Q421" i="1"/>
  <c r="Q480" i="1"/>
  <c r="E31" i="1"/>
  <c r="J698" i="1"/>
  <c r="P134" i="1"/>
  <c r="J150" i="1"/>
  <c r="E449" i="1"/>
  <c r="E163" i="1"/>
  <c r="J558" i="1"/>
  <c r="E558" i="1"/>
  <c r="E680" i="1"/>
  <c r="J680" i="1"/>
  <c r="P61" i="1"/>
  <c r="J771" i="1"/>
  <c r="J756" i="1"/>
  <c r="E833" i="1"/>
  <c r="P788" i="1"/>
  <c r="V788" i="1" s="1"/>
  <c r="W788" i="1" s="1"/>
  <c r="P223" i="1"/>
  <c r="V223" i="1" s="1"/>
  <c r="W223" i="1" s="1"/>
  <c r="S175" i="1"/>
  <c r="E634" i="1"/>
  <c r="E136" i="1"/>
  <c r="E85" i="1"/>
  <c r="E837" i="1"/>
  <c r="J863" i="1"/>
  <c r="E282" i="1"/>
  <c r="J282" i="1"/>
  <c r="P215" i="1"/>
  <c r="V215" i="1" s="1"/>
  <c r="W215" i="1" s="1"/>
  <c r="P156" i="1"/>
  <c r="P703" i="1"/>
  <c r="P50" i="1"/>
  <c r="S361" i="1"/>
  <c r="J833" i="1"/>
  <c r="E673" i="1"/>
  <c r="E410" i="1"/>
  <c r="J114" i="1"/>
  <c r="P578" i="1"/>
  <c r="P97" i="1"/>
  <c r="P637" i="1"/>
  <c r="P391" i="1"/>
  <c r="P457" i="1"/>
  <c r="E706" i="1"/>
  <c r="J706" i="1"/>
  <c r="P390" i="1"/>
  <c r="P589" i="1"/>
  <c r="P288" i="1"/>
  <c r="S88" i="1"/>
  <c r="S742" i="1"/>
  <c r="E216" i="1"/>
  <c r="J110" i="1"/>
  <c r="E624" i="1"/>
  <c r="E614" i="1"/>
  <c r="J614" i="1"/>
  <c r="J664" i="1"/>
  <c r="E789" i="1"/>
  <c r="J27" i="1"/>
  <c r="E34" i="1"/>
  <c r="J908" i="1"/>
  <c r="P403" i="1"/>
  <c r="V403" i="1" s="1"/>
  <c r="W403" i="1" s="1"/>
  <c r="P243" i="1"/>
  <c r="S551" i="1"/>
  <c r="E256" i="1"/>
  <c r="Q485" i="1"/>
  <c r="J926" i="1"/>
  <c r="Q749" i="1"/>
  <c r="E451" i="1"/>
  <c r="J710" i="1"/>
  <c r="E440" i="1"/>
  <c r="J489" i="1"/>
  <c r="P250" i="1"/>
  <c r="S745" i="1"/>
  <c r="S11" i="1"/>
  <c r="J196" i="1"/>
  <c r="P810" i="1"/>
  <c r="V810" i="1" s="1"/>
  <c r="W810" i="1" s="1"/>
  <c r="S365" i="1"/>
  <c r="Q226" i="1"/>
  <c r="J470" i="1"/>
  <c r="Q871" i="1"/>
  <c r="Q656" i="1"/>
  <c r="P711" i="1"/>
  <c r="S138" i="1"/>
  <c r="Q327" i="1"/>
  <c r="E812" i="1"/>
  <c r="E86" i="1"/>
  <c r="P576" i="1"/>
  <c r="P175" i="1"/>
  <c r="Q782" i="1"/>
  <c r="S292" i="1"/>
  <c r="Q145" i="1"/>
  <c r="S62" i="1"/>
  <c r="Q58" i="1"/>
  <c r="P401" i="1"/>
  <c r="Q808" i="1"/>
  <c r="Q610" i="1"/>
  <c r="E402" i="1"/>
  <c r="P745" i="1"/>
  <c r="P31" i="1"/>
  <c r="S95" i="1"/>
  <c r="S788" i="1"/>
  <c r="P70" i="1"/>
  <c r="P240" i="1"/>
  <c r="S567" i="1"/>
  <c r="J960" i="1"/>
  <c r="E569" i="1"/>
  <c r="P511" i="1"/>
  <c r="S182" i="1"/>
  <c r="S45" i="1"/>
  <c r="J36" i="1"/>
  <c r="P249" i="1"/>
  <c r="Q201" i="1"/>
  <c r="J862" i="1"/>
  <c r="E821" i="1"/>
  <c r="J791" i="1"/>
  <c r="P661" i="1"/>
  <c r="S298" i="1"/>
  <c r="Q20" i="1"/>
  <c r="S516" i="1"/>
  <c r="P275" i="1"/>
  <c r="P60" i="1"/>
  <c r="V60" i="1" s="1"/>
  <c r="W60" i="1" s="1"/>
  <c r="S746" i="1"/>
  <c r="S561" i="1"/>
  <c r="Q110" i="1"/>
  <c r="J597" i="1"/>
  <c r="P724" i="1"/>
  <c r="S636" i="1"/>
  <c r="Q502" i="1"/>
  <c r="P247" i="1"/>
  <c r="S125" i="1"/>
  <c r="S291" i="1"/>
  <c r="S718" i="1"/>
  <c r="S129" i="1"/>
  <c r="P108" i="1"/>
  <c r="V108" i="1" s="1"/>
  <c r="W108" i="1" s="1"/>
  <c r="S211" i="1"/>
  <c r="P46" i="1"/>
  <c r="S520" i="1"/>
  <c r="Q735" i="1"/>
  <c r="Q262" i="1"/>
  <c r="J183" i="1"/>
  <c r="Q130" i="1"/>
  <c r="Q830" i="1"/>
  <c r="Q430" i="1"/>
  <c r="P870" i="1"/>
  <c r="Q307" i="1"/>
  <c r="S760" i="1"/>
  <c r="Q205" i="1"/>
  <c r="S647" i="1"/>
  <c r="Q368" i="1"/>
  <c r="S69" i="1"/>
  <c r="S721" i="1"/>
  <c r="S728" i="1"/>
  <c r="P133" i="1"/>
  <c r="S463" i="1"/>
  <c r="Q738" i="1"/>
  <c r="S99" i="1"/>
  <c r="Q301" i="1"/>
  <c r="S288" i="1"/>
  <c r="S15" i="1"/>
  <c r="P536" i="1"/>
  <c r="S306" i="1"/>
  <c r="E823" i="2"/>
  <c r="F823" i="2" s="1"/>
  <c r="H865" i="1" s="1"/>
  <c r="R865" i="1" s="1"/>
  <c r="E240" i="2"/>
  <c r="F240" i="2" s="1"/>
  <c r="H551" i="1" s="1"/>
  <c r="R551" i="1" s="1"/>
  <c r="E872" i="2"/>
  <c r="F872" i="2" s="1"/>
  <c r="H612" i="1" s="1"/>
  <c r="R612" i="1" s="1"/>
  <c r="E575" i="2"/>
  <c r="F575" i="2" s="1"/>
  <c r="H775" i="1" s="1"/>
  <c r="R775" i="1" s="1"/>
  <c r="E289" i="2"/>
  <c r="F289" i="2" s="1"/>
  <c r="H527" i="1" s="1"/>
  <c r="R527" i="1" s="1"/>
  <c r="E880" i="2"/>
  <c r="F880" i="2" s="1"/>
  <c r="H881" i="1" s="1"/>
  <c r="E185" i="2"/>
  <c r="F185" i="2" s="1"/>
  <c r="H678" i="1" s="1"/>
  <c r="R678" i="1" s="1"/>
  <c r="E731" i="2"/>
  <c r="E483" i="2"/>
  <c r="F483" i="2" s="1"/>
  <c r="H780" i="1" s="1"/>
  <c r="R780" i="1" s="1"/>
  <c r="E384" i="2"/>
  <c r="F384" i="2" s="1"/>
  <c r="H234" i="1" s="1"/>
  <c r="R234" i="1" s="1"/>
  <c r="E949" i="2"/>
  <c r="F949" i="2" s="1"/>
  <c r="H950" i="1" s="1"/>
  <c r="E770" i="1"/>
  <c r="J453" i="1"/>
  <c r="P640" i="1"/>
  <c r="S244" i="1"/>
  <c r="Q629" i="1"/>
  <c r="E356" i="1"/>
  <c r="P4" i="1"/>
  <c r="S44" i="1"/>
  <c r="S664" i="1"/>
  <c r="S34" i="1"/>
  <c r="J727" i="1"/>
  <c r="J200" i="1"/>
  <c r="E273" i="1"/>
  <c r="J273" i="1"/>
  <c r="Q389" i="1"/>
  <c r="J425" i="1"/>
  <c r="J171" i="1"/>
  <c r="E564" i="1"/>
  <c r="E826" i="1"/>
  <c r="J826" i="1"/>
  <c r="P183" i="1"/>
  <c r="P147" i="1"/>
  <c r="V147" i="1" s="1"/>
  <c r="W147" i="1" s="1"/>
  <c r="P20" i="1"/>
  <c r="P251" i="1"/>
  <c r="S869" i="1"/>
  <c r="E874" i="1"/>
  <c r="E503" i="1"/>
  <c r="E646" i="1"/>
  <c r="E716" i="1"/>
  <c r="E398" i="1"/>
  <c r="J398" i="1"/>
  <c r="P548" i="1"/>
  <c r="V548" i="1" s="1"/>
  <c r="W548" i="1" s="1"/>
  <c r="P28" i="1"/>
  <c r="V28" i="1" s="1"/>
  <c r="W28" i="1" s="1"/>
  <c r="P865" i="1"/>
  <c r="P11" i="1"/>
  <c r="S82" i="1"/>
  <c r="E824" i="1"/>
  <c r="E340" i="1"/>
  <c r="J301" i="1"/>
  <c r="P377" i="1"/>
  <c r="P154" i="1"/>
  <c r="V154" i="1" s="1"/>
  <c r="W154" i="1" s="1"/>
  <c r="P497" i="1"/>
  <c r="J244" i="1"/>
  <c r="S574" i="1"/>
  <c r="S464" i="1"/>
  <c r="S14" i="1"/>
  <c r="E288" i="1"/>
  <c r="J336" i="1"/>
  <c r="E126" i="1"/>
  <c r="E324" i="1"/>
  <c r="J324" i="1"/>
  <c r="J676" i="1"/>
  <c r="J629" i="1"/>
  <c r="E81" i="1"/>
  <c r="J79" i="1"/>
  <c r="P25" i="1"/>
  <c r="V25" i="1" s="1"/>
  <c r="W25" i="1" s="1"/>
  <c r="P162" i="1"/>
  <c r="Q280" i="1"/>
  <c r="Q687" i="1"/>
  <c r="J164" i="1"/>
  <c r="P758" i="1"/>
  <c r="V758" i="1" s="1"/>
  <c r="W758" i="1" s="1"/>
  <c r="P184" i="1"/>
  <c r="Q603" i="1"/>
  <c r="E384" i="1"/>
  <c r="J379" i="1"/>
  <c r="P663" i="1"/>
  <c r="P297" i="1"/>
  <c r="E389" i="1"/>
  <c r="S730" i="1"/>
  <c r="S594" i="1"/>
  <c r="S672" i="1"/>
  <c r="J107" i="1"/>
  <c r="Q249" i="1"/>
  <c r="P665" i="1"/>
  <c r="Q630" i="1"/>
  <c r="Q329" i="1"/>
  <c r="Q200" i="1"/>
  <c r="E246" i="1"/>
  <c r="P586" i="1"/>
  <c r="Q433" i="1"/>
  <c r="Q821" i="1"/>
  <c r="P666" i="1"/>
  <c r="S565" i="1"/>
  <c r="P753" i="1"/>
  <c r="S573" i="1"/>
  <c r="J587" i="1"/>
  <c r="P421" i="1"/>
  <c r="Q111" i="1"/>
  <c r="P89" i="1"/>
  <c r="V89" i="1" s="1"/>
  <c r="W89" i="1" s="1"/>
  <c r="S673" i="1"/>
  <c r="P408" i="1"/>
  <c r="J156" i="1"/>
  <c r="E730" i="1"/>
  <c r="J683" i="1"/>
  <c r="Q537" i="1"/>
  <c r="Q453" i="1"/>
  <c r="P604" i="1"/>
  <c r="V604" i="1" s="1"/>
  <c r="W604" i="1" s="1"/>
  <c r="S825" i="1"/>
  <c r="J613" i="1"/>
  <c r="P149" i="1"/>
  <c r="P465" i="1"/>
  <c r="Q335" i="1"/>
  <c r="P774" i="1"/>
  <c r="V774" i="1" s="1"/>
  <c r="W774" i="1" s="1"/>
  <c r="P407" i="1"/>
  <c r="S691" i="1"/>
  <c r="Q535" i="1"/>
  <c r="Q277" i="1"/>
  <c r="J263" i="1"/>
  <c r="P701" i="1"/>
  <c r="Q409" i="1"/>
  <c r="Q319" i="1"/>
  <c r="E259" i="1"/>
  <c r="J707" i="1"/>
  <c r="Q84" i="1"/>
  <c r="P694" i="1"/>
  <c r="Q54" i="1"/>
  <c r="S184" i="1"/>
  <c r="Q441" i="1"/>
  <c r="P834" i="1"/>
  <c r="Q403" i="1"/>
  <c r="Q598" i="1"/>
  <c r="S435" i="1"/>
  <c r="P469" i="1"/>
  <c r="S479" i="1"/>
  <c r="J401" i="1"/>
  <c r="S466" i="1"/>
  <c r="S252" i="1"/>
  <c r="P263" i="1"/>
  <c r="V263" i="1" s="1"/>
  <c r="W263" i="1" s="1"/>
  <c r="S332" i="1"/>
  <c r="S452" i="1"/>
  <c r="S407" i="1"/>
  <c r="P828" i="1"/>
  <c r="P358" i="1"/>
  <c r="P563" i="1"/>
  <c r="Q475" i="1"/>
  <c r="S153" i="1"/>
  <c r="P863" i="1"/>
  <c r="V863" i="1" s="1"/>
  <c r="W863" i="1" s="1"/>
  <c r="S258" i="1"/>
  <c r="Q408" i="1"/>
  <c r="S94" i="1"/>
  <c r="Q223" i="1"/>
  <c r="Q612" i="1"/>
  <c r="S102" i="1"/>
  <c r="Q464" i="1"/>
  <c r="S430" i="1"/>
  <c r="Q263" i="1"/>
  <c r="S231" i="1"/>
  <c r="Q854" i="1"/>
  <c r="S209" i="1"/>
  <c r="Q283" i="1"/>
  <c r="Q862" i="1"/>
  <c r="P572" i="1"/>
  <c r="V572" i="1" s="1"/>
  <c r="W572" i="1" s="1"/>
  <c r="S63" i="1"/>
  <c r="S408" i="1"/>
  <c r="S707" i="1"/>
  <c r="Q98" i="1"/>
  <c r="S852" i="1"/>
  <c r="S859" i="1"/>
  <c r="Q235" i="1"/>
  <c r="S250" i="1"/>
  <c r="E950" i="2"/>
  <c r="F950" i="2" s="1"/>
  <c r="H951" i="1" s="1"/>
  <c r="E412" i="2"/>
  <c r="F412" i="2" s="1"/>
  <c r="H835" i="1" s="1"/>
  <c r="R835" i="1" s="1"/>
  <c r="E832" i="2"/>
  <c r="F832" i="2" s="1"/>
  <c r="H504" i="1" s="1"/>
  <c r="R504" i="1" s="1"/>
  <c r="E456" i="2"/>
  <c r="F456" i="2" s="1"/>
  <c r="H204" i="1" s="1"/>
  <c r="R204" i="1" s="1"/>
  <c r="E318" i="2"/>
  <c r="F318" i="2" s="1"/>
  <c r="H763" i="1" s="1"/>
  <c r="R763" i="1" s="1"/>
  <c r="E252" i="2"/>
  <c r="F252" i="2" s="1"/>
  <c r="H212" i="1" s="1"/>
  <c r="R212" i="1" s="1"/>
  <c r="E464" i="2"/>
  <c r="F464" i="2" s="1"/>
  <c r="H213" i="1" s="1"/>
  <c r="R213" i="1" s="1"/>
  <c r="E629" i="2"/>
  <c r="F629" i="2" s="1"/>
  <c r="H216" i="1" s="1"/>
  <c r="R216" i="1" s="1"/>
  <c r="E793" i="2"/>
  <c r="F793" i="2" s="1"/>
  <c r="H723" i="1" s="1"/>
  <c r="R723" i="1" s="1"/>
  <c r="E367" i="2"/>
  <c r="F367" i="2" s="1"/>
  <c r="H443" i="1" s="1"/>
  <c r="R443" i="1" s="1"/>
  <c r="E548" i="2"/>
  <c r="F548" i="2" s="1"/>
  <c r="H144" i="1" s="1"/>
  <c r="R144" i="1" s="1"/>
  <c r="E507" i="2"/>
  <c r="F507" i="2" s="1"/>
  <c r="H789" i="1" s="1"/>
  <c r="R789" i="1" s="1"/>
  <c r="E372" i="2"/>
  <c r="F372" i="2" s="1"/>
  <c r="H159" i="1" s="1"/>
  <c r="R159" i="1" s="1"/>
  <c r="E312" i="2"/>
  <c r="F312" i="2" s="1"/>
  <c r="H337" i="1" s="1"/>
  <c r="R337" i="1" s="1"/>
  <c r="E414" i="2"/>
  <c r="F414" i="2" s="1"/>
  <c r="H846" i="1" s="1"/>
  <c r="R846" i="1" s="1"/>
  <c r="E554" i="2"/>
  <c r="F554" i="2" s="1"/>
  <c r="H782" i="1" s="1"/>
  <c r="R782" i="1" s="1"/>
  <c r="J731" i="1"/>
  <c r="P276" i="1"/>
  <c r="S679" i="1"/>
  <c r="P547" i="1"/>
  <c r="S207" i="1"/>
  <c r="S149" i="1"/>
  <c r="E5" i="1"/>
  <c r="E336" i="1"/>
  <c r="P482" i="1"/>
  <c r="V482" i="1" s="1"/>
  <c r="W482" i="1" s="1"/>
  <c r="S314" i="1"/>
  <c r="P164" i="1"/>
  <c r="S225" i="1"/>
  <c r="S143" i="1"/>
  <c r="E426" i="1"/>
  <c r="J426" i="1"/>
  <c r="E724" i="1"/>
  <c r="J363" i="1"/>
  <c r="J708" i="1"/>
  <c r="J785" i="1"/>
  <c r="J598" i="1"/>
  <c r="P116" i="1"/>
  <c r="P67" i="1"/>
  <c r="V67" i="1" s="1"/>
  <c r="W67" i="1" s="1"/>
  <c r="S480" i="1"/>
  <c r="P793" i="1"/>
  <c r="E597" i="1"/>
  <c r="P119" i="1"/>
  <c r="S576" i="1"/>
  <c r="P150" i="1"/>
  <c r="S633" i="1"/>
  <c r="J620" i="1"/>
  <c r="J94" i="1"/>
  <c r="P460" i="1"/>
  <c r="Q597" i="1"/>
  <c r="Q807" i="1"/>
  <c r="Q303" i="1"/>
  <c r="P862" i="1"/>
  <c r="Q42" i="1"/>
  <c r="P252" i="1"/>
  <c r="J170" i="1"/>
  <c r="E661" i="1"/>
  <c r="E230" i="1"/>
  <c r="J434" i="1"/>
  <c r="P552" i="1"/>
  <c r="S38" i="1"/>
  <c r="S506" i="1"/>
  <c r="P132" i="1"/>
  <c r="P455" i="1"/>
  <c r="P592" i="1"/>
  <c r="V592" i="1" s="1"/>
  <c r="W592" i="1" s="1"/>
  <c r="S276" i="1"/>
  <c r="S477" i="1"/>
  <c r="Q92" i="1"/>
  <c r="S641" i="1"/>
  <c r="E354" i="1"/>
  <c r="J836" i="1"/>
  <c r="P506" i="1"/>
  <c r="Q534" i="1"/>
  <c r="P625" i="1"/>
  <c r="V625" i="1" s="1"/>
  <c r="W625" i="1" s="1"/>
  <c r="Q311" i="1"/>
  <c r="Q196" i="1"/>
  <c r="P348" i="1"/>
  <c r="Q320" i="1"/>
  <c r="P691" i="1"/>
  <c r="V691" i="1" s="1"/>
  <c r="W691" i="1" s="1"/>
  <c r="E325" i="1"/>
  <c r="E698" i="1"/>
  <c r="J313" i="1"/>
  <c r="P507" i="1"/>
  <c r="S805" i="1"/>
  <c r="Q828" i="1"/>
  <c r="Q316" i="1"/>
  <c r="S73" i="1"/>
  <c r="S684" i="1"/>
  <c r="S726" i="1"/>
  <c r="J640" i="1"/>
  <c r="P458" i="1"/>
  <c r="Q689" i="1"/>
  <c r="P237" i="1"/>
  <c r="S555" i="1"/>
  <c r="Q451" i="1"/>
  <c r="P801" i="1"/>
  <c r="J350" i="1"/>
  <c r="J39" i="1"/>
  <c r="J732" i="1"/>
  <c r="P670" i="1"/>
  <c r="P621" i="1"/>
  <c r="P176" i="1"/>
  <c r="S457" i="1"/>
  <c r="S5" i="1"/>
  <c r="Q474" i="1"/>
  <c r="J169" i="1"/>
  <c r="Q103" i="1"/>
  <c r="Q518" i="1"/>
  <c r="P840" i="1"/>
  <c r="P839" i="1"/>
  <c r="V839" i="1" s="1"/>
  <c r="W839" i="1" s="1"/>
  <c r="Q512" i="1"/>
  <c r="Q71" i="1"/>
  <c r="J611" i="1"/>
  <c r="J875" i="1"/>
  <c r="P231" i="1"/>
  <c r="P354" i="1"/>
  <c r="P197" i="1"/>
  <c r="S158" i="1"/>
  <c r="P707" i="1"/>
  <c r="S522" i="1"/>
  <c r="E46" i="1"/>
  <c r="P667" i="1"/>
  <c r="P622" i="1"/>
  <c r="Q123" i="1"/>
  <c r="P296" i="1"/>
  <c r="S836" i="1"/>
  <c r="P562" i="1"/>
  <c r="Q423" i="1"/>
  <c r="S8" i="1"/>
  <c r="S814" i="1"/>
  <c r="S358" i="1"/>
  <c r="S101" i="1"/>
  <c r="J351" i="1"/>
  <c r="P137" i="1"/>
  <c r="Q822" i="1"/>
  <c r="P13" i="1"/>
  <c r="V13" i="1" s="1"/>
  <c r="W13" i="1" s="1"/>
  <c r="S839" i="1"/>
  <c r="P722" i="1"/>
  <c r="P598" i="1"/>
  <c r="Q127" i="1"/>
  <c r="S389" i="1"/>
  <c r="S410" i="1"/>
  <c r="S170" i="1"/>
  <c r="P85" i="1"/>
  <c r="S613" i="1"/>
  <c r="S856" i="1"/>
  <c r="E776" i="1"/>
  <c r="P68" i="1"/>
  <c r="Q73" i="1"/>
  <c r="P791" i="1"/>
  <c r="S271" i="1"/>
  <c r="Q334" i="1"/>
  <c r="P664" i="1"/>
  <c r="P235" i="1"/>
  <c r="V235" i="1" s="1"/>
  <c r="W235" i="1" s="1"/>
  <c r="Q467" i="1"/>
  <c r="S208" i="1"/>
  <c r="Q424" i="1"/>
  <c r="Q295" i="1"/>
  <c r="S55" i="1"/>
  <c r="J345" i="1"/>
  <c r="J904" i="1"/>
  <c r="P869" i="1"/>
  <c r="V869" i="1" s="1"/>
  <c r="W869" i="1" s="1"/>
  <c r="P814" i="1"/>
  <c r="Q459" i="1"/>
  <c r="P500" i="1"/>
  <c r="J906" i="1"/>
  <c r="P498" i="1"/>
  <c r="V498" i="1" s="1"/>
  <c r="W498" i="1" s="1"/>
  <c r="Q489" i="1"/>
  <c r="Q354" i="1"/>
  <c r="Q737" i="1"/>
  <c r="S232" i="1"/>
  <c r="Q233" i="1"/>
  <c r="Q14" i="1"/>
  <c r="S862" i="1"/>
  <c r="Q580" i="1"/>
  <c r="P777" i="1"/>
  <c r="S406" i="1"/>
  <c r="S201" i="1"/>
  <c r="S79" i="1"/>
  <c r="Q21" i="1"/>
  <c r="S612" i="1"/>
  <c r="S618" i="1"/>
  <c r="P112" i="1"/>
  <c r="Q265" i="1"/>
  <c r="Q567" i="1"/>
  <c r="Q79" i="1"/>
  <c r="Q842" i="1"/>
  <c r="S735" i="1"/>
  <c r="Q260" i="1"/>
  <c r="S807" i="1"/>
  <c r="S669" i="1"/>
  <c r="Q442" i="1"/>
  <c r="S154" i="1"/>
  <c r="Q540" i="1"/>
  <c r="S272" i="1"/>
  <c r="S474" i="1"/>
  <c r="E387" i="2"/>
  <c r="F387" i="2" s="1"/>
  <c r="H166" i="1" s="1"/>
  <c r="R166" i="1" s="1"/>
  <c r="E196" i="2"/>
  <c r="F196" i="2" s="1"/>
  <c r="H646" i="1" s="1"/>
  <c r="R646" i="1" s="1"/>
  <c r="E273" i="2"/>
  <c r="F273" i="2" s="1"/>
  <c r="H786" i="1" s="1"/>
  <c r="R786" i="1" s="1"/>
  <c r="E407" i="2"/>
  <c r="F407" i="2" s="1"/>
  <c r="H521" i="1" s="1"/>
  <c r="R521" i="1" s="1"/>
  <c r="E683" i="2"/>
  <c r="F683" i="2" s="1"/>
  <c r="H591" i="1" s="1"/>
  <c r="R591" i="1" s="1"/>
  <c r="E288" i="2"/>
  <c r="F288" i="2" s="1"/>
  <c r="H92" i="1" s="1"/>
  <c r="R92" i="1" s="1"/>
  <c r="E177" i="2"/>
  <c r="F177" i="2" s="1"/>
  <c r="H60" i="1" s="1"/>
  <c r="R60" i="1" s="1"/>
  <c r="E916" i="2"/>
  <c r="F916" i="2" s="1"/>
  <c r="H917" i="1" s="1"/>
  <c r="E668" i="2"/>
  <c r="F668" i="2" s="1"/>
  <c r="H481" i="1" s="1"/>
  <c r="R481" i="1" s="1"/>
  <c r="E330" i="2"/>
  <c r="F330" i="2" s="1"/>
  <c r="H642" i="1" s="1"/>
  <c r="R642" i="1" s="1"/>
  <c r="E579" i="2"/>
  <c r="F579" i="2" s="1"/>
  <c r="H759" i="1" s="1"/>
  <c r="R759" i="1" s="1"/>
  <c r="E292" i="2"/>
  <c r="F292" i="2" s="1"/>
  <c r="H766" i="1" s="1"/>
  <c r="R766" i="1" s="1"/>
  <c r="E442" i="2"/>
  <c r="F442" i="2" s="1"/>
  <c r="H271" i="1" s="1"/>
  <c r="R271" i="1" s="1"/>
  <c r="E788" i="2"/>
  <c r="F788" i="2" s="1"/>
  <c r="H470" i="1" s="1"/>
  <c r="R470" i="1" s="1"/>
  <c r="E751" i="2"/>
  <c r="F751" i="2" s="1"/>
  <c r="H183" i="1" s="1"/>
  <c r="R183" i="1" s="1"/>
  <c r="E154" i="2"/>
  <c r="F154" i="2" s="1"/>
  <c r="H435" i="1" s="1"/>
  <c r="R435" i="1" s="1"/>
  <c r="E335" i="2"/>
  <c r="F335" i="2" s="1"/>
  <c r="H208" i="1" s="1"/>
  <c r="R208" i="1" s="1"/>
  <c r="E847" i="2"/>
  <c r="F847" i="2" s="1"/>
  <c r="H61" i="1" s="1"/>
  <c r="R61" i="1" s="1"/>
  <c r="E866" i="2"/>
  <c r="F866" i="2" s="1"/>
  <c r="H797" i="1" s="1"/>
  <c r="R797" i="1" s="1"/>
  <c r="E562" i="2"/>
  <c r="F562" i="2" s="1"/>
  <c r="H318" i="1" s="1"/>
  <c r="R318" i="1" s="1"/>
  <c r="E757" i="2"/>
  <c r="F757" i="2" s="1"/>
  <c r="H39" i="1" s="1"/>
  <c r="R39" i="1" s="1"/>
  <c r="J438" i="1"/>
  <c r="E176" i="1"/>
  <c r="J176" i="1"/>
  <c r="P800" i="1"/>
  <c r="P787" i="1"/>
  <c r="Q254" i="1"/>
  <c r="E464" i="1"/>
  <c r="E225" i="1"/>
  <c r="E316" i="1"/>
  <c r="J225" i="1"/>
  <c r="P698" i="1"/>
  <c r="P117" i="1"/>
  <c r="Q349" i="1"/>
  <c r="P317" i="1"/>
  <c r="S303" i="1"/>
  <c r="P399" i="1"/>
  <c r="S161" i="1"/>
  <c r="Q736" i="1"/>
  <c r="J582" i="1"/>
  <c r="P775" i="1"/>
  <c r="P355" i="1"/>
  <c r="V355" i="1" s="1"/>
  <c r="W355" i="1" s="1"/>
  <c r="S586" i="1"/>
  <c r="P255" i="1"/>
  <c r="S215" i="1"/>
  <c r="S433" i="1"/>
  <c r="P585" i="1"/>
  <c r="S531" i="1"/>
  <c r="P151" i="1"/>
  <c r="P825" i="1"/>
  <c r="V825" i="1" s="1"/>
  <c r="W825" i="1" s="1"/>
  <c r="E244" i="1"/>
  <c r="J467" i="1"/>
  <c r="P638" i="1"/>
  <c r="S409" i="1"/>
  <c r="Q109" i="1"/>
  <c r="Q762" i="1"/>
  <c r="Q831" i="1"/>
  <c r="S876" i="1"/>
  <c r="Q278" i="1"/>
  <c r="S779" i="1"/>
  <c r="J712" i="1"/>
  <c r="P875" i="1"/>
  <c r="P730" i="1"/>
  <c r="S541" i="1"/>
  <c r="P490" i="1"/>
  <c r="S790" i="1"/>
  <c r="S126" i="1"/>
  <c r="S402" i="1"/>
  <c r="P570" i="1"/>
  <c r="P287" i="1"/>
  <c r="E740" i="1"/>
  <c r="E196" i="1"/>
  <c r="J876" i="1"/>
  <c r="P436" i="1"/>
  <c r="P51" i="1"/>
  <c r="P559" i="1"/>
  <c r="S315" i="1"/>
  <c r="S515" i="1"/>
  <c r="S127" i="1"/>
  <c r="J357" i="1"/>
  <c r="Q64" i="1"/>
  <c r="S517" i="1"/>
  <c r="Q165" i="1"/>
  <c r="S187" i="1"/>
  <c r="S439" i="1"/>
  <c r="Q429" i="1"/>
  <c r="J538" i="1"/>
  <c r="E904" i="1"/>
  <c r="P651" i="1"/>
  <c r="P628" i="1"/>
  <c r="V628" i="1" s="1"/>
  <c r="W628" i="1" s="1"/>
  <c r="Q326" i="1"/>
  <c r="P728" i="1"/>
  <c r="S309" i="1"/>
  <c r="P59" i="1"/>
  <c r="V59" i="1" s="1"/>
  <c r="W59" i="1" s="1"/>
  <c r="S299" i="1"/>
  <c r="E890" i="1"/>
  <c r="P514" i="1"/>
  <c r="Q650" i="1"/>
  <c r="Q698" i="1"/>
  <c r="E718" i="1"/>
  <c r="E875" i="1"/>
  <c r="P221" i="1"/>
  <c r="V221" i="1" s="1"/>
  <c r="W221" i="1" s="1"/>
  <c r="P331" i="1"/>
  <c r="S316" i="1"/>
  <c r="P370" i="1"/>
  <c r="Q76" i="1"/>
  <c r="S553" i="1"/>
  <c r="E438" i="1"/>
  <c r="J891" i="1"/>
  <c r="P731" i="1"/>
  <c r="V731" i="1" s="1"/>
  <c r="W731" i="1" s="1"/>
  <c r="P269" i="1"/>
  <c r="Q555" i="1"/>
  <c r="P505" i="1"/>
  <c r="J893" i="1"/>
  <c r="P374" i="1"/>
  <c r="V374" i="1" s="1"/>
  <c r="W374" i="1" s="1"/>
  <c r="S681" i="1"/>
  <c r="S235" i="1"/>
  <c r="Q486" i="1"/>
  <c r="Q787" i="1"/>
  <c r="S441" i="1"/>
  <c r="S370" i="1"/>
  <c r="E64" i="1"/>
  <c r="P689" i="1"/>
  <c r="V689" i="1" s="1"/>
  <c r="W689" i="1" s="1"/>
  <c r="Q159" i="1"/>
  <c r="Q777" i="1"/>
  <c r="S708" i="1"/>
  <c r="S723" i="1"/>
  <c r="P165" i="1"/>
  <c r="P169" i="1"/>
  <c r="S37" i="1"/>
  <c r="S97" i="1"/>
  <c r="S475" i="1"/>
  <c r="Q234" i="1"/>
  <c r="Q360" i="1"/>
  <c r="S784" i="1"/>
  <c r="Q95" i="1"/>
  <c r="S431" i="1"/>
  <c r="Q86" i="1"/>
  <c r="S307" i="1"/>
  <c r="S89" i="1"/>
  <c r="S692" i="1"/>
  <c r="S630" i="1"/>
  <c r="S769" i="1"/>
  <c r="J870" i="1"/>
  <c r="P350" i="1"/>
  <c r="P719" i="1"/>
  <c r="V719" i="1" s="1"/>
  <c r="W719" i="1" s="1"/>
  <c r="P346" i="1"/>
  <c r="V346" i="1" s="1"/>
  <c r="W346" i="1" s="1"/>
  <c r="S440" i="1"/>
  <c r="Q222" i="1"/>
  <c r="P423" i="1"/>
  <c r="V423" i="1" s="1"/>
  <c r="W423" i="1" s="1"/>
  <c r="Q631" i="1"/>
  <c r="S483" i="1"/>
  <c r="Q153" i="1"/>
  <c r="S648" i="1"/>
  <c r="P560" i="1"/>
  <c r="S131" i="1"/>
  <c r="S7" i="1"/>
  <c r="S867" i="1"/>
  <c r="S419" i="1"/>
  <c r="P527" i="1"/>
  <c r="V527" i="1" s="1"/>
  <c r="W527" i="1" s="1"/>
  <c r="Q407" i="1"/>
  <c r="Q390" i="1"/>
  <c r="S446" i="1"/>
  <c r="S25" i="1"/>
  <c r="S259" i="1"/>
  <c r="S646" i="1"/>
  <c r="Q462" i="1"/>
  <c r="S719" i="1"/>
  <c r="Q237" i="1"/>
  <c r="S812" i="1"/>
  <c r="Q281" i="1"/>
  <c r="Q561" i="1"/>
  <c r="S152" i="1"/>
  <c r="Q557" i="1"/>
  <c r="S404" i="1"/>
  <c r="S169" i="1"/>
  <c r="P227" i="1"/>
  <c r="Q685" i="1"/>
  <c r="Q681" i="1"/>
  <c r="E359" i="2"/>
  <c r="F359" i="2" s="1"/>
  <c r="H713" i="1" s="1"/>
  <c r="R713" i="1" s="1"/>
  <c r="E107" i="2"/>
  <c r="F107" i="2" s="1"/>
  <c r="H728" i="1" s="1"/>
  <c r="R728" i="1" s="1"/>
  <c r="E839" i="2"/>
  <c r="F839" i="2" s="1"/>
  <c r="H801" i="1" s="1"/>
  <c r="R801" i="1" s="1"/>
  <c r="E140" i="2"/>
  <c r="F140" i="2" s="1"/>
  <c r="H322" i="1" s="1"/>
  <c r="R322" i="1" s="1"/>
  <c r="E13" i="2"/>
  <c r="F13" i="2" s="1"/>
  <c r="H585" i="1" s="1"/>
  <c r="R585" i="1" s="1"/>
  <c r="E742" i="2"/>
  <c r="F742" i="2" s="1"/>
  <c r="H691" i="1" s="1"/>
  <c r="R691" i="1" s="1"/>
  <c r="E740" i="2"/>
  <c r="F740" i="2" s="1"/>
  <c r="H264" i="1" s="1"/>
  <c r="R264" i="1" s="1"/>
  <c r="E529" i="2"/>
  <c r="F529" i="2" s="1"/>
  <c r="H588" i="1" s="1"/>
  <c r="R588" i="1" s="1"/>
  <c r="E679" i="2"/>
  <c r="F679" i="2" s="1"/>
  <c r="H10" i="1" s="1"/>
  <c r="R10" i="1" s="1"/>
  <c r="E532" i="2"/>
  <c r="F532" i="2" s="1"/>
  <c r="H562" i="1" s="1"/>
  <c r="R562" i="1" s="1"/>
  <c r="E597" i="2"/>
  <c r="F597" i="2" s="1"/>
  <c r="H344" i="1" s="1"/>
  <c r="R344" i="1" s="1"/>
  <c r="E204" i="2"/>
  <c r="F204" i="2" s="1"/>
  <c r="H33" i="1" s="1"/>
  <c r="R33" i="1" s="1"/>
  <c r="E76" i="2"/>
  <c r="F76" i="2" s="1"/>
  <c r="H170" i="1" s="1"/>
  <c r="R170" i="1" s="1"/>
  <c r="E381" i="2"/>
  <c r="F381" i="2" s="1"/>
  <c r="H411" i="1" s="1"/>
  <c r="R411" i="1" s="1"/>
  <c r="E152" i="2"/>
  <c r="F152" i="2" s="1"/>
  <c r="H688" i="1" s="1"/>
  <c r="R688" i="1" s="1"/>
  <c r="E906" i="2"/>
  <c r="F906" i="2" s="1"/>
  <c r="H907" i="1" s="1"/>
  <c r="E673" i="2"/>
  <c r="F673" i="2" s="1"/>
  <c r="H261" i="1" s="1"/>
  <c r="R261" i="1" s="1"/>
  <c r="E362" i="2"/>
  <c r="F362" i="2" s="1"/>
  <c r="H631" i="1" s="1"/>
  <c r="R631" i="1" s="1"/>
  <c r="E150" i="2"/>
  <c r="F150" i="2" s="1"/>
  <c r="H760" i="1" s="1"/>
  <c r="R760" i="1" s="1"/>
  <c r="E714" i="2"/>
  <c r="F714" i="2" s="1"/>
  <c r="H242" i="1" s="1"/>
  <c r="R242" i="1" s="1"/>
  <c r="E428" i="1"/>
  <c r="J428" i="1"/>
  <c r="P515" i="1"/>
  <c r="P329" i="1"/>
  <c r="S683" i="1"/>
  <c r="E114" i="1"/>
  <c r="P494" i="1"/>
  <c r="V494" i="1" s="1"/>
  <c r="W494" i="1" s="1"/>
  <c r="P163" i="1"/>
  <c r="E343" i="1"/>
  <c r="J343" i="1"/>
  <c r="P567" i="1"/>
  <c r="P422" i="1"/>
  <c r="P710" i="1"/>
  <c r="V710" i="1" s="1"/>
  <c r="W710" i="1" s="1"/>
  <c r="S527" i="1"/>
  <c r="S756" i="1"/>
  <c r="E887" i="1"/>
  <c r="P755" i="1"/>
  <c r="Q726" i="1"/>
  <c r="Q133" i="1"/>
  <c r="S497" i="1"/>
  <c r="Q353" i="1"/>
  <c r="Q309" i="1"/>
  <c r="E891" i="1"/>
  <c r="P561" i="1"/>
  <c r="J748" i="1"/>
  <c r="E232" i="1"/>
  <c r="E913" i="1"/>
  <c r="Q623" i="1"/>
  <c r="Q744" i="1"/>
  <c r="Q552" i="1"/>
  <c r="Q139" i="1"/>
  <c r="Q140" i="1"/>
  <c r="Q786" i="1"/>
  <c r="S285" i="1"/>
  <c r="Q190" i="1"/>
  <c r="S253" i="1"/>
  <c r="Q838" i="1"/>
  <c r="J619" i="1"/>
  <c r="Q296" i="1"/>
  <c r="J934" i="1"/>
  <c r="Q781" i="1"/>
  <c r="S198" i="1"/>
  <c r="Q37" i="1"/>
  <c r="Q266" i="1"/>
  <c r="P855" i="1"/>
  <c r="J553" i="1"/>
  <c r="E59" i="1"/>
  <c r="J155" i="1"/>
  <c r="Q510" i="1"/>
  <c r="Q824" i="1"/>
  <c r="P842" i="1"/>
  <c r="Q186" i="1"/>
  <c r="Q484" i="1"/>
  <c r="J40" i="1"/>
  <c r="Q386" i="1"/>
  <c r="S243" i="1"/>
  <c r="Q696" i="1"/>
  <c r="Q513" i="1"/>
  <c r="S749" i="1"/>
  <c r="Q692" i="1"/>
  <c r="E443" i="1"/>
  <c r="J515" i="1"/>
  <c r="Q456" i="1"/>
  <c r="P682" i="1"/>
  <c r="Q569" i="1"/>
  <c r="S445" i="1"/>
  <c r="Q62" i="1"/>
  <c r="S283" i="1"/>
  <c r="P122" i="1"/>
  <c r="Q156" i="1"/>
  <c r="P180" i="1"/>
  <c r="J319" i="1"/>
  <c r="J259" i="1"/>
  <c r="P386" i="1"/>
  <c r="Q261" i="1"/>
  <c r="Q310" i="1"/>
  <c r="S638" i="1"/>
  <c r="Q649" i="1"/>
  <c r="J763" i="1"/>
  <c r="P298" i="1"/>
  <c r="P335" i="1"/>
  <c r="Q324" i="1"/>
  <c r="S858" i="1"/>
  <c r="P372" i="1"/>
  <c r="V372" i="1" s="1"/>
  <c r="W372" i="1" s="1"/>
  <c r="P45" i="1"/>
  <c r="Q185" i="1"/>
  <c r="Q246" i="1"/>
  <c r="Q849" i="1"/>
  <c r="S322" i="1"/>
  <c r="P433" i="1"/>
  <c r="S736" i="1"/>
  <c r="Q521" i="1"/>
  <c r="E27" i="1"/>
  <c r="Q460" i="1"/>
  <c r="S239" i="1"/>
  <c r="S816" i="1"/>
  <c r="Q748" i="1"/>
  <c r="Q252" i="1"/>
  <c r="P246" i="1"/>
  <c r="S83" i="1"/>
  <c r="S710" i="1"/>
  <c r="Q713" i="1"/>
  <c r="S523" i="1"/>
  <c r="J257" i="1"/>
  <c r="E943" i="1"/>
  <c r="P44" i="1"/>
  <c r="P92" i="1"/>
  <c r="S123" i="1"/>
  <c r="P274" i="1"/>
  <c r="E939" i="1"/>
  <c r="P179" i="1"/>
  <c r="V179" i="1" s="1"/>
  <c r="W179" i="1" s="1"/>
  <c r="Q551" i="1"/>
  <c r="S106" i="1"/>
  <c r="Q866" i="1"/>
  <c r="S151" i="1"/>
  <c r="Q722" i="1"/>
  <c r="Q348" i="1"/>
  <c r="E615" i="1"/>
  <c r="P733" i="1"/>
  <c r="V733" i="1" s="1"/>
  <c r="W733" i="1" s="1"/>
  <c r="P804" i="1"/>
  <c r="Q124" i="1"/>
  <c r="Q778" i="1"/>
  <c r="P210" i="1"/>
  <c r="V210" i="1" s="1"/>
  <c r="W210" i="1" s="1"/>
  <c r="S455" i="1"/>
  <c r="Q438" i="1"/>
  <c r="S667" i="1"/>
  <c r="S653" i="1"/>
  <c r="Q16" i="1"/>
  <c r="Q516" i="1"/>
  <c r="S792" i="1"/>
  <c r="S486" i="1"/>
  <c r="S616" i="1"/>
  <c r="Q122" i="1"/>
  <c r="S874" i="1"/>
  <c r="S318" i="1"/>
  <c r="S110" i="1"/>
  <c r="S417" i="1"/>
  <c r="S287" i="1"/>
  <c r="S362" i="1"/>
  <c r="Q406" i="1"/>
  <c r="Q313" i="1"/>
  <c r="S380" i="1"/>
  <c r="S134" i="1"/>
  <c r="P88" i="1"/>
  <c r="S9" i="1"/>
  <c r="S512" i="1"/>
  <c r="S269" i="1"/>
  <c r="Q178" i="1"/>
  <c r="Q795" i="1"/>
  <c r="S76" i="1"/>
  <c r="S310" i="1"/>
  <c r="E707" i="2"/>
  <c r="F707" i="2" s="1"/>
  <c r="H724" i="1" s="1"/>
  <c r="R724" i="1" s="1"/>
  <c r="E796" i="2"/>
  <c r="F796" i="2" s="1"/>
  <c r="H758" i="1" s="1"/>
  <c r="R758" i="1" s="1"/>
  <c r="E319" i="2"/>
  <c r="F319" i="2" s="1"/>
  <c r="H149" i="1" s="1"/>
  <c r="R149" i="1" s="1"/>
  <c r="E912" i="2"/>
  <c r="F912" i="2" s="1"/>
  <c r="H913" i="1" s="1"/>
  <c r="E519" i="2"/>
  <c r="F519" i="2" s="1"/>
  <c r="H570" i="1" s="1"/>
  <c r="R570" i="1" s="1"/>
  <c r="E935" i="2"/>
  <c r="F935" i="2" s="1"/>
  <c r="H936" i="1" s="1"/>
  <c r="E132" i="2"/>
  <c r="F132" i="2" s="1"/>
  <c r="H358" i="1" s="1"/>
  <c r="R358" i="1" s="1"/>
  <c r="E166" i="2"/>
  <c r="F166" i="2" s="1"/>
  <c r="H30" i="1" s="1"/>
  <c r="R30" i="1" s="1"/>
  <c r="E760" i="2"/>
  <c r="F760" i="2" s="1"/>
  <c r="H306" i="1" s="1"/>
  <c r="R306" i="1" s="1"/>
  <c r="E586" i="2"/>
  <c r="F586" i="2" s="1"/>
  <c r="H684" i="1" s="1"/>
  <c r="R684" i="1" s="1"/>
  <c r="E32" i="2"/>
  <c r="F32" i="2" s="1"/>
  <c r="H645" i="1" s="1"/>
  <c r="R645" i="1" s="1"/>
  <c r="E441" i="2"/>
  <c r="F441" i="2" s="1"/>
  <c r="H450" i="1" s="1"/>
  <c r="R450" i="1" s="1"/>
  <c r="E80" i="2"/>
  <c r="F80" i="2" s="1"/>
  <c r="H860" i="1" s="1"/>
  <c r="R860" i="1" s="1"/>
  <c r="E651" i="2"/>
  <c r="F651" i="2" s="1"/>
  <c r="H867" i="1" s="1"/>
  <c r="R867" i="1" s="1"/>
  <c r="E121" i="2"/>
  <c r="F121" i="2" s="1"/>
  <c r="H449" i="1" s="1"/>
  <c r="R449" i="1" s="1"/>
  <c r="E783" i="2"/>
  <c r="F783" i="2" s="1"/>
  <c r="H172" i="1" s="1"/>
  <c r="R172" i="1" s="1"/>
  <c r="E99" i="2"/>
  <c r="F99" i="2" s="1"/>
  <c r="H839" i="1" s="1"/>
  <c r="R839" i="1" s="1"/>
  <c r="E605" i="2"/>
  <c r="F605" i="2" s="1"/>
  <c r="H798" i="1" s="1"/>
  <c r="R798" i="1" s="1"/>
  <c r="E293" i="2"/>
  <c r="F293" i="2" s="1"/>
  <c r="H417" i="1" s="1"/>
  <c r="R417" i="1" s="1"/>
  <c r="E590" i="2"/>
  <c r="F590" i="2" s="1"/>
  <c r="H793" i="1" s="1"/>
  <c r="R793" i="1" s="1"/>
  <c r="E417" i="2"/>
  <c r="F417" i="2" s="1"/>
  <c r="H88" i="1" s="1"/>
  <c r="R88" i="1" s="1"/>
  <c r="E589" i="2"/>
  <c r="F589" i="2" s="1"/>
  <c r="H602" i="1" s="1"/>
  <c r="R602" i="1" s="1"/>
  <c r="E246" i="2"/>
  <c r="F246" i="2" s="1"/>
  <c r="H188" i="1" s="1"/>
  <c r="R188" i="1" s="1"/>
  <c r="Q49" i="1"/>
  <c r="J938" i="1"/>
  <c r="Q104" i="1"/>
  <c r="S739" i="1"/>
  <c r="Q613" i="1"/>
  <c r="S614" i="1"/>
  <c r="S837" i="1"/>
  <c r="S81" i="1"/>
  <c r="J537" i="1"/>
  <c r="P241" i="1"/>
  <c r="P27" i="1"/>
  <c r="P461" i="1"/>
  <c r="S545" i="1"/>
  <c r="P142" i="1"/>
  <c r="V142" i="1" s="1"/>
  <c r="W142" i="1" s="1"/>
  <c r="Q170" i="1"/>
  <c r="J15" i="1"/>
  <c r="E617" i="1"/>
  <c r="E467" i="1"/>
  <c r="J617" i="1"/>
  <c r="J950" i="1"/>
  <c r="Q771" i="1"/>
  <c r="J952" i="1"/>
  <c r="Q117" i="1"/>
  <c r="Q850" i="1"/>
  <c r="S27" i="1"/>
  <c r="P281" i="1"/>
  <c r="Q39" i="1"/>
  <c r="J159" i="1"/>
  <c r="E20" i="1"/>
  <c r="P426" i="1"/>
  <c r="P590" i="1"/>
  <c r="Q470" i="1"/>
  <c r="P21" i="1"/>
  <c r="V21" i="1" s="1"/>
  <c r="W21" i="1" s="1"/>
  <c r="Q632" i="1"/>
  <c r="Q175" i="1"/>
  <c r="Q439" i="1"/>
  <c r="P102" i="1"/>
  <c r="V102" i="1" s="1"/>
  <c r="W102" i="1" s="1"/>
  <c r="P159" i="1"/>
  <c r="V159" i="1" s="1"/>
  <c r="W159" i="1" s="1"/>
  <c r="E399" i="1"/>
  <c r="E48" i="1"/>
  <c r="E791" i="1"/>
  <c r="J48" i="1"/>
  <c r="P280" i="1"/>
  <c r="Q605" i="1"/>
  <c r="Q306" i="1"/>
  <c r="P845" i="1"/>
  <c r="P53" i="1"/>
  <c r="P140" i="1"/>
  <c r="S163" i="1"/>
  <c r="Q22" i="1"/>
  <c r="P397" i="1"/>
  <c r="Q346" i="1"/>
  <c r="J44" i="1"/>
  <c r="P214" i="1"/>
  <c r="P877" i="1"/>
  <c r="P238" i="1"/>
  <c r="Q187" i="1"/>
  <c r="P858" i="1"/>
  <c r="S619" i="1"/>
  <c r="P37" i="1"/>
  <c r="P77" i="1"/>
  <c r="P491" i="1"/>
  <c r="S752" i="1"/>
  <c r="S722" i="1"/>
  <c r="S767" i="1"/>
  <c r="S202" i="1"/>
  <c r="S625" i="1"/>
  <c r="S226" i="1"/>
  <c r="S393" i="1"/>
  <c r="S31" i="1"/>
  <c r="J694" i="1"/>
  <c r="E938" i="1"/>
  <c r="P303" i="1"/>
  <c r="V303" i="1" s="1"/>
  <c r="W303" i="1" s="1"/>
  <c r="P254" i="1"/>
  <c r="S334" i="1"/>
  <c r="P339" i="1"/>
  <c r="S678" i="1"/>
  <c r="S593" i="1"/>
  <c r="Q817" i="1"/>
  <c r="S42" i="1"/>
  <c r="P713" i="1"/>
  <c r="V713" i="1" s="1"/>
  <c r="W713" i="1" s="1"/>
  <c r="P412" i="1"/>
  <c r="Q752" i="1"/>
  <c r="S637" i="1"/>
  <c r="S279" i="1"/>
  <c r="S40" i="1"/>
  <c r="S325" i="1"/>
  <c r="S427" i="1"/>
  <c r="S549" i="1"/>
  <c r="S514" i="1"/>
  <c r="S750" i="1"/>
  <c r="S147" i="1"/>
  <c r="J623" i="1"/>
  <c r="J920" i="1"/>
  <c r="Q363" i="1"/>
  <c r="P513" i="1"/>
  <c r="V513" i="1" s="1"/>
  <c r="W513" i="1" s="1"/>
  <c r="J921" i="1"/>
  <c r="P127" i="1"/>
  <c r="Q624" i="1"/>
  <c r="Q91" i="1"/>
  <c r="Q538" i="1"/>
  <c r="J922" i="1"/>
  <c r="Q662" i="1"/>
  <c r="Q398" i="1"/>
  <c r="Q53" i="1"/>
  <c r="S434" i="1"/>
  <c r="S384" i="1"/>
  <c r="Q767" i="1"/>
  <c r="S399" i="1"/>
  <c r="S652" i="1"/>
  <c r="S236" i="1"/>
  <c r="S666" i="1"/>
  <c r="S557" i="1"/>
  <c r="S465" i="1"/>
  <c r="J815" i="1"/>
  <c r="P612" i="1"/>
  <c r="P309" i="1"/>
  <c r="P816" i="1"/>
  <c r="Q829" i="1"/>
  <c r="P678" i="1"/>
  <c r="V678" i="1" s="1"/>
  <c r="W678" i="1" s="1"/>
  <c r="S403" i="1"/>
  <c r="P822" i="1"/>
  <c r="P299" i="1"/>
  <c r="P435" i="1"/>
  <c r="V435" i="1" s="1"/>
  <c r="W435" i="1" s="1"/>
  <c r="Q26" i="1"/>
  <c r="Q220" i="1"/>
  <c r="S6" i="1"/>
  <c r="S529" i="1"/>
  <c r="P781" i="1"/>
  <c r="V781" i="1" s="1"/>
  <c r="W781" i="1" s="1"/>
  <c r="Q584" i="1"/>
  <c r="S245" i="1"/>
  <c r="S489" i="1"/>
  <c r="Q498" i="1"/>
  <c r="S379" i="1"/>
  <c r="Q820" i="1"/>
  <c r="S787" i="1"/>
  <c r="P95" i="1"/>
  <c r="V95" i="1" s="1"/>
  <c r="W95" i="1" s="1"/>
  <c r="Q592" i="1"/>
  <c r="S181" i="1"/>
  <c r="S30" i="1"/>
  <c r="Q547" i="1"/>
  <c r="S559" i="1"/>
  <c r="Q573" i="1"/>
  <c r="S826" i="1"/>
  <c r="S33" i="1"/>
  <c r="S396" i="1"/>
  <c r="S525" i="1"/>
  <c r="P87" i="1"/>
  <c r="S596" i="1"/>
  <c r="S861" i="1"/>
  <c r="Q293" i="1"/>
  <c r="S848" i="1"/>
  <c r="S213" i="1"/>
  <c r="S851" i="1"/>
  <c r="S270" i="1"/>
  <c r="S115" i="1"/>
  <c r="S459" i="1"/>
  <c r="P261" i="1"/>
  <c r="V261" i="1" s="1"/>
  <c r="W261" i="1" s="1"/>
  <c r="S191" i="1"/>
  <c r="S265" i="1"/>
  <c r="Q769" i="1"/>
  <c r="S305" i="1"/>
  <c r="S117" i="1"/>
  <c r="S160" i="1"/>
  <c r="S155" i="1"/>
  <c r="Q504" i="1"/>
  <c r="Q543" i="1"/>
  <c r="Q405" i="1"/>
  <c r="S296" i="1"/>
  <c r="S535" i="1"/>
  <c r="E96" i="2"/>
  <c r="F96" i="2" s="1"/>
  <c r="H98" i="1" s="1"/>
  <c r="R98" i="1" s="1"/>
  <c r="E711" i="2"/>
  <c r="F711" i="2" s="1"/>
  <c r="H368" i="1" s="1"/>
  <c r="R368" i="1" s="1"/>
  <c r="E587" i="2"/>
  <c r="F587" i="2" s="1"/>
  <c r="H842" i="1" s="1"/>
  <c r="R842" i="1" s="1"/>
  <c r="E219" i="2"/>
  <c r="F219" i="2" s="1"/>
  <c r="H764" i="1" s="1"/>
  <c r="R764" i="1" s="1"/>
  <c r="E593" i="2"/>
  <c r="F593" i="2" s="1"/>
  <c r="H289" i="1" s="1"/>
  <c r="R289" i="1" s="1"/>
  <c r="E951" i="2"/>
  <c r="F951" i="2" s="1"/>
  <c r="H952" i="1" s="1"/>
  <c r="E383" i="2"/>
  <c r="F383" i="2" s="1"/>
  <c r="H143" i="1" s="1"/>
  <c r="R143" i="1" s="1"/>
  <c r="E656" i="2"/>
  <c r="F656" i="2" s="1"/>
  <c r="H163" i="1" s="1"/>
  <c r="R163" i="1" s="1"/>
  <c r="E712" i="2"/>
  <c r="F712" i="2" s="1"/>
  <c r="H578" i="1" s="1"/>
  <c r="R578" i="1" s="1"/>
  <c r="E615" i="2"/>
  <c r="F615" i="2" s="1"/>
  <c r="H210" i="1" s="1"/>
  <c r="R210" i="1" s="1"/>
  <c r="E681" i="2"/>
  <c r="F681" i="2" s="1"/>
  <c r="H574" i="1" s="1"/>
  <c r="R574" i="1" s="1"/>
  <c r="E645" i="2"/>
  <c r="F645" i="2" s="1"/>
  <c r="H156" i="1" s="1"/>
  <c r="R156" i="1" s="1"/>
  <c r="E91" i="2"/>
  <c r="F91" i="2" s="1"/>
  <c r="H101" i="1" s="1"/>
  <c r="R101" i="1" s="1"/>
  <c r="E394" i="2"/>
  <c r="F394" i="2" s="1"/>
  <c r="H167" i="1" s="1"/>
  <c r="R167" i="1" s="1"/>
  <c r="E820" i="2"/>
  <c r="F820" i="2" s="1"/>
  <c r="H856" i="1" s="1"/>
  <c r="R856" i="1" s="1"/>
  <c r="E541" i="2"/>
  <c r="F541" i="2" s="1"/>
  <c r="H649" i="1" s="1"/>
  <c r="R649" i="1" s="1"/>
  <c r="E115" i="2"/>
  <c r="F115" i="2" s="1"/>
  <c r="H407" i="1" s="1"/>
  <c r="R407" i="1" s="1"/>
  <c r="E226" i="2"/>
  <c r="F226" i="2" s="1"/>
  <c r="H799" i="1" s="1"/>
  <c r="R799" i="1" s="1"/>
  <c r="E555" i="2"/>
  <c r="F555" i="2" s="1"/>
  <c r="H648" i="1" s="1"/>
  <c r="R648" i="1" s="1"/>
  <c r="E416" i="2"/>
  <c r="F416" i="2" s="1"/>
  <c r="H114" i="1" s="1"/>
  <c r="R114" i="1" s="1"/>
  <c r="E923" i="2"/>
  <c r="F923" i="2" s="1"/>
  <c r="H924" i="1" s="1"/>
  <c r="E622" i="2"/>
  <c r="F622" i="2" s="1"/>
  <c r="H485" i="1" s="1"/>
  <c r="R485" i="1" s="1"/>
  <c r="E36" i="2"/>
  <c r="F36" i="2" s="1"/>
  <c r="H404" i="1" s="1"/>
  <c r="R404" i="1" s="1"/>
  <c r="E944" i="2"/>
  <c r="F944" i="2" s="1"/>
  <c r="H945" i="1" s="1"/>
  <c r="E111" i="2"/>
  <c r="F111" i="2" s="1"/>
  <c r="H47" i="1" s="1"/>
  <c r="R47" i="1" s="1"/>
  <c r="E805" i="2"/>
  <c r="F805" i="2" s="1"/>
  <c r="H373" i="1" s="1"/>
  <c r="R373" i="1" s="1"/>
  <c r="E116" i="2"/>
  <c r="F116" i="2" s="1"/>
  <c r="H813" i="1" s="1"/>
  <c r="R813" i="1" s="1"/>
  <c r="E864" i="2"/>
  <c r="F864" i="2" s="1"/>
  <c r="H353" i="1" s="1"/>
  <c r="R353" i="1" s="1"/>
  <c r="E61" i="2"/>
  <c r="F61" i="2" s="1"/>
  <c r="H545" i="1" s="1"/>
  <c r="R545" i="1" s="1"/>
  <c r="E361" i="2"/>
  <c r="F361" i="2" s="1"/>
  <c r="H748" i="1" s="1"/>
  <c r="R748" i="1" s="1"/>
  <c r="E902" i="2"/>
  <c r="F902" i="2" s="1"/>
  <c r="H903" i="1" s="1"/>
  <c r="E269" i="2"/>
  <c r="F269" i="2" s="1"/>
  <c r="H627" i="1" s="1"/>
  <c r="R627" i="1" s="1"/>
  <c r="E486" i="2"/>
  <c r="F486" i="2" s="1"/>
  <c r="H392" i="1" s="1"/>
  <c r="R392" i="1" s="1"/>
  <c r="E458" i="2"/>
  <c r="F458" i="2" s="1"/>
  <c r="H323" i="1" s="1"/>
  <c r="R323" i="1" s="1"/>
  <c r="Q503" i="1"/>
  <c r="P798" i="1"/>
  <c r="P289" i="1"/>
  <c r="S649" i="1"/>
  <c r="Q194" i="1"/>
  <c r="P468" i="1"/>
  <c r="Q339" i="1"/>
  <c r="J423" i="1"/>
  <c r="E182" i="1"/>
  <c r="P448" i="1"/>
  <c r="Q615" i="1"/>
  <c r="Q661" i="1"/>
  <c r="Q376" i="1"/>
  <c r="Q236" i="1"/>
  <c r="S592" i="1"/>
  <c r="P477" i="1"/>
  <c r="Q120" i="1"/>
  <c r="P860" i="1"/>
  <c r="E194" i="1"/>
  <c r="J725" i="1"/>
  <c r="P292" i="1"/>
  <c r="V292" i="1" s="1"/>
  <c r="W292" i="1" s="1"/>
  <c r="Q723" i="1"/>
  <c r="Q571" i="1"/>
  <c r="P411" i="1"/>
  <c r="P530" i="1"/>
  <c r="V530" i="1" s="1"/>
  <c r="W530" i="1" s="1"/>
  <c r="P382" i="1"/>
  <c r="V382" i="1" s="1"/>
  <c r="W382" i="1" s="1"/>
  <c r="S228" i="1"/>
  <c r="S578" i="1"/>
  <c r="Q622" i="1"/>
  <c r="S823" i="1"/>
  <c r="J766" i="1"/>
  <c r="J592" i="1"/>
  <c r="P844" i="1"/>
  <c r="V844" i="1" s="1"/>
  <c r="W844" i="1" s="1"/>
  <c r="P763" i="1"/>
  <c r="V763" i="1" s="1"/>
  <c r="W763" i="1" s="1"/>
  <c r="Q387" i="1"/>
  <c r="P415" i="1"/>
  <c r="Q347" i="1"/>
  <c r="S481" i="1"/>
  <c r="P672" i="1"/>
  <c r="S71" i="1"/>
  <c r="P93" i="1"/>
  <c r="V93" i="1" s="1"/>
  <c r="W93" i="1" s="1"/>
  <c r="P219" i="1"/>
  <c r="V219" i="1" s="1"/>
  <c r="W219" i="1" s="1"/>
  <c r="E847" i="1"/>
  <c r="E707" i="1"/>
  <c r="P196" i="1"/>
  <c r="E931" i="1"/>
  <c r="Q419" i="1"/>
  <c r="Q758" i="1"/>
  <c r="P847" i="1"/>
  <c r="Q83" i="1"/>
  <c r="Q798" i="1"/>
  <c r="S591" i="1"/>
  <c r="Q367" i="1"/>
  <c r="S255" i="1"/>
  <c r="J180" i="1"/>
  <c r="P126" i="1"/>
  <c r="P75" i="1"/>
  <c r="S308" i="1"/>
  <c r="P360" i="1"/>
  <c r="S450" i="1"/>
  <c r="S196" i="1"/>
  <c r="S230" i="1"/>
  <c r="P614" i="1"/>
  <c r="P99" i="1"/>
  <c r="S665" i="1"/>
  <c r="S26" i="1"/>
  <c r="S220" i="1"/>
  <c r="S100" i="1"/>
  <c r="S28" i="1"/>
  <c r="S845" i="1"/>
  <c r="S729" i="1"/>
  <c r="S524" i="1"/>
  <c r="J548" i="1"/>
  <c r="Q29" i="1"/>
  <c r="P356" i="1"/>
  <c r="V356" i="1" s="1"/>
  <c r="W356" i="1" s="1"/>
  <c r="S353" i="1"/>
  <c r="Q19" i="1"/>
  <c r="Q345" i="1"/>
  <c r="Q520" i="1"/>
  <c r="Q784" i="1"/>
  <c r="Q338" i="1"/>
  <c r="S761" i="1"/>
  <c r="S46" i="1"/>
  <c r="S815" i="1"/>
  <c r="S197" i="1"/>
  <c r="S740" i="1"/>
  <c r="S58" i="1"/>
  <c r="S47" i="1"/>
  <c r="S418" i="1"/>
  <c r="S52" i="1"/>
  <c r="E844" i="1"/>
  <c r="P410" i="1"/>
  <c r="V410" i="1" s="1"/>
  <c r="W410" i="1" s="1"/>
  <c r="P366" i="1"/>
  <c r="P30" i="1"/>
  <c r="P12" i="1"/>
  <c r="S91" i="1"/>
  <c r="P783" i="1"/>
  <c r="P470" i="1"/>
  <c r="P131" i="1"/>
  <c r="Q633" i="1"/>
  <c r="Q161" i="1"/>
  <c r="S763" i="1"/>
  <c r="S770" i="1"/>
  <c r="P168" i="1"/>
  <c r="Q717" i="1"/>
  <c r="S301" i="1"/>
  <c r="S338" i="1"/>
  <c r="J386" i="1"/>
  <c r="J60" i="1"/>
  <c r="P699" i="1"/>
  <c r="Q813" i="1"/>
  <c r="S850" i="1"/>
  <c r="Q57" i="1"/>
  <c r="Q126" i="1"/>
  <c r="P649" i="1"/>
  <c r="Q251" i="1"/>
  <c r="P480" i="1"/>
  <c r="P588" i="1"/>
  <c r="Q832" i="1"/>
  <c r="S193" i="1"/>
  <c r="S768" i="1"/>
  <c r="Q728" i="1"/>
  <c r="Q806" i="1"/>
  <c r="P603" i="1"/>
  <c r="V603" i="1" s="1"/>
  <c r="W603" i="1" s="1"/>
  <c r="S799" i="1"/>
  <c r="Q682" i="1"/>
  <c r="Q17" i="1"/>
  <c r="S866" i="1"/>
  <c r="S424" i="1"/>
  <c r="P378" i="1"/>
  <c r="S655" i="1"/>
  <c r="S543" i="1"/>
  <c r="S685" i="1"/>
  <c r="S262" i="1"/>
  <c r="S873" i="1"/>
  <c r="S256" i="1"/>
  <c r="Q614" i="1"/>
  <c r="S713" i="1"/>
  <c r="Q417" i="1"/>
  <c r="S367" i="1"/>
  <c r="S122" i="1"/>
  <c r="S333" i="1"/>
  <c r="Q81" i="1"/>
  <c r="S206" i="1"/>
  <c r="S585" i="1"/>
  <c r="Q151" i="1"/>
  <c r="S145" i="1"/>
  <c r="P136" i="1"/>
  <c r="V136" i="1" s="1"/>
  <c r="W136" i="1" s="1"/>
  <c r="S401" i="1"/>
  <c r="Q443" i="1"/>
  <c r="Q101" i="1"/>
  <c r="Q697" i="1"/>
  <c r="S171" i="1"/>
  <c r="Q627" i="1"/>
  <c r="S323" i="1"/>
  <c r="Q434" i="1"/>
  <c r="Q500" i="1"/>
  <c r="S347" i="1"/>
  <c r="Q312" i="1"/>
  <c r="S104" i="1"/>
  <c r="E60" i="2"/>
  <c r="F60" i="2" s="1"/>
  <c r="H109" i="1" s="1"/>
  <c r="R109" i="1" s="1"/>
  <c r="E235" i="2"/>
  <c r="F235" i="2" s="1"/>
  <c r="H194" i="1" s="1"/>
  <c r="R194" i="1" s="1"/>
  <c r="E339" i="2"/>
  <c r="F339" i="2" s="1"/>
  <c r="H106" i="1" s="1"/>
  <c r="R106" i="1" s="1"/>
  <c r="E103" i="2"/>
  <c r="F103" i="2" s="1"/>
  <c r="H806" i="1" s="1"/>
  <c r="R806" i="1" s="1"/>
  <c r="E655" i="2"/>
  <c r="F655" i="2" s="1"/>
  <c r="H568" i="1" s="1"/>
  <c r="R568" i="1" s="1"/>
  <c r="E162" i="2"/>
  <c r="F162" i="2" s="1"/>
  <c r="H349" i="1" s="1"/>
  <c r="R349" i="1" s="1"/>
  <c r="E4" i="2"/>
  <c r="F4" i="2" s="1"/>
  <c r="H478" i="1" s="1"/>
  <c r="R478" i="1" s="1"/>
  <c r="E496" i="2"/>
  <c r="F496" i="2" s="1"/>
  <c r="H53" i="1" s="1"/>
  <c r="R53" i="1" s="1"/>
  <c r="E475" i="2"/>
  <c r="F475" i="2" s="1"/>
  <c r="H547" i="1" s="1"/>
  <c r="R547" i="1" s="1"/>
  <c r="E491" i="2"/>
  <c r="F491" i="2" s="1"/>
  <c r="H173" i="1" s="1"/>
  <c r="R173" i="1" s="1"/>
  <c r="E803" i="2"/>
  <c r="F803" i="2" s="1"/>
  <c r="H121" i="1" s="1"/>
  <c r="R121" i="1" s="1"/>
  <c r="E928" i="2"/>
  <c r="F928" i="2" s="1"/>
  <c r="H929" i="1" s="1"/>
  <c r="E869" i="2"/>
  <c r="F869" i="2" s="1"/>
  <c r="H796" i="1" s="1"/>
  <c r="R796" i="1" s="1"/>
  <c r="E213" i="2"/>
  <c r="F213" i="2" s="1"/>
  <c r="H613" i="1" s="1"/>
  <c r="R613" i="1" s="1"/>
  <c r="E263" i="2"/>
  <c r="F263" i="2" s="1"/>
  <c r="H190" i="1" s="1"/>
  <c r="R190" i="1" s="1"/>
  <c r="E763" i="2"/>
  <c r="F763" i="2" s="1"/>
  <c r="H346" i="1" s="1"/>
  <c r="R346" i="1" s="1"/>
  <c r="E926" i="2"/>
  <c r="F926" i="2" s="1"/>
  <c r="H927" i="1" s="1"/>
  <c r="E557" i="2"/>
  <c r="F557" i="2" s="1"/>
  <c r="H79" i="1" s="1"/>
  <c r="R79" i="1" s="1"/>
  <c r="E391" i="2"/>
  <c r="F391" i="2" s="1"/>
  <c r="H754" i="1" s="1"/>
  <c r="R754" i="1" s="1"/>
  <c r="E607" i="2"/>
  <c r="F607" i="2" s="1"/>
  <c r="H733" i="1" s="1"/>
  <c r="R733" i="1" s="1"/>
  <c r="E791" i="2"/>
  <c r="F791" i="2" s="1"/>
  <c r="H141" i="1" s="1"/>
  <c r="R141" i="1" s="1"/>
  <c r="E521" i="2"/>
  <c r="F521" i="2" s="1"/>
  <c r="H610" i="1" s="1"/>
  <c r="R610" i="1" s="1"/>
  <c r="E242" i="2"/>
  <c r="F242" i="2" s="1"/>
  <c r="H783" i="1" s="1"/>
  <c r="R783" i="1" s="1"/>
  <c r="E71" i="2"/>
  <c r="F71" i="2" s="1"/>
  <c r="H561" i="1" s="1"/>
  <c r="R561" i="1" s="1"/>
  <c r="E328" i="2"/>
  <c r="F328" i="2" s="1"/>
  <c r="H229" i="1" s="1"/>
  <c r="R229" i="1" s="1"/>
  <c r="E756" i="2"/>
  <c r="F756" i="2" s="1"/>
  <c r="H605" i="1" s="1"/>
  <c r="R605" i="1" s="1"/>
  <c r="E134" i="2"/>
  <c r="F134" i="2" s="1"/>
  <c r="H660" i="1" s="1"/>
  <c r="R660" i="1" s="1"/>
  <c r="E231" i="2"/>
  <c r="F231" i="2" s="1"/>
  <c r="H847" i="1" s="1"/>
  <c r="R847" i="1" s="1"/>
  <c r="E644" i="2"/>
  <c r="F644" i="2" s="1"/>
  <c r="H238" i="1" s="1"/>
  <c r="R238" i="1" s="1"/>
  <c r="E877" i="2"/>
  <c r="F877" i="2" s="1"/>
  <c r="H878" i="1" s="1"/>
  <c r="E191" i="2"/>
  <c r="F191" i="2" s="1"/>
  <c r="H564" i="1" s="1"/>
  <c r="R564" i="1" s="1"/>
  <c r="E576" i="2"/>
  <c r="F576" i="2" s="1"/>
  <c r="H795" i="1" s="1"/>
  <c r="R795" i="1" s="1"/>
  <c r="E217" i="2"/>
  <c r="F217" i="2" s="1"/>
  <c r="H58" i="1" s="1"/>
  <c r="R58" i="1" s="1"/>
  <c r="E420" i="2"/>
  <c r="F420" i="2" s="1"/>
  <c r="H843" i="1" s="1"/>
  <c r="R843" i="1" s="1"/>
  <c r="E404" i="2"/>
  <c r="F404" i="2" s="1"/>
  <c r="H176" i="1" s="1"/>
  <c r="R176" i="1" s="1"/>
  <c r="E503" i="2"/>
  <c r="F503" i="2" s="1"/>
  <c r="H765" i="1" s="1"/>
  <c r="R765" i="1" s="1"/>
  <c r="E357" i="2"/>
  <c r="F357" i="2" s="1"/>
  <c r="H438" i="1" s="1"/>
  <c r="R438" i="1" s="1"/>
  <c r="E476" i="2"/>
  <c r="F476" i="2" s="1"/>
  <c r="H778" i="1" s="1"/>
  <c r="R778" i="1" s="1"/>
  <c r="E909" i="2"/>
  <c r="F909" i="2" s="1"/>
  <c r="H910" i="1" s="1"/>
  <c r="E510" i="2"/>
  <c r="F510" i="2" s="1"/>
  <c r="H871" i="1" s="1"/>
  <c r="R871" i="1" s="1"/>
  <c r="E546" i="2"/>
  <c r="F546" i="2" s="1"/>
  <c r="H739" i="1" s="1"/>
  <c r="R739" i="1" s="1"/>
  <c r="S363" i="1"/>
  <c r="P9" i="1"/>
  <c r="P54" i="1"/>
  <c r="V54" i="1" s="1"/>
  <c r="W54" i="1" s="1"/>
  <c r="P832" i="1"/>
  <c r="V832" i="1" s="1"/>
  <c r="W832" i="1" s="1"/>
  <c r="S519" i="1"/>
  <c r="S602" i="1"/>
  <c r="Q395" i="1"/>
  <c r="S659" i="1"/>
  <c r="J580" i="1"/>
  <c r="J68" i="1"/>
  <c r="P124" i="1"/>
  <c r="V124" i="1" s="1"/>
  <c r="W124" i="1" s="1"/>
  <c r="P756" i="1"/>
  <c r="V756" i="1" s="1"/>
  <c r="W756" i="1" s="1"/>
  <c r="S157" i="1"/>
  <c r="P400" i="1"/>
  <c r="S639" i="1"/>
  <c r="S758" i="1"/>
  <c r="P464" i="1"/>
  <c r="S429" i="1"/>
  <c r="P425" i="1"/>
  <c r="P314" i="1"/>
  <c r="E725" i="1"/>
  <c r="E732" i="1"/>
  <c r="J456" i="1"/>
  <c r="P174" i="1"/>
  <c r="Q533" i="1"/>
  <c r="Q853" i="1"/>
  <c r="P232" i="1"/>
  <c r="Q290" i="1"/>
  <c r="Q272" i="1"/>
  <c r="S263" i="1"/>
  <c r="Q508" i="1"/>
  <c r="S601" i="1"/>
  <c r="J647" i="1"/>
  <c r="P388" i="1"/>
  <c r="P819" i="1"/>
  <c r="S579" i="1"/>
  <c r="P207" i="1"/>
  <c r="S537" i="1"/>
  <c r="S828" i="1"/>
  <c r="P750" i="1"/>
  <c r="S50" i="1"/>
  <c r="P644" i="1"/>
  <c r="P737" i="1"/>
  <c r="E466" i="1"/>
  <c r="E313" i="1"/>
  <c r="E37" i="1"/>
  <c r="Q721" i="1"/>
  <c r="P114" i="1"/>
  <c r="S240" i="1"/>
  <c r="Q501" i="1"/>
  <c r="Q30" i="1"/>
  <c r="Q770" i="1"/>
  <c r="Q445" i="1"/>
  <c r="Q477" i="1"/>
  <c r="Q25" i="1"/>
  <c r="Q641" i="1"/>
  <c r="J393" i="1"/>
  <c r="J947" i="1"/>
  <c r="Q708" i="1"/>
  <c r="Q559" i="1"/>
  <c r="J886" i="1"/>
  <c r="Q680" i="1"/>
  <c r="S227" i="1"/>
  <c r="Q425" i="1"/>
  <c r="Q714" i="1"/>
  <c r="J949" i="1"/>
  <c r="Q618" i="1"/>
  <c r="Q779" i="1"/>
  <c r="Q553" i="1"/>
  <c r="Q241" i="1"/>
  <c r="S751" i="1"/>
  <c r="S260" i="1"/>
  <c r="S476" i="1"/>
  <c r="S822" i="1"/>
  <c r="S185" i="1"/>
  <c r="J356" i="1"/>
  <c r="P516" i="1"/>
  <c r="P815" i="1"/>
  <c r="P450" i="1"/>
  <c r="S372" i="1"/>
  <c r="P454" i="1"/>
  <c r="V454" i="1" s="1"/>
  <c r="W454" i="1" s="1"/>
  <c r="Q152" i="1"/>
  <c r="P413" i="1"/>
  <c r="V413" i="1" s="1"/>
  <c r="W413" i="1" s="1"/>
  <c r="Q860" i="1"/>
  <c r="Q106" i="1"/>
  <c r="Q208" i="1"/>
  <c r="S645" i="1"/>
  <c r="S499" i="1"/>
  <c r="Q776" i="1"/>
  <c r="S85" i="1"/>
  <c r="S609" i="1"/>
  <c r="J843" i="1"/>
  <c r="J508" i="1"/>
  <c r="P727" i="1"/>
  <c r="P24" i="1"/>
  <c r="Q522" i="1"/>
  <c r="P171" i="1"/>
  <c r="Q78" i="1"/>
  <c r="Q611" i="1"/>
  <c r="P549" i="1"/>
  <c r="V549" i="1" s="1"/>
  <c r="W549" i="1" s="1"/>
  <c r="Q574" i="1"/>
  <c r="P65" i="1"/>
  <c r="P518" i="1"/>
  <c r="P239" i="1"/>
  <c r="V239" i="1" s="1"/>
  <c r="W239" i="1" s="1"/>
  <c r="Q169" i="1"/>
  <c r="S774" i="1"/>
  <c r="S451" i="1"/>
  <c r="Q867" i="1"/>
  <c r="Q857" i="1"/>
  <c r="P347" i="1"/>
  <c r="S345" i="1"/>
  <c r="Q446" i="1"/>
  <c r="Q495" i="1"/>
  <c r="J760" i="1"/>
  <c r="P558" i="1"/>
  <c r="Q461" i="1"/>
  <c r="P478" i="1"/>
  <c r="Q88" i="1"/>
  <c r="S818" i="1"/>
  <c r="P313" i="1"/>
  <c r="S864" i="1"/>
  <c r="P340" i="1"/>
  <c r="V340" i="1" s="1"/>
  <c r="W340" i="1" s="1"/>
  <c r="P531" i="1"/>
  <c r="P786" i="1"/>
  <c r="V786" i="1" s="1"/>
  <c r="W786" i="1" s="1"/>
  <c r="S247" i="1"/>
  <c r="S482" i="1"/>
  <c r="S757" i="1"/>
  <c r="S651" i="1"/>
  <c r="S144" i="1"/>
  <c r="Q336" i="1"/>
  <c r="Q332" i="1"/>
  <c r="S785" i="1"/>
  <c r="S671" i="1"/>
  <c r="S494" i="1"/>
  <c r="Q602" i="1"/>
  <c r="S238" i="1"/>
  <c r="Q544" i="1"/>
  <c r="Q416" i="1"/>
  <c r="Q284" i="1"/>
  <c r="Q216" i="1"/>
  <c r="S74" i="1"/>
  <c r="Q659" i="1"/>
  <c r="S716" i="1"/>
  <c r="Q591" i="1"/>
  <c r="S364" i="1"/>
  <c r="Q664" i="1"/>
  <c r="S806" i="1"/>
  <c r="Q705" i="1"/>
  <c r="S560" i="1"/>
  <c r="Q69" i="1"/>
  <c r="S469" i="1"/>
  <c r="S783" i="1"/>
  <c r="Q34" i="1"/>
  <c r="S17" i="1"/>
  <c r="S203" i="1"/>
  <c r="Q652" i="1"/>
  <c r="S190" i="1"/>
  <c r="Q466" i="1"/>
  <c r="S603" i="1"/>
  <c r="S597" i="1"/>
  <c r="S632" i="1"/>
  <c r="Q465" i="1"/>
  <c r="Q648" i="1"/>
  <c r="S242" i="1"/>
  <c r="P866" i="1"/>
  <c r="Q703" i="1"/>
  <c r="S359" i="1"/>
  <c r="Q490" i="1"/>
  <c r="S107" i="1"/>
  <c r="E551" i="2"/>
  <c r="F551" i="2" s="1"/>
  <c r="H178" i="1" s="1"/>
  <c r="R178" i="1" s="1"/>
  <c r="E120" i="2"/>
  <c r="F120" i="2" s="1"/>
  <c r="H57" i="1" s="1"/>
  <c r="R57" i="1" s="1"/>
  <c r="E20" i="2"/>
  <c r="F20" i="2" s="1"/>
  <c r="H534" i="1" s="1"/>
  <c r="R534" i="1" s="1"/>
  <c r="E455" i="2"/>
  <c r="F455" i="2" s="1"/>
  <c r="H820" i="1" s="1"/>
  <c r="R820" i="1" s="1"/>
  <c r="E255" i="2"/>
  <c r="F255" i="2" s="1"/>
  <c r="H741" i="1" s="1"/>
  <c r="R741" i="1" s="1"/>
  <c r="E744" i="2"/>
  <c r="F744" i="2" s="1"/>
  <c r="H15" i="1" s="1"/>
  <c r="R15" i="1" s="1"/>
  <c r="E639" i="2"/>
  <c r="F639" i="2" s="1"/>
  <c r="H496" i="1" s="1"/>
  <c r="R496" i="1" s="1"/>
  <c r="E151" i="2"/>
  <c r="F151" i="2" s="1"/>
  <c r="H873" i="1" s="1"/>
  <c r="R873" i="1" s="1"/>
  <c r="E444" i="2"/>
  <c r="F444" i="2" s="1"/>
  <c r="H135" i="1" s="1"/>
  <c r="R135" i="1" s="1"/>
  <c r="E75" i="2"/>
  <c r="F75" i="2" s="1"/>
  <c r="H281" i="1" s="1"/>
  <c r="R281" i="1" s="1"/>
  <c r="E825" i="2"/>
  <c r="F825" i="2" s="1"/>
  <c r="H331" i="1" s="1"/>
  <c r="R331" i="1" s="1"/>
  <c r="E268" i="2"/>
  <c r="F268" i="2" s="1"/>
  <c r="H24" i="1" s="1"/>
  <c r="R24" i="1" s="1"/>
  <c r="E908" i="2"/>
  <c r="F908" i="2" s="1"/>
  <c r="H909" i="1" s="1"/>
  <c r="E183" i="2"/>
  <c r="F183" i="2" s="1"/>
  <c r="H34" i="1" s="1"/>
  <c r="R34" i="1" s="1"/>
  <c r="E537" i="2"/>
  <c r="F537" i="2" s="1"/>
  <c r="H73" i="1" s="1"/>
  <c r="R73" i="1" s="1"/>
  <c r="E135" i="2"/>
  <c r="F135" i="2" s="1"/>
  <c r="H424" i="1" s="1"/>
  <c r="R424" i="1" s="1"/>
  <c r="E223" i="2"/>
  <c r="F223" i="2" s="1"/>
  <c r="H196" i="1" s="1"/>
  <c r="R196" i="1" s="1"/>
  <c r="E700" i="2"/>
  <c r="F700" i="2" s="1"/>
  <c r="H267" i="1" s="1"/>
  <c r="R267" i="1" s="1"/>
  <c r="E631" i="2"/>
  <c r="F631" i="2" s="1"/>
  <c r="H162" i="1" s="1"/>
  <c r="R162" i="1" s="1"/>
  <c r="E26" i="2"/>
  <c r="F26" i="2" s="1"/>
  <c r="H710" i="1" s="1"/>
  <c r="R710" i="1" s="1"/>
  <c r="E748" i="2"/>
  <c r="F748" i="2" s="1"/>
  <c r="H414" i="1" s="1"/>
  <c r="R414" i="1" s="1"/>
  <c r="E686" i="2"/>
  <c r="F686" i="2" s="1"/>
  <c r="H700" i="1" s="1"/>
  <c r="R700" i="1" s="1"/>
  <c r="E620" i="2"/>
  <c r="F620" i="2" s="1"/>
  <c r="H421" i="1" s="1"/>
  <c r="R421" i="1" s="1"/>
  <c r="E216" i="2"/>
  <c r="F216" i="2" s="1"/>
  <c r="H148" i="1" s="1"/>
  <c r="R148" i="1" s="1"/>
  <c r="E556" i="2"/>
  <c r="F556" i="2" s="1"/>
  <c r="H201" i="1" s="1"/>
  <c r="R201" i="1" s="1"/>
  <c r="E142" i="2"/>
  <c r="F142" i="2" s="1"/>
  <c r="H179" i="1" s="1"/>
  <c r="R179" i="1" s="1"/>
  <c r="E164" i="2"/>
  <c r="F164" i="2" s="1"/>
  <c r="H342" i="1" s="1"/>
  <c r="R342" i="1" s="1"/>
  <c r="E694" i="2"/>
  <c r="F694" i="2" s="1"/>
  <c r="H690" i="1" s="1"/>
  <c r="R690" i="1" s="1"/>
  <c r="E84" i="2"/>
  <c r="F84" i="2" s="1"/>
  <c r="H597" i="1" s="1"/>
  <c r="R597" i="1" s="1"/>
  <c r="E736" i="2"/>
  <c r="F736" i="2" s="1"/>
  <c r="H544" i="1" s="1"/>
  <c r="R544" i="1" s="1"/>
  <c r="E830" i="2"/>
  <c r="F830" i="2" s="1"/>
  <c r="H699" i="1" s="1"/>
  <c r="R699" i="1" s="1"/>
  <c r="E809" i="2"/>
  <c r="F809" i="2" s="1"/>
  <c r="H569" i="1" s="1"/>
  <c r="R569" i="1" s="1"/>
  <c r="E810" i="2"/>
  <c r="F810" i="2" s="1"/>
  <c r="H192" i="1" s="1"/>
  <c r="R192" i="1" s="1"/>
  <c r="E550" i="2"/>
  <c r="F550" i="2" s="1"/>
  <c r="H864" i="1" s="1"/>
  <c r="R864" i="1" s="1"/>
  <c r="E466" i="2"/>
  <c r="F466" i="2" s="1"/>
  <c r="H160" i="1" s="1"/>
  <c r="R160" i="1" s="1"/>
  <c r="S737" i="1"/>
  <c r="Q10" i="1"/>
  <c r="S210" i="1"/>
  <c r="P80" i="1"/>
  <c r="Q447" i="1"/>
  <c r="S778" i="1"/>
  <c r="S381" i="1"/>
  <c r="Q255" i="1"/>
  <c r="S868" i="1"/>
  <c r="Q184" i="1"/>
  <c r="S162" i="1"/>
  <c r="S426" i="1"/>
  <c r="Q248" i="1"/>
  <c r="S13" i="1"/>
  <c r="Q876" i="1"/>
  <c r="Q240" i="1"/>
  <c r="S797" i="1"/>
  <c r="S817" i="1"/>
  <c r="Q48" i="1"/>
  <c r="S111" i="1"/>
  <c r="Q672" i="1"/>
  <c r="S562" i="1"/>
  <c r="Q128" i="1"/>
  <c r="S22" i="1"/>
  <c r="Q455" i="1"/>
  <c r="S54" i="1"/>
  <c r="Q239" i="1"/>
  <c r="S86" i="1"/>
  <c r="S414" i="1"/>
  <c r="Q773" i="1"/>
  <c r="S346" i="1"/>
  <c r="Q865" i="1"/>
  <c r="S20" i="1"/>
  <c r="E356" i="2"/>
  <c r="F356" i="2" s="1"/>
  <c r="H282" i="1" s="1"/>
  <c r="R282" i="1" s="1"/>
  <c r="E745" i="2"/>
  <c r="F745" i="2" s="1"/>
  <c r="H375" i="1" s="1"/>
  <c r="R375" i="1" s="1"/>
  <c r="E523" i="2"/>
  <c r="F523" i="2" s="1"/>
  <c r="H203" i="1" s="1"/>
  <c r="R203" i="1" s="1"/>
  <c r="E652" i="2"/>
  <c r="F652" i="2" s="1"/>
  <c r="H158" i="1" s="1"/>
  <c r="R158" i="1" s="1"/>
  <c r="E623" i="2"/>
  <c r="F623" i="2" s="1"/>
  <c r="H837" i="1" s="1"/>
  <c r="R837" i="1" s="1"/>
  <c r="E614" i="2"/>
  <c r="F614" i="2" s="1"/>
  <c r="H662" i="1" s="1"/>
  <c r="R662" i="1" s="1"/>
  <c r="E363" i="2"/>
  <c r="F363" i="2" s="1"/>
  <c r="H287" i="1" s="1"/>
  <c r="R287" i="1" s="1"/>
  <c r="E795" i="2"/>
  <c r="F795" i="2" s="1"/>
  <c r="H581" i="1" s="1"/>
  <c r="R581" i="1" s="1"/>
  <c r="E619" i="2"/>
  <c r="F619" i="2" s="1"/>
  <c r="H737" i="1" s="1"/>
  <c r="R737" i="1" s="1"/>
  <c r="E256" i="2"/>
  <c r="F256" i="2" s="1"/>
  <c r="H395" i="1" s="1"/>
  <c r="R395" i="1" s="1"/>
  <c r="E786" i="2"/>
  <c r="F786" i="2" s="1"/>
  <c r="H815" i="1" s="1"/>
  <c r="R815" i="1" s="1"/>
  <c r="E784" i="2"/>
  <c r="F784" i="2" s="1"/>
  <c r="H83" i="1" s="1"/>
  <c r="R83" i="1" s="1"/>
  <c r="E83" i="2"/>
  <c r="F83" i="2" s="1"/>
  <c r="H26" i="1" s="1"/>
  <c r="R26" i="1" s="1"/>
  <c r="E423" i="2"/>
  <c r="F423" i="2" s="1"/>
  <c r="H614" i="1" s="1"/>
  <c r="R614" i="1" s="1"/>
  <c r="E131" i="2"/>
  <c r="F131" i="2" s="1"/>
  <c r="H621" i="1" s="1"/>
  <c r="R621" i="1" s="1"/>
  <c r="E431" i="2"/>
  <c r="F431" i="2" s="1"/>
  <c r="H233" i="1" s="1"/>
  <c r="R233" i="1" s="1"/>
  <c r="E528" i="2"/>
  <c r="F528" i="2" s="1"/>
  <c r="H102" i="1" s="1"/>
  <c r="R102" i="1" s="1"/>
  <c r="E197" i="2"/>
  <c r="F197" i="2" s="1"/>
  <c r="H525" i="1" s="1"/>
  <c r="R525" i="1" s="1"/>
  <c r="E535" i="2"/>
  <c r="F535" i="2" s="1"/>
  <c r="H269" i="1" s="1"/>
  <c r="R269" i="1" s="1"/>
  <c r="E467" i="2"/>
  <c r="F467" i="2" s="1"/>
  <c r="H276" i="1" s="1"/>
  <c r="R276" i="1" s="1"/>
  <c r="E861" i="2"/>
  <c r="F861" i="2" s="1"/>
  <c r="H845" i="1" s="1"/>
  <c r="R845" i="1" s="1"/>
  <c r="E38" i="2"/>
  <c r="F38" i="2" s="1"/>
  <c r="H768" i="1" s="1"/>
  <c r="R768" i="1" s="1"/>
  <c r="E190" i="2"/>
  <c r="F190" i="2" s="1"/>
  <c r="H209" i="1" s="1"/>
  <c r="R209" i="1" s="1"/>
  <c r="E459" i="2"/>
  <c r="F459" i="2" s="1"/>
  <c r="H498" i="1" s="1"/>
  <c r="R498" i="1" s="1"/>
  <c r="E675" i="2"/>
  <c r="F675" i="2" s="1"/>
  <c r="H453" i="1" s="1"/>
  <c r="R453" i="1" s="1"/>
  <c r="E100" i="2"/>
  <c r="F100" i="2" s="1"/>
  <c r="H129" i="1" s="1"/>
  <c r="R129" i="1" s="1"/>
  <c r="E119" i="2"/>
  <c r="F119" i="2" s="1"/>
  <c r="H17" i="1" s="1"/>
  <c r="R17" i="1" s="1"/>
  <c r="E276" i="2"/>
  <c r="F276" i="2" s="1"/>
  <c r="H518" i="1" s="1"/>
  <c r="R518" i="1" s="1"/>
  <c r="E613" i="2"/>
  <c r="F613" i="2" s="1"/>
  <c r="H788" i="1" s="1"/>
  <c r="R788" i="1" s="1"/>
  <c r="E750" i="2"/>
  <c r="F750" i="2" s="1"/>
  <c r="H352" i="1" s="1"/>
  <c r="R352" i="1" s="1"/>
  <c r="E95" i="2"/>
  <c r="F95" i="2" s="1"/>
  <c r="H593" i="1" s="1"/>
  <c r="R593" i="1" s="1"/>
  <c r="E603" i="2"/>
  <c r="F603" i="2" s="1"/>
  <c r="H769" i="1" s="1"/>
  <c r="R769" i="1" s="1"/>
  <c r="E18" i="2"/>
  <c r="F18" i="2" s="1"/>
  <c r="H391" i="1" s="1"/>
  <c r="R391" i="1" s="1"/>
  <c r="E228" i="2"/>
  <c r="F228" i="2" s="1"/>
  <c r="H635" i="1" s="1"/>
  <c r="R635" i="1" s="1"/>
  <c r="E284" i="2"/>
  <c r="F284" i="2" s="1"/>
  <c r="H501" i="1" s="1"/>
  <c r="R501" i="1" s="1"/>
  <c r="E481" i="2"/>
  <c r="F481" i="2" s="1"/>
  <c r="H469" i="1" s="1"/>
  <c r="R469" i="1" s="1"/>
  <c r="E959" i="2"/>
  <c r="F959" i="2" s="1"/>
  <c r="H960" i="1" s="1"/>
  <c r="E848" i="2"/>
  <c r="F848" i="2" s="1"/>
  <c r="H693" i="1" s="1"/>
  <c r="R693" i="1" s="1"/>
  <c r="E324" i="2"/>
  <c r="F324" i="2" s="1"/>
  <c r="H415" i="1" s="1"/>
  <c r="R415" i="1" s="1"/>
  <c r="E311" i="2"/>
  <c r="F311" i="2" s="1"/>
  <c r="H647" i="1" s="1"/>
  <c r="R647" i="1" s="1"/>
  <c r="E660" i="2"/>
  <c r="F660" i="2" s="1"/>
  <c r="H716" i="1" s="1"/>
  <c r="R716" i="1" s="1"/>
  <c r="E113" i="2"/>
  <c r="F113" i="2" s="1"/>
  <c r="H592" i="1" s="1"/>
  <c r="R592" i="1" s="1"/>
  <c r="E73" i="2"/>
  <c r="F73" i="2" s="1"/>
  <c r="H42" i="1" s="1"/>
  <c r="R42" i="1" s="1"/>
  <c r="E816" i="2"/>
  <c r="F816" i="2" s="1"/>
  <c r="H290" i="1" s="1"/>
  <c r="R290" i="1" s="1"/>
  <c r="E180" i="2"/>
  <c r="F180" i="2" s="1"/>
  <c r="H818" i="1" s="1"/>
  <c r="R818" i="1" s="1"/>
  <c r="E19" i="2"/>
  <c r="F19" i="2" s="1"/>
  <c r="H279" i="1" s="1"/>
  <c r="R279" i="1" s="1"/>
  <c r="E688" i="2"/>
  <c r="F688" i="2" s="1"/>
  <c r="H45" i="1" s="1"/>
  <c r="R45" i="1" s="1"/>
  <c r="E321" i="2"/>
  <c r="F321" i="2" s="1"/>
  <c r="H468" i="1" s="1"/>
  <c r="R468" i="1" s="1"/>
  <c r="E198" i="2"/>
  <c r="F198" i="2" s="1"/>
  <c r="H7" i="1" s="1"/>
  <c r="R7" i="1" s="1"/>
  <c r="E896" i="2"/>
  <c r="F896" i="2" s="1"/>
  <c r="H897" i="1" s="1"/>
  <c r="E168" i="2"/>
  <c r="F168" i="2" s="1"/>
  <c r="H720" i="1" s="1"/>
  <c r="R720" i="1" s="1"/>
  <c r="E843" i="2"/>
  <c r="F843" i="2" s="1"/>
  <c r="H734" i="1" s="1"/>
  <c r="R734" i="1" s="1"/>
  <c r="E608" i="2"/>
  <c r="F608" i="2" s="1"/>
  <c r="H240" i="1" s="1"/>
  <c r="R240" i="1" s="1"/>
  <c r="E782" i="2"/>
  <c r="F782" i="2" s="1"/>
  <c r="H389" i="1" s="1"/>
  <c r="R389" i="1" s="1"/>
  <c r="E870" i="2"/>
  <c r="F870" i="2" s="1"/>
  <c r="H619" i="1" s="1"/>
  <c r="R619" i="1" s="1"/>
  <c r="E90" i="2"/>
  <c r="F90" i="2" s="1"/>
  <c r="H288" i="1" s="1"/>
  <c r="R288" i="1" s="1"/>
  <c r="E118" i="2"/>
  <c r="F118" i="2" s="1"/>
  <c r="H607" i="1" s="1"/>
  <c r="R607" i="1" s="1"/>
  <c r="E893" i="2"/>
  <c r="F893" i="2" s="1"/>
  <c r="H894" i="1" s="1"/>
  <c r="E65" i="2"/>
  <c r="F65" i="2" s="1"/>
  <c r="H761" i="1" s="1"/>
  <c r="R761" i="1" s="1"/>
  <c r="E918" i="2"/>
  <c r="F918" i="2" s="1"/>
  <c r="H919" i="1" s="1"/>
  <c r="E710" i="2"/>
  <c r="F710" i="2" s="1"/>
  <c r="H71" i="1" s="1"/>
  <c r="R71" i="1" s="1"/>
  <c r="E581" i="2"/>
  <c r="F581" i="2" s="1"/>
  <c r="H515" i="1" s="1"/>
  <c r="R515" i="1" s="1"/>
  <c r="E632" i="2"/>
  <c r="F632" i="2" s="1"/>
  <c r="H830" i="1" s="1"/>
  <c r="R830" i="1" s="1"/>
  <c r="E598" i="2"/>
  <c r="F598" i="2" s="1"/>
  <c r="H805" i="1" s="1"/>
  <c r="R805" i="1" s="1"/>
  <c r="E245" i="2"/>
  <c r="F245" i="2" s="1"/>
  <c r="H366" i="1" s="1"/>
  <c r="R366" i="1" s="1"/>
  <c r="E536" i="2"/>
  <c r="F536" i="2" s="1"/>
  <c r="H111" i="1" s="1"/>
  <c r="R111" i="1" s="1"/>
  <c r="E149" i="2"/>
  <c r="F149" i="2" s="1"/>
  <c r="H767" i="1" s="1"/>
  <c r="R767" i="1" s="1"/>
  <c r="E722" i="2"/>
  <c r="F722" i="2" s="1"/>
  <c r="H27" i="1" s="1"/>
  <c r="R27" i="1" s="1"/>
  <c r="S98" i="1"/>
  <c r="S510" i="1"/>
  <c r="S860" i="1"/>
  <c r="S385" i="1"/>
  <c r="Q653" i="1"/>
  <c r="S173" i="1"/>
  <c r="Q232" i="1"/>
  <c r="S150" i="1"/>
  <c r="P606" i="1"/>
  <c r="V606" i="1" s="1"/>
  <c r="W606" i="1" s="1"/>
  <c r="S352" i="1"/>
  <c r="S278" i="1"/>
  <c r="S183" i="1"/>
  <c r="Q686" i="1"/>
  <c r="S789" i="1"/>
  <c r="Q647" i="1"/>
  <c r="S765" i="1"/>
  <c r="E735" i="2"/>
  <c r="F735" i="2" s="1"/>
  <c r="H507" i="1" s="1"/>
  <c r="R507" i="1" s="1"/>
  <c r="E373" i="2"/>
  <c r="F373" i="2" s="1"/>
  <c r="H48" i="1" s="1"/>
  <c r="R48" i="1" s="1"/>
  <c r="E643" i="2"/>
  <c r="F643" i="2" s="1"/>
  <c r="H702" i="1" s="1"/>
  <c r="R702" i="1" s="1"/>
  <c r="E780" i="2"/>
  <c r="F780" i="2" s="1"/>
  <c r="H410" i="1" s="1"/>
  <c r="R410" i="1" s="1"/>
  <c r="E189" i="2"/>
  <c r="F189" i="2" s="1"/>
  <c r="H372" i="1" s="1"/>
  <c r="R372" i="1" s="1"/>
  <c r="E108" i="2"/>
  <c r="F108" i="2" s="1"/>
  <c r="H629" i="1" s="1"/>
  <c r="R629" i="1" s="1"/>
  <c r="E264" i="2"/>
  <c r="F264" i="2" s="1"/>
  <c r="H328" i="1" s="1"/>
  <c r="R328" i="1" s="1"/>
  <c r="E770" i="2"/>
  <c r="F770" i="2" s="1"/>
  <c r="H297" i="1" s="1"/>
  <c r="R297" i="1" s="1"/>
  <c r="E948" i="2"/>
  <c r="F948" i="2" s="1"/>
  <c r="H949" i="1" s="1"/>
  <c r="E691" i="2"/>
  <c r="F691" i="2" s="1"/>
  <c r="H253" i="1" s="1"/>
  <c r="R253" i="1" s="1"/>
  <c r="E308" i="2"/>
  <c r="F308" i="2" s="1"/>
  <c r="H428" i="1" s="1"/>
  <c r="R428" i="1" s="1"/>
  <c r="E184" i="2"/>
  <c r="F184" i="2" s="1"/>
  <c r="H94" i="1" s="1"/>
  <c r="R94" i="1" s="1"/>
  <c r="E187" i="2"/>
  <c r="F187" i="2" s="1"/>
  <c r="H237" i="1" s="1"/>
  <c r="R237" i="1" s="1"/>
  <c r="E939" i="2"/>
  <c r="F939" i="2" s="1"/>
  <c r="H940" i="1" s="1"/>
  <c r="E779" i="2"/>
  <c r="F779" i="2" s="1"/>
  <c r="H374" i="1" s="1"/>
  <c r="R374" i="1" s="1"/>
  <c r="E747" i="2"/>
  <c r="F747" i="2" s="1"/>
  <c r="H22" i="1" s="1"/>
  <c r="R22" i="1" s="1"/>
  <c r="E520" i="2"/>
  <c r="F520" i="2" s="1"/>
  <c r="H426" i="1" s="1"/>
  <c r="R426" i="1" s="1"/>
  <c r="E436" i="2"/>
  <c r="F436" i="2" s="1"/>
  <c r="H211" i="1" s="1"/>
  <c r="R211" i="1" s="1"/>
  <c r="E813" i="2"/>
  <c r="F813" i="2" s="1"/>
  <c r="H681" i="1" s="1"/>
  <c r="R681" i="1" s="1"/>
  <c r="E927" i="2"/>
  <c r="F927" i="2" s="1"/>
  <c r="H928" i="1" s="1"/>
  <c r="E346" i="2"/>
  <c r="F346" i="2" s="1"/>
  <c r="H666" i="1" s="1"/>
  <c r="R666" i="1" s="1"/>
  <c r="E460" i="2"/>
  <c r="F460" i="2" s="1"/>
  <c r="H859" i="1" s="1"/>
  <c r="R859" i="1" s="1"/>
  <c r="E800" i="2"/>
  <c r="F800" i="2" s="1"/>
  <c r="H622" i="1" s="1"/>
  <c r="R622" i="1" s="1"/>
  <c r="E360" i="2"/>
  <c r="F360" i="2" s="1"/>
  <c r="H350" i="1" s="1"/>
  <c r="R350" i="1" s="1"/>
  <c r="E461" i="2"/>
  <c r="F461" i="2" s="1"/>
  <c r="H154" i="1" s="1"/>
  <c r="R154" i="1" s="1"/>
  <c r="E278" i="2"/>
  <c r="F278" i="2" s="1"/>
  <c r="H376" i="1" s="1"/>
  <c r="R376" i="1" s="1"/>
  <c r="E395" i="2"/>
  <c r="F395" i="2" s="1"/>
  <c r="H486" i="1" s="1"/>
  <c r="R486" i="1" s="1"/>
  <c r="E508" i="2"/>
  <c r="F508" i="2" s="1"/>
  <c r="H538" i="1" s="1"/>
  <c r="R538" i="1" s="1"/>
  <c r="E52" i="2"/>
  <c r="F52" i="2" s="1"/>
  <c r="H138" i="1" s="1"/>
  <c r="R138" i="1" s="1"/>
  <c r="E419" i="2"/>
  <c r="F419" i="2" s="1"/>
  <c r="H355" i="1" s="1"/>
  <c r="R355" i="1" s="1"/>
  <c r="E499" i="2"/>
  <c r="F499" i="2" s="1"/>
  <c r="H717" i="1" s="1"/>
  <c r="R717" i="1" s="1"/>
  <c r="E777" i="2"/>
  <c r="F777" i="2" s="1"/>
  <c r="H439" i="1" s="1"/>
  <c r="R439" i="1" s="1"/>
  <c r="E259" i="2"/>
  <c r="F259" i="2" s="1"/>
  <c r="H75" i="1" s="1"/>
  <c r="R75" i="1" s="1"/>
  <c r="E377" i="2"/>
  <c r="F377" i="2" s="1"/>
  <c r="H599" i="1" s="1"/>
  <c r="R599" i="1" s="1"/>
  <c r="E227" i="2"/>
  <c r="F227" i="2" s="1"/>
  <c r="H663" i="1" s="1"/>
  <c r="R663" i="1" s="1"/>
  <c r="E156" i="2"/>
  <c r="F156" i="2" s="1"/>
  <c r="H8" i="1" s="1"/>
  <c r="R8" i="1" s="1"/>
  <c r="E621" i="2"/>
  <c r="F621" i="2" s="1"/>
  <c r="H659" i="1" s="1"/>
  <c r="R659" i="1" s="1"/>
  <c r="E543" i="2"/>
  <c r="F543" i="2" s="1"/>
  <c r="H743" i="1" s="1"/>
  <c r="R743" i="1" s="1"/>
  <c r="E430" i="2"/>
  <c r="F430" i="2" s="1"/>
  <c r="H56" i="1" s="1"/>
  <c r="R56" i="1" s="1"/>
  <c r="E851" i="2"/>
  <c r="F851" i="2" s="1"/>
  <c r="H273" i="1" s="1"/>
  <c r="R273" i="1" s="1"/>
  <c r="E411" i="2"/>
  <c r="F411" i="2" s="1"/>
  <c r="H110" i="1" s="1"/>
  <c r="R110" i="1" s="1"/>
  <c r="E79" i="2"/>
  <c r="F79" i="2" s="1"/>
  <c r="H220" i="1" s="1"/>
  <c r="R220" i="1" s="1"/>
  <c r="E233" i="2"/>
  <c r="F233" i="2" s="1"/>
  <c r="H643" i="1" s="1"/>
  <c r="R643" i="1" s="1"/>
  <c r="E354" i="2"/>
  <c r="F354" i="2" s="1"/>
  <c r="H630" i="1" s="1"/>
  <c r="R630" i="1" s="1"/>
  <c r="E958" i="2"/>
  <c r="F958" i="2" s="1"/>
  <c r="H959" i="1" s="1"/>
  <c r="E34" i="2"/>
  <c r="F34" i="2" s="1"/>
  <c r="H698" i="1" s="1"/>
  <c r="R698" i="1" s="1"/>
  <c r="E513" i="2"/>
  <c r="F513" i="2" s="1"/>
  <c r="H87" i="1" s="1"/>
  <c r="R87" i="1" s="1"/>
  <c r="E862" i="2"/>
  <c r="F862" i="2" s="1"/>
  <c r="H466" i="1" s="1"/>
  <c r="R466" i="1" s="1"/>
  <c r="E925" i="2"/>
  <c r="F925" i="2" s="1"/>
  <c r="H926" i="1" s="1"/>
  <c r="E941" i="2"/>
  <c r="F941" i="2" s="1"/>
  <c r="H942" i="1" s="1"/>
  <c r="S290" i="1"/>
  <c r="S654" i="1"/>
  <c r="S487" i="1"/>
  <c r="S738" i="1"/>
  <c r="S832" i="1"/>
  <c r="S205" i="1"/>
  <c r="Q197" i="1"/>
  <c r="S194" i="1"/>
  <c r="Q740" i="1"/>
  <c r="S847" i="1"/>
  <c r="P473" i="1"/>
  <c r="S387" i="1"/>
  <c r="S717" i="1"/>
  <c r="S113" i="1"/>
  <c r="Q418" i="1"/>
  <c r="S339" i="1"/>
  <c r="Q52" i="1"/>
  <c r="S484" i="1"/>
  <c r="E708" i="2"/>
  <c r="F708" i="2" s="1"/>
  <c r="H5" i="1" s="1"/>
  <c r="R5" i="1" s="1"/>
  <c r="E762" i="2"/>
  <c r="F762" i="2" s="1"/>
  <c r="H394" i="1" s="1"/>
  <c r="R394" i="1" s="1"/>
  <c r="E726" i="2"/>
  <c r="F726" i="2" s="1"/>
  <c r="H38" i="1" s="1"/>
  <c r="R38" i="1" s="1"/>
  <c r="E141" i="2"/>
  <c r="F141" i="2" s="1"/>
  <c r="H100" i="1" s="1"/>
  <c r="R100" i="1" s="1"/>
  <c r="E443" i="2"/>
  <c r="F443" i="2" s="1"/>
  <c r="H668" i="1" s="1"/>
  <c r="R668" i="1" s="1"/>
  <c r="E125" i="2"/>
  <c r="F125" i="2" s="1"/>
  <c r="H132" i="1" s="1"/>
  <c r="R132" i="1" s="1"/>
  <c r="E720" i="2"/>
  <c r="F720" i="2" s="1"/>
  <c r="H457" i="1" s="1"/>
  <c r="R457" i="1" s="1"/>
  <c r="E868" i="2"/>
  <c r="F868" i="2" s="1"/>
  <c r="H618" i="1" s="1"/>
  <c r="R618" i="1" s="1"/>
  <c r="E334" i="2"/>
  <c r="F334" i="2" s="1"/>
  <c r="H219" i="1" s="1"/>
  <c r="R219" i="1" s="1"/>
  <c r="E396" i="2"/>
  <c r="F396" i="2" s="1"/>
  <c r="H509" i="1" s="1"/>
  <c r="R509" i="1" s="1"/>
  <c r="E167" i="2"/>
  <c r="F167" i="2" s="1"/>
  <c r="H664" i="1" s="1"/>
  <c r="R664" i="1" s="1"/>
  <c r="E171" i="2"/>
  <c r="F171" i="2" s="1"/>
  <c r="H577" i="1" s="1"/>
  <c r="R577" i="1" s="1"/>
  <c r="E260" i="2"/>
  <c r="F260" i="2" s="1"/>
  <c r="H231" i="1" s="1"/>
  <c r="R231" i="1" s="1"/>
  <c r="E137" i="2"/>
  <c r="F137" i="2" s="1"/>
  <c r="H11" i="1" s="1"/>
  <c r="R11" i="1" s="1"/>
  <c r="E524" i="2"/>
  <c r="F524" i="2" s="1"/>
  <c r="H667" i="1" s="1"/>
  <c r="R667" i="1" s="1"/>
  <c r="E127" i="2"/>
  <c r="F127" i="2" s="1"/>
  <c r="H687" i="1" s="1"/>
  <c r="R687" i="1" s="1"/>
  <c r="E494" i="2"/>
  <c r="F494" i="2" s="1"/>
  <c r="H225" i="1" s="1"/>
  <c r="R225" i="1" s="1"/>
  <c r="E858" i="2"/>
  <c r="F858" i="2" s="1"/>
  <c r="H817" i="1" s="1"/>
  <c r="R817" i="1" s="1"/>
  <c r="E331" i="2"/>
  <c r="F331" i="2" s="1"/>
  <c r="H399" i="1" s="1"/>
  <c r="R399" i="1" s="1"/>
  <c r="E451" i="2"/>
  <c r="F451" i="2" s="1"/>
  <c r="H869" i="1" s="1"/>
  <c r="R869" i="1" s="1"/>
  <c r="E29" i="2"/>
  <c r="F29" i="2" s="1"/>
  <c r="H332" i="1" s="1"/>
  <c r="R332" i="1" s="1"/>
  <c r="E230" i="2"/>
  <c r="F230" i="2" s="1"/>
  <c r="H286" i="1" s="1"/>
  <c r="R286" i="1" s="1"/>
  <c r="E797" i="2"/>
  <c r="F797" i="2" s="1"/>
  <c r="H500" i="1" s="1"/>
  <c r="R500" i="1" s="1"/>
  <c r="E12" i="2"/>
  <c r="F12" i="2" s="1"/>
  <c r="H270" i="1" s="1"/>
  <c r="R270" i="1" s="1"/>
  <c r="E904" i="2"/>
  <c r="F904" i="2" s="1"/>
  <c r="H905" i="1" s="1"/>
  <c r="E693" i="2"/>
  <c r="F693" i="2" s="1"/>
  <c r="H804" i="1" s="1"/>
  <c r="R804" i="1" s="1"/>
  <c r="E175" i="2"/>
  <c r="F175" i="2" s="1"/>
  <c r="H736" i="1" s="1"/>
  <c r="R736" i="1" s="1"/>
  <c r="E734" i="2"/>
  <c r="F734" i="2" s="1"/>
  <c r="H506" i="1" s="1"/>
  <c r="R506" i="1" s="1"/>
  <c r="E178" i="2"/>
  <c r="F178" i="2" s="1"/>
  <c r="H822" i="1" s="1"/>
  <c r="R822" i="1" s="1"/>
  <c r="E139" i="2"/>
  <c r="F139" i="2" s="1"/>
  <c r="H866" i="1" s="1"/>
  <c r="R866" i="1" s="1"/>
  <c r="E752" i="2"/>
  <c r="F752" i="2" s="1"/>
  <c r="H86" i="1" s="1"/>
  <c r="R86" i="1" s="1"/>
  <c r="E772" i="2"/>
  <c r="F772" i="2" s="1"/>
  <c r="H134" i="1" s="1"/>
  <c r="R134" i="1" s="1"/>
  <c r="E743" i="2"/>
  <c r="F743" i="2" s="1"/>
  <c r="H54" i="1" s="1"/>
  <c r="R54" i="1" s="1"/>
  <c r="E35" i="2"/>
  <c r="F35" i="2" s="1"/>
  <c r="H555" i="1" s="1"/>
  <c r="R555" i="1" s="1"/>
  <c r="E22" i="2"/>
  <c r="F22" i="2" s="1"/>
  <c r="H732" i="1" s="1"/>
  <c r="R732" i="1" s="1"/>
  <c r="E666" i="2"/>
  <c r="F666" i="2" s="1"/>
  <c r="H292" i="1" s="1"/>
  <c r="R292" i="1" s="1"/>
  <c r="E571" i="2"/>
  <c r="F571" i="2" s="1"/>
  <c r="H490" i="1" s="1"/>
  <c r="R490" i="1" s="1"/>
  <c r="E733" i="2"/>
  <c r="F733" i="2" s="1"/>
  <c r="H272" i="1" s="1"/>
  <c r="R272" i="1" s="1"/>
  <c r="E283" i="2"/>
  <c r="F283" i="2" s="1"/>
  <c r="H493" i="1" s="1"/>
  <c r="R493" i="1" s="1"/>
  <c r="E207" i="2"/>
  <c r="F207" i="2" s="1"/>
  <c r="H186" i="1" s="1"/>
  <c r="R186" i="1" s="1"/>
  <c r="E841" i="2"/>
  <c r="F841" i="2" s="1"/>
  <c r="H623" i="1" s="1"/>
  <c r="R623" i="1" s="1"/>
  <c r="E343" i="2"/>
  <c r="F343" i="2" s="1"/>
  <c r="H465" i="1" s="1"/>
  <c r="R465" i="1" s="1"/>
  <c r="E682" i="2"/>
  <c r="F682" i="2" s="1"/>
  <c r="H779" i="1" s="1"/>
  <c r="R779" i="1" s="1"/>
  <c r="E929" i="2"/>
  <c r="F929" i="2" s="1"/>
  <c r="H930" i="1" s="1"/>
  <c r="E609" i="2"/>
  <c r="F609" i="2" s="1"/>
  <c r="H742" i="1" s="1"/>
  <c r="R742" i="1" s="1"/>
  <c r="E702" i="2"/>
  <c r="F702" i="2" s="1"/>
  <c r="H103" i="1" s="1"/>
  <c r="R103" i="1" s="1"/>
  <c r="E25" i="2"/>
  <c r="F25" i="2" s="1"/>
  <c r="H637" i="1" s="1"/>
  <c r="R637" i="1" s="1"/>
  <c r="E781" i="2"/>
  <c r="F781" i="2" s="1"/>
  <c r="H41" i="1" s="1"/>
  <c r="R41" i="1" s="1"/>
  <c r="E895" i="2"/>
  <c r="F895" i="2" s="1"/>
  <c r="H896" i="1" s="1"/>
  <c r="E606" i="2"/>
  <c r="F606" i="2" s="1"/>
  <c r="H363" i="1" s="1"/>
  <c r="R363" i="1" s="1"/>
  <c r="E173" i="2"/>
  <c r="F173" i="2" s="1"/>
  <c r="H729" i="1" s="1"/>
  <c r="R729" i="1" s="1"/>
  <c r="E492" i="2"/>
  <c r="F492" i="2" s="1"/>
  <c r="H250" i="1" s="1"/>
  <c r="R250" i="1" s="1"/>
  <c r="E399" i="2"/>
  <c r="F399" i="2" s="1"/>
  <c r="H849" i="1" s="1"/>
  <c r="R849" i="1" s="1"/>
  <c r="E295" i="2"/>
  <c r="F295" i="2" s="1"/>
  <c r="H232" i="1" s="1"/>
  <c r="R232" i="1" s="1"/>
  <c r="E692" i="2"/>
  <c r="F692" i="2" s="1"/>
  <c r="H522" i="1" s="1"/>
  <c r="R522" i="1" s="1"/>
  <c r="E400" i="2"/>
  <c r="F400" i="2" s="1"/>
  <c r="H396" i="1" s="1"/>
  <c r="R396" i="1" s="1"/>
  <c r="E516" i="2"/>
  <c r="F516" i="2" s="1"/>
  <c r="H13" i="1" s="1"/>
  <c r="R13" i="1" s="1"/>
  <c r="E545" i="2"/>
  <c r="F545" i="2" s="1"/>
  <c r="H95" i="1" s="1"/>
  <c r="R95" i="1" s="1"/>
  <c r="E267" i="2"/>
  <c r="F267" i="2" s="1"/>
  <c r="H99" i="1" s="1"/>
  <c r="R99" i="1" s="1"/>
  <c r="E236" i="2"/>
  <c r="F236" i="2" s="1"/>
  <c r="H848" i="1" s="1"/>
  <c r="R848" i="1" s="1"/>
  <c r="E479" i="2"/>
  <c r="F479" i="2" s="1"/>
  <c r="H119" i="1" s="1"/>
  <c r="R119" i="1" s="1"/>
  <c r="E635" i="2"/>
  <c r="F635" i="2" s="1"/>
  <c r="H868" i="1" s="1"/>
  <c r="R868" i="1" s="1"/>
  <c r="E578" i="2"/>
  <c r="F578" i="2" s="1"/>
  <c r="H198" i="1" s="1"/>
  <c r="R198" i="1" s="1"/>
  <c r="E434" i="2"/>
  <c r="F434" i="2" s="1"/>
  <c r="H454" i="1" s="1"/>
  <c r="R454" i="1" s="1"/>
  <c r="E876" i="2"/>
  <c r="F876" i="2" s="1"/>
  <c r="H514" i="1" s="1"/>
  <c r="R514" i="1" s="1"/>
  <c r="E488" i="2"/>
  <c r="F488" i="2" s="1"/>
  <c r="H280" i="1" s="1"/>
  <c r="R280" i="1" s="1"/>
  <c r="E144" i="2"/>
  <c r="F144" i="2" s="1"/>
  <c r="H529" i="1" s="1"/>
  <c r="R529" i="1" s="1"/>
  <c r="E418" i="2"/>
  <c r="F418" i="2" s="1"/>
  <c r="H841" i="1" s="1"/>
  <c r="R841" i="1" s="1"/>
  <c r="E389" i="2"/>
  <c r="F389" i="2" s="1"/>
  <c r="H658" i="1" s="1"/>
  <c r="R658" i="1" s="1"/>
  <c r="E364" i="2"/>
  <c r="F364" i="2" s="1"/>
  <c r="H590" i="1" s="1"/>
  <c r="R590" i="1" s="1"/>
  <c r="E163" i="2"/>
  <c r="F163" i="2" s="1"/>
  <c r="H189" i="1" s="1"/>
  <c r="R189" i="1" s="1"/>
  <c r="E388" i="2"/>
  <c r="F388" i="2" s="1"/>
  <c r="H628" i="1" s="1"/>
  <c r="R628" i="1" s="1"/>
  <c r="E785" i="2"/>
  <c r="F785" i="2" s="1"/>
  <c r="H157" i="1" s="1"/>
  <c r="R157" i="1" s="1"/>
  <c r="E205" i="2"/>
  <c r="F205" i="2" s="1"/>
  <c r="H256" i="1" s="1"/>
  <c r="R256" i="1" s="1"/>
  <c r="E811" i="2"/>
  <c r="F811" i="2" s="1"/>
  <c r="H128" i="1" s="1"/>
  <c r="R128" i="1" s="1"/>
  <c r="E487" i="2"/>
  <c r="F487" i="2" s="1"/>
  <c r="H150" i="1" s="1"/>
  <c r="R150" i="1" s="1"/>
  <c r="E351" i="2"/>
  <c r="F351" i="2" s="1"/>
  <c r="H303" i="1" s="1"/>
  <c r="R303" i="1" s="1"/>
  <c r="E648" i="2"/>
  <c r="F648" i="2" s="1"/>
  <c r="H494" i="1" s="1"/>
  <c r="R494" i="1" s="1"/>
  <c r="E924" i="2"/>
  <c r="F924" i="2" s="1"/>
  <c r="H925" i="1" s="1"/>
  <c r="E559" i="2"/>
  <c r="F559" i="2" s="1"/>
  <c r="H69" i="1" s="1"/>
  <c r="R69" i="1" s="1"/>
  <c r="E270" i="2"/>
  <c r="F270" i="2" s="1"/>
  <c r="H694" i="1" s="1"/>
  <c r="R694" i="1" s="1"/>
  <c r="E592" i="2"/>
  <c r="F592" i="2" s="1"/>
  <c r="H774" i="1" s="1"/>
  <c r="R774" i="1" s="1"/>
  <c r="E447" i="2"/>
  <c r="F447" i="2" s="1"/>
  <c r="H32" i="1" s="1"/>
  <c r="R32" i="1" s="1"/>
  <c r="E695" i="2"/>
  <c r="F695" i="2" s="1"/>
  <c r="H184" i="1" s="1"/>
  <c r="R184" i="1" s="1"/>
  <c r="E192" i="2"/>
  <c r="F192" i="2" s="1"/>
  <c r="H406" i="1" s="1"/>
  <c r="R406" i="1" s="1"/>
  <c r="E886" i="2"/>
  <c r="F886" i="2" s="1"/>
  <c r="H887" i="1" s="1"/>
  <c r="E838" i="2"/>
  <c r="F838" i="2" s="1"/>
  <c r="H480" i="1" s="1"/>
  <c r="R480" i="1" s="1"/>
  <c r="E549" i="2"/>
  <c r="F549" i="2" s="1"/>
  <c r="H25" i="1" s="1"/>
  <c r="R25" i="1" s="1"/>
  <c r="E960" i="2"/>
  <c r="F960" i="2" s="1"/>
  <c r="H961" i="1" s="1"/>
  <c r="E355" i="2"/>
  <c r="F355" i="2" s="1"/>
  <c r="H730" i="1" s="1"/>
  <c r="R730" i="1" s="1"/>
  <c r="E569" i="2"/>
  <c r="F569" i="2" s="1"/>
  <c r="H790" i="1" s="1"/>
  <c r="R790" i="1" s="1"/>
  <c r="E237" i="2"/>
  <c r="F237" i="2" s="1"/>
  <c r="H333" i="1" s="1"/>
  <c r="R333" i="1" s="1"/>
  <c r="E376" i="2"/>
  <c r="F376" i="2" s="1"/>
  <c r="H437" i="1" s="1"/>
  <c r="R437" i="1" s="1"/>
  <c r="E497" i="2"/>
  <c r="F497" i="2" s="1"/>
  <c r="H295" i="1" s="1"/>
  <c r="R295" i="1" s="1"/>
  <c r="E23" i="2"/>
  <c r="F23" i="2" s="1"/>
  <c r="H171" i="1" s="1"/>
  <c r="R171" i="1" s="1"/>
  <c r="E146" i="2"/>
  <c r="F146" i="2" s="1"/>
  <c r="H751" i="1" s="1"/>
  <c r="R751" i="1" s="1"/>
  <c r="E215" i="2"/>
  <c r="F215" i="2" s="1"/>
  <c r="H21" i="1" s="1"/>
  <c r="R21" i="1" s="1"/>
  <c r="E787" i="2"/>
  <c r="F787" i="2" s="1"/>
  <c r="H850" i="1" s="1"/>
  <c r="R850" i="1" s="1"/>
  <c r="E821" i="2"/>
  <c r="F821" i="2" s="1"/>
  <c r="H636" i="1" s="1"/>
  <c r="R636" i="1" s="1"/>
  <c r="E224" i="2"/>
  <c r="F224" i="2" s="1"/>
  <c r="H245" i="1" s="1"/>
  <c r="R245" i="1" s="1"/>
  <c r="E678" i="2"/>
  <c r="F678" i="2" s="1"/>
  <c r="H316" i="1" s="1"/>
  <c r="R316" i="1" s="1"/>
  <c r="E266" i="2"/>
  <c r="F266" i="2" s="1"/>
  <c r="H787" i="1" s="1"/>
  <c r="R787" i="1" s="1"/>
  <c r="E462" i="2"/>
  <c r="F462" i="2" s="1"/>
  <c r="H314" i="1" s="1"/>
  <c r="R314" i="1" s="1"/>
  <c r="E879" i="2"/>
  <c r="F879" i="2" s="1"/>
  <c r="H880" i="1" s="1"/>
  <c r="E353" i="2"/>
  <c r="F353" i="2" s="1"/>
  <c r="H753" i="1" s="1"/>
  <c r="R753" i="1" s="1"/>
  <c r="E857" i="2"/>
  <c r="F857" i="2" s="1"/>
  <c r="H840" i="1" s="1"/>
  <c r="R840" i="1" s="1"/>
  <c r="E46" i="2"/>
  <c r="F46" i="2" s="1"/>
  <c r="H483" i="1" s="1"/>
  <c r="R483" i="1" s="1"/>
  <c r="E261" i="2"/>
  <c r="F261" i="2" s="1"/>
  <c r="H616" i="1" s="1"/>
  <c r="R616" i="1" s="1"/>
  <c r="E450" i="2"/>
  <c r="F450" i="2" s="1"/>
  <c r="H91" i="1" s="1"/>
  <c r="R91" i="1" s="1"/>
  <c r="E685" i="2"/>
  <c r="F685" i="2" s="1"/>
  <c r="H641" i="1" s="1"/>
  <c r="R641" i="1" s="1"/>
  <c r="E28" i="2"/>
  <c r="F28" i="2" s="1"/>
  <c r="H125" i="1" s="1"/>
  <c r="R125" i="1" s="1"/>
  <c r="E271" i="2"/>
  <c r="F271" i="2" s="1"/>
  <c r="H831" i="1" s="1"/>
  <c r="R831" i="1" s="1"/>
  <c r="E129" i="2"/>
  <c r="F129" i="2" s="1"/>
  <c r="H473" i="1" s="1"/>
  <c r="R473" i="1" s="1"/>
  <c r="E798" i="2"/>
  <c r="F798" i="2" s="1"/>
  <c r="H460" i="1" s="1"/>
  <c r="R460" i="1" s="1"/>
  <c r="E637" i="2"/>
  <c r="F637" i="2" s="1"/>
  <c r="H175" i="1" s="1"/>
  <c r="R175" i="1" s="1"/>
  <c r="E704" i="2"/>
  <c r="F704" i="2" s="1"/>
  <c r="H705" i="1" s="1"/>
  <c r="R705" i="1" s="1"/>
  <c r="E148" i="2"/>
  <c r="F148" i="2" s="1"/>
  <c r="H746" i="1" s="1"/>
  <c r="R746" i="1" s="1"/>
  <c r="E386" i="2"/>
  <c r="F386" i="2" s="1"/>
  <c r="H43" i="1" s="1"/>
  <c r="R43" i="1" s="1"/>
  <c r="E897" i="2"/>
  <c r="F897" i="2" s="1"/>
  <c r="H898" i="1" s="1"/>
  <c r="E478" i="2"/>
  <c r="F478" i="2" s="1"/>
  <c r="H674" i="1" s="1"/>
  <c r="R674" i="1" s="1"/>
  <c r="E299" i="2"/>
  <c r="F299" i="2" s="1"/>
  <c r="H653" i="1" s="1"/>
  <c r="R653" i="1" s="1"/>
  <c r="E369" i="2"/>
  <c r="F369" i="2" s="1"/>
  <c r="H382" i="1" s="1"/>
  <c r="R382" i="1" s="1"/>
  <c r="E746" i="2"/>
  <c r="F746" i="2" s="1"/>
  <c r="H107" i="1" s="1"/>
  <c r="R107" i="1" s="1"/>
  <c r="E844" i="2"/>
  <c r="F844" i="2" s="1"/>
  <c r="H436" i="1" s="1"/>
  <c r="R436" i="1" s="1"/>
  <c r="E200" i="2"/>
  <c r="F200" i="2" s="1"/>
  <c r="H836" i="1" s="1"/>
  <c r="R836" i="1" s="1"/>
  <c r="E568" i="2"/>
  <c r="F568" i="2" s="1"/>
  <c r="H785" i="1" s="1"/>
  <c r="R785" i="1" s="1"/>
  <c r="E44" i="2"/>
  <c r="F44" i="2" s="1"/>
  <c r="H512" i="1" s="1"/>
  <c r="R512" i="1" s="1"/>
  <c r="E671" i="2"/>
  <c r="F671" i="2" s="1"/>
  <c r="H828" i="1" s="1"/>
  <c r="R828" i="1" s="1"/>
  <c r="E699" i="2"/>
  <c r="F699" i="2" s="1"/>
  <c r="H255" i="1" s="1"/>
  <c r="R255" i="1" s="1"/>
  <c r="E957" i="2"/>
  <c r="F957" i="2" s="1"/>
  <c r="H958" i="1" s="1"/>
  <c r="E39" i="2"/>
  <c r="F39" i="2" s="1"/>
  <c r="H740" i="1" s="1"/>
  <c r="R740" i="1" s="1"/>
  <c r="E768" i="2"/>
  <c r="F768" i="2" s="1"/>
  <c r="H357" i="1" s="1"/>
  <c r="R357" i="1" s="1"/>
  <c r="E794" i="2"/>
  <c r="F794" i="2" s="1"/>
  <c r="H214" i="1" s="1"/>
  <c r="R214" i="1" s="1"/>
  <c r="E495" i="2"/>
  <c r="F495" i="2" s="1"/>
  <c r="H113" i="1" s="1"/>
  <c r="R113" i="1" s="1"/>
  <c r="E349" i="2"/>
  <c r="F349" i="2" s="1"/>
  <c r="H354" i="1" s="1"/>
  <c r="R354" i="1" s="1"/>
  <c r="E954" i="2"/>
  <c r="F954" i="2" s="1"/>
  <c r="H955" i="1" s="1"/>
  <c r="E719" i="2"/>
  <c r="F719" i="2" s="1"/>
  <c r="H445" i="1" s="1"/>
  <c r="R445" i="1" s="1"/>
  <c r="E14" i="2"/>
  <c r="F14" i="2" s="1"/>
  <c r="H531" i="1" s="1"/>
  <c r="R531" i="1" s="1"/>
  <c r="E53" i="2"/>
  <c r="F53" i="2" s="1"/>
  <c r="H567" i="1" s="1"/>
  <c r="R567" i="1" s="1"/>
  <c r="E403" i="2"/>
  <c r="F403" i="2" s="1"/>
  <c r="H519" i="1" s="1"/>
  <c r="R519" i="1" s="1"/>
  <c r="E472" i="2"/>
  <c r="F472" i="2" s="1"/>
  <c r="H596" i="1" s="1"/>
  <c r="R596" i="1" s="1"/>
  <c r="E85" i="2"/>
  <c r="F85" i="2" s="1"/>
  <c r="H18" i="1" s="1"/>
  <c r="R18" i="1" s="1"/>
  <c r="E952" i="2"/>
  <c r="F952" i="2" s="1"/>
  <c r="H953" i="1" s="1"/>
  <c r="E390" i="2"/>
  <c r="F390" i="2" s="1"/>
  <c r="H362" i="1" s="1"/>
  <c r="R362" i="1" s="1"/>
  <c r="E882" i="2"/>
  <c r="F882" i="2" s="1"/>
  <c r="H883" i="1" s="1"/>
  <c r="E54" i="2"/>
  <c r="F54" i="2" s="1"/>
  <c r="H193" i="1" s="1"/>
  <c r="R193" i="1" s="1"/>
  <c r="E646" i="2"/>
  <c r="F646" i="2" s="1"/>
  <c r="H77" i="1" s="1"/>
  <c r="R77" i="1" s="1"/>
  <c r="E257" i="2"/>
  <c r="F257" i="2" s="1"/>
  <c r="H572" i="1" s="1"/>
  <c r="R572" i="1" s="1"/>
  <c r="E761" i="2"/>
  <c r="F761" i="2" s="1"/>
  <c r="H791" i="1" s="1"/>
  <c r="R791" i="1" s="1"/>
  <c r="E165" i="2"/>
  <c r="F165" i="2" s="1"/>
  <c r="H524" i="1" s="1"/>
  <c r="R524" i="1" s="1"/>
  <c r="E63" i="2"/>
  <c r="F63" i="2" s="1"/>
  <c r="H755" i="1" s="1"/>
  <c r="R755" i="1" s="1"/>
  <c r="E633" i="2"/>
  <c r="F633" i="2" s="1"/>
  <c r="H72" i="1" s="1"/>
  <c r="R72" i="1" s="1"/>
  <c r="E616" i="2"/>
  <c r="F616" i="2" s="1"/>
  <c r="H811" i="1" s="1"/>
  <c r="R811" i="1" s="1"/>
  <c r="E627" i="2"/>
  <c r="F627" i="2" s="1"/>
  <c r="H575" i="1" s="1"/>
  <c r="R575" i="1" s="1"/>
  <c r="E272" i="2"/>
  <c r="F272" i="2" s="1"/>
  <c r="H770" i="1" s="1"/>
  <c r="R770" i="1" s="1"/>
  <c r="E452" i="2"/>
  <c r="F452" i="2" s="1"/>
  <c r="H400" i="1" s="1"/>
  <c r="R400" i="1" s="1"/>
  <c r="E828" i="2"/>
  <c r="F828" i="2" s="1"/>
  <c r="H853" i="1" s="1"/>
  <c r="R853" i="1" s="1"/>
  <c r="E449" i="2"/>
  <c r="F449" i="2" s="1"/>
  <c r="H85" i="1" s="1"/>
  <c r="R85" i="1" s="1"/>
  <c r="E850" i="2"/>
  <c r="F850" i="2" s="1"/>
  <c r="H640" i="1" s="1"/>
  <c r="R640" i="1" s="1"/>
  <c r="E715" i="2"/>
  <c r="F715" i="2" s="1"/>
  <c r="H263" i="1" s="1"/>
  <c r="R263" i="1" s="1"/>
  <c r="E647" i="2"/>
  <c r="F647" i="2" s="1"/>
  <c r="H857" i="1" s="1"/>
  <c r="R857" i="1" s="1"/>
  <c r="E484" i="2"/>
  <c r="F484" i="2" s="1"/>
  <c r="H369" i="1" s="1"/>
  <c r="R369" i="1" s="1"/>
  <c r="E667" i="2"/>
  <c r="F667" i="2" s="1"/>
  <c r="H446" i="1" s="1"/>
  <c r="R446" i="1" s="1"/>
  <c r="E942" i="2"/>
  <c r="F942" i="2" s="1"/>
  <c r="H943" i="1" s="1"/>
  <c r="E250" i="2"/>
  <c r="F250" i="2" s="1"/>
  <c r="H542" i="1" s="1"/>
  <c r="R542" i="1" s="1"/>
  <c r="E945" i="2"/>
  <c r="F945" i="2" s="1"/>
  <c r="H946" i="1" s="1"/>
  <c r="E397" i="2"/>
  <c r="F397" i="2" s="1"/>
  <c r="H464" i="1" s="1"/>
  <c r="R464" i="1" s="1"/>
  <c r="E583" i="2"/>
  <c r="F583" i="2" s="1"/>
  <c r="H151" i="1" s="1"/>
  <c r="R151" i="1" s="1"/>
  <c r="E776" i="2"/>
  <c r="F776" i="2" s="1"/>
  <c r="H380" i="1" s="1"/>
  <c r="R380" i="1" s="1"/>
  <c r="E815" i="2"/>
  <c r="F815" i="2" s="1"/>
  <c r="H548" i="1" s="1"/>
  <c r="R548" i="1" s="1"/>
  <c r="E10" i="2"/>
  <c r="F10" i="2" s="1"/>
  <c r="H145" i="1" s="1"/>
  <c r="R145" i="1" s="1"/>
  <c r="E500" i="2"/>
  <c r="F500" i="2" s="1"/>
  <c r="H146" i="1" s="1"/>
  <c r="R146" i="1" s="1"/>
  <c r="E867" i="2"/>
  <c r="F867" i="2" s="1"/>
  <c r="H829" i="1" s="1"/>
  <c r="R829" i="1" s="1"/>
  <c r="E588" i="2"/>
  <c r="F588" i="2" s="1"/>
  <c r="H451" i="1" s="1"/>
  <c r="R451" i="1" s="1"/>
  <c r="E515" i="2"/>
  <c r="F515" i="2" s="1"/>
  <c r="H82" i="1" s="1"/>
  <c r="R82" i="1" s="1"/>
  <c r="E737" i="2"/>
  <c r="F737" i="2" s="1"/>
  <c r="H347" i="1" s="1"/>
  <c r="R347" i="1" s="1"/>
  <c r="E753" i="2"/>
  <c r="F753" i="2" s="1"/>
  <c r="H508" i="1" s="1"/>
  <c r="R508" i="1" s="1"/>
  <c r="E174" i="2"/>
  <c r="F174" i="2" s="1"/>
  <c r="H655" i="1" s="1"/>
  <c r="R655" i="1" s="1"/>
  <c r="E402" i="2"/>
  <c r="F402" i="2" s="1"/>
  <c r="H142" i="1" s="1"/>
  <c r="R142" i="1" s="1"/>
  <c r="E303" i="2"/>
  <c r="F303" i="2" s="1"/>
  <c r="H685" i="1" s="1"/>
  <c r="R685" i="1" s="1"/>
  <c r="E428" i="2"/>
  <c r="F428" i="2" s="1"/>
  <c r="H617" i="1" s="1"/>
  <c r="R617" i="1" s="1"/>
  <c r="E878" i="2"/>
  <c r="F878" i="2" s="1"/>
  <c r="H879" i="1" s="1"/>
  <c r="E186" i="2"/>
  <c r="F186" i="2" s="1"/>
  <c r="H777" i="1" s="1"/>
  <c r="R777" i="1" s="1"/>
  <c r="E239" i="2"/>
  <c r="F239" i="2" s="1"/>
  <c r="H833" i="1" s="1"/>
  <c r="R833" i="1" s="1"/>
  <c r="E846" i="2"/>
  <c r="F846" i="2" s="1"/>
  <c r="H752" i="1" s="1"/>
  <c r="R752" i="1" s="1"/>
  <c r="E313" i="2"/>
  <c r="F313" i="2" s="1"/>
  <c r="H745" i="1" s="1"/>
  <c r="R745" i="1" s="1"/>
  <c r="E538" i="2"/>
  <c r="F538" i="2" s="1"/>
  <c r="H315" i="1" s="1"/>
  <c r="R315" i="1" s="1"/>
  <c r="E860" i="2"/>
  <c r="F860" i="2" s="1"/>
  <c r="H708" i="1" s="1"/>
  <c r="R708" i="1" s="1"/>
  <c r="E463" i="2"/>
  <c r="F463" i="2" s="1"/>
  <c r="H565" i="1" s="1"/>
  <c r="R565" i="1" s="1"/>
  <c r="E285" i="2"/>
  <c r="F285" i="2" s="1"/>
  <c r="H313" i="1" s="1"/>
  <c r="R313" i="1" s="1"/>
  <c r="E30" i="2"/>
  <c r="F30" i="2" s="1"/>
  <c r="H300" i="1" s="1"/>
  <c r="R300" i="1" s="1"/>
  <c r="E625" i="2"/>
  <c r="F625" i="2" s="1"/>
  <c r="H854" i="1" s="1"/>
  <c r="R854" i="1" s="1"/>
  <c r="E674" i="2"/>
  <c r="F674" i="2" s="1"/>
  <c r="H530" i="1" s="1"/>
  <c r="R530" i="1" s="1"/>
  <c r="E274" i="2"/>
  <c r="F274" i="2" s="1"/>
  <c r="H379" i="1" s="1"/>
  <c r="R379" i="1" s="1"/>
  <c r="E565" i="2"/>
  <c r="F565" i="2" s="1"/>
  <c r="H293" i="1" s="1"/>
  <c r="R293" i="1" s="1"/>
  <c r="E874" i="2"/>
  <c r="F874" i="2" s="1"/>
  <c r="H609" i="1" s="1"/>
  <c r="R609" i="1" s="1"/>
  <c r="E919" i="2"/>
  <c r="F919" i="2" s="1"/>
  <c r="H920" i="1" s="1"/>
  <c r="E913" i="2"/>
  <c r="F913" i="2" s="1"/>
  <c r="H914" i="1" s="1"/>
  <c r="E262" i="2"/>
  <c r="F262" i="2" s="1"/>
  <c r="H692" i="1" s="1"/>
  <c r="R692" i="1" s="1"/>
  <c r="E818" i="2"/>
  <c r="F818" i="2" s="1"/>
  <c r="H852" i="1" s="1"/>
  <c r="R852" i="1" s="1"/>
  <c r="E806" i="2"/>
  <c r="F806" i="2" s="1"/>
  <c r="H252" i="1" s="1"/>
  <c r="R252" i="1" s="1"/>
  <c r="E211" i="2"/>
  <c r="F211" i="2" s="1"/>
  <c r="H872" i="1" s="1"/>
  <c r="R872" i="1" s="1"/>
  <c r="E232" i="2"/>
  <c r="F232" i="2" s="1"/>
  <c r="H583" i="1" s="1"/>
  <c r="R583" i="1" s="1"/>
  <c r="E789" i="2"/>
  <c r="F789" i="2" s="1"/>
  <c r="H639" i="1" s="1"/>
  <c r="R639" i="1" s="1"/>
  <c r="E368" i="2"/>
  <c r="F368" i="2" s="1"/>
  <c r="H423" i="1" s="1"/>
  <c r="R423" i="1" s="1"/>
  <c r="E511" i="2"/>
  <c r="F511" i="2" s="1"/>
  <c r="H875" i="1" s="1"/>
  <c r="R875" i="1" s="1"/>
  <c r="E567" i="2"/>
  <c r="F567" i="2" s="1"/>
  <c r="H792" i="1" s="1"/>
  <c r="R792" i="1" s="1"/>
  <c r="E723" i="2"/>
  <c r="F723" i="2" s="1"/>
  <c r="H228" i="1" s="1"/>
  <c r="R228" i="1" s="1"/>
  <c r="E533" i="2"/>
  <c r="F533" i="2" s="1"/>
  <c r="H217" i="1" s="1"/>
  <c r="R217" i="1" s="1"/>
  <c r="E229" i="2"/>
  <c r="F229" i="2" s="1"/>
  <c r="H851" i="1" s="1"/>
  <c r="R851" i="1" s="1"/>
  <c r="E43" i="2"/>
  <c r="F43" i="2" s="1"/>
  <c r="H197" i="1" s="1"/>
  <c r="R197" i="1" s="1"/>
  <c r="E624" i="2"/>
  <c r="F624" i="2" s="1"/>
  <c r="H553" i="1" s="1"/>
  <c r="R553" i="1" s="1"/>
  <c r="E767" i="2"/>
  <c r="F767" i="2" s="1"/>
  <c r="H388" i="1" s="1"/>
  <c r="R388" i="1" s="1"/>
  <c r="E582" i="2"/>
  <c r="F582" i="2" s="1"/>
  <c r="H608" i="1" s="1"/>
  <c r="R608" i="1" s="1"/>
  <c r="E379" i="2"/>
  <c r="F379" i="2" s="1"/>
  <c r="H360" i="1" s="1"/>
  <c r="R360" i="1" s="1"/>
  <c r="E440" i="2"/>
  <c r="F440" i="2" s="1"/>
  <c r="H123" i="1" s="1"/>
  <c r="R123" i="1" s="1"/>
  <c r="E181" i="2"/>
  <c r="F181" i="2" s="1"/>
  <c r="H816" i="1" s="1"/>
  <c r="R816" i="1" s="1"/>
  <c r="E842" i="2"/>
  <c r="F842" i="2" s="1"/>
  <c r="H499" i="1" s="1"/>
  <c r="R499" i="1" s="1"/>
  <c r="E875" i="2"/>
  <c r="F875" i="2" s="1"/>
  <c r="H546" i="1" s="1"/>
  <c r="R546" i="1" s="1"/>
  <c r="E560" i="2"/>
  <c r="F560" i="2" s="1"/>
  <c r="H874" i="1" s="1"/>
  <c r="R874" i="1" s="1"/>
  <c r="E415" i="2"/>
  <c r="F415" i="2" s="1"/>
  <c r="H126" i="1" s="1"/>
  <c r="R126" i="1" s="1"/>
  <c r="E663" i="2"/>
  <c r="F663" i="2" s="1"/>
  <c r="H495" i="1" s="1"/>
  <c r="R495" i="1" s="1"/>
  <c r="E371" i="2"/>
  <c r="F371" i="2" s="1"/>
  <c r="H343" i="1" s="1"/>
  <c r="R343" i="1" s="1"/>
  <c r="E790" i="2"/>
  <c r="F790" i="2" s="1"/>
  <c r="H517" i="1" s="1"/>
  <c r="R517" i="1" s="1"/>
  <c r="E453" i="2"/>
  <c r="F453" i="2" s="1"/>
  <c r="H321" i="1" s="1"/>
  <c r="R321" i="1" s="1"/>
  <c r="E432" i="2"/>
  <c r="F432" i="2" s="1"/>
  <c r="H65" i="1" s="1"/>
  <c r="R65" i="1" s="1"/>
  <c r="E287" i="2"/>
  <c r="F287" i="2" s="1"/>
  <c r="H174" i="1" s="1"/>
  <c r="R174" i="1" s="1"/>
  <c r="E439" i="2"/>
  <c r="F439" i="2" s="1"/>
  <c r="H81" i="1" s="1"/>
  <c r="R81" i="1" s="1"/>
  <c r="E179" i="2"/>
  <c r="F179" i="2" s="1"/>
  <c r="H226" i="1" s="1"/>
  <c r="R226" i="1" s="1"/>
  <c r="E422" i="2"/>
  <c r="F422" i="2" s="1"/>
  <c r="H51" i="1" s="1"/>
  <c r="R51" i="1" s="1"/>
  <c r="E437" i="2"/>
  <c r="F437" i="2" s="1"/>
  <c r="H516" i="1" s="1"/>
  <c r="R516" i="1" s="1"/>
  <c r="E133" i="2"/>
  <c r="F133" i="2" s="1"/>
  <c r="H28" i="1" s="1"/>
  <c r="R28" i="1" s="1"/>
  <c r="E892" i="2"/>
  <c r="F892" i="2" s="1"/>
  <c r="H893" i="1" s="1"/>
  <c r="E819" i="2"/>
  <c r="F819" i="2" s="1"/>
  <c r="H488" i="1" s="1"/>
  <c r="R488" i="1" s="1"/>
  <c r="E522" i="2"/>
  <c r="F522" i="2" s="1"/>
  <c r="H554" i="1" s="1"/>
  <c r="R554" i="1" s="1"/>
  <c r="E94" i="2"/>
  <c r="F94" i="2" s="1"/>
  <c r="H302" i="1" s="1"/>
  <c r="R302" i="1" s="1"/>
  <c r="E604" i="2"/>
  <c r="F604" i="2" s="1"/>
  <c r="H502" i="1" s="1"/>
  <c r="R502" i="1" s="1"/>
  <c r="E531" i="2"/>
  <c r="F531" i="2" s="1"/>
  <c r="H482" i="1" s="1"/>
  <c r="R482" i="1" s="1"/>
  <c r="E638" i="2"/>
  <c r="F638" i="2" s="1"/>
  <c r="H877" i="1" s="1"/>
  <c r="R877" i="1" s="1"/>
  <c r="E898" i="2"/>
  <c r="F898" i="2" s="1"/>
  <c r="H899" i="1" s="1"/>
  <c r="E74" i="2"/>
  <c r="F74" i="2" s="1"/>
  <c r="H540" i="1" s="1"/>
  <c r="R540" i="1" s="1"/>
  <c r="E220" i="2"/>
  <c r="F220" i="2" s="1"/>
  <c r="H430" i="1" s="1"/>
  <c r="R430" i="1" s="1"/>
  <c r="E147" i="2"/>
  <c r="F147" i="2" s="1"/>
  <c r="H633" i="1" s="1"/>
  <c r="R633" i="1" s="1"/>
  <c r="E822" i="2"/>
  <c r="F822" i="2" s="1"/>
  <c r="H268" i="1" s="1"/>
  <c r="R268" i="1" s="1"/>
  <c r="E831" i="2"/>
  <c r="F831" i="2" s="1"/>
  <c r="H458" i="1" s="1"/>
  <c r="R458" i="1" s="1"/>
  <c r="E258" i="2"/>
  <c r="F258" i="2" s="1"/>
  <c r="H800" i="1" s="1"/>
  <c r="R800" i="1" s="1"/>
  <c r="E33" i="2"/>
  <c r="F33" i="2" s="1"/>
  <c r="H378" i="1" s="1"/>
  <c r="R378" i="1" s="1"/>
  <c r="E493" i="2"/>
  <c r="F493" i="2" s="1"/>
  <c r="H348" i="1" s="1"/>
  <c r="R348" i="1" s="1"/>
  <c r="E161" i="2"/>
  <c r="F161" i="2" s="1"/>
  <c r="H136" i="1" s="1"/>
  <c r="R136" i="1" s="1"/>
  <c r="E105" i="2"/>
  <c r="F105" i="2" s="1"/>
  <c r="H251" i="1" s="1"/>
  <c r="R251" i="1" s="1"/>
  <c r="E721" i="2"/>
  <c r="F721" i="2" s="1"/>
  <c r="H310" i="1" s="1"/>
  <c r="R310" i="1" s="1"/>
  <c r="E921" i="2"/>
  <c r="F921" i="2" s="1"/>
  <c r="H922" i="1" s="1"/>
  <c r="E406" i="2"/>
  <c r="F406" i="2" s="1"/>
  <c r="H259" i="1" s="1"/>
  <c r="R259" i="1" s="1"/>
  <c r="E370" i="2"/>
  <c r="F370" i="2" s="1"/>
  <c r="H444" i="1" s="1"/>
  <c r="R444" i="1" s="1"/>
  <c r="E344" i="2"/>
  <c r="F344" i="2" s="1"/>
  <c r="H236" i="1" s="1"/>
  <c r="R236" i="1" s="1"/>
  <c r="E401" i="2"/>
  <c r="F401" i="2" s="1"/>
  <c r="H246" i="1" s="1"/>
  <c r="R246" i="1" s="1"/>
  <c r="E601" i="2"/>
  <c r="F601" i="2" s="1"/>
  <c r="H802" i="1" s="1"/>
  <c r="R802" i="1" s="1"/>
  <c r="E765" i="2"/>
  <c r="F765" i="2" s="1"/>
  <c r="H361" i="1" s="1"/>
  <c r="R361" i="1" s="1"/>
  <c r="E50" i="2"/>
  <c r="F50" i="2" s="1"/>
  <c r="H422" i="1" s="1"/>
  <c r="R422" i="1" s="1"/>
  <c r="E826" i="2"/>
  <c r="F826" i="2" s="1"/>
  <c r="H377" i="1" s="1"/>
  <c r="R377" i="1" s="1"/>
  <c r="E248" i="2"/>
  <c r="F248" i="2" s="1"/>
  <c r="H503" i="1" s="1"/>
  <c r="R503" i="1" s="1"/>
  <c r="E305" i="2"/>
  <c r="F305" i="2" s="1"/>
  <c r="H235" i="1" s="1"/>
  <c r="R235" i="1" s="1"/>
  <c r="E505" i="2"/>
  <c r="F505" i="2" s="1"/>
  <c r="H218" i="1" s="1"/>
  <c r="R218" i="1" s="1"/>
  <c r="E669" i="2"/>
  <c r="F669" i="2" s="1"/>
  <c r="H277" i="1" s="1"/>
  <c r="R277" i="1" s="1"/>
  <c r="E730" i="2"/>
  <c r="F730" i="2" s="1"/>
  <c r="H359" i="1" s="1"/>
  <c r="R359" i="1" s="1"/>
  <c r="E920" i="2"/>
  <c r="F920" i="2" s="1"/>
  <c r="H921" i="1" s="1"/>
  <c r="E566" i="2"/>
  <c r="F566" i="2" s="1"/>
  <c r="H341" i="1" s="1"/>
  <c r="R341" i="1" s="1"/>
  <c r="E836" i="2"/>
  <c r="F836" i="2" s="1"/>
  <c r="H625" i="1" s="1"/>
  <c r="R625" i="1" s="1"/>
  <c r="E840" i="2"/>
  <c r="F840" i="2" s="1"/>
  <c r="H202" i="1" s="1"/>
  <c r="R202" i="1" s="1"/>
  <c r="E572" i="2"/>
  <c r="F572" i="2" s="1"/>
  <c r="H821" i="1" s="1"/>
  <c r="R821" i="1" s="1"/>
  <c r="E48" i="2"/>
  <c r="F48" i="2" s="1"/>
  <c r="H762" i="1" s="1"/>
  <c r="R762" i="1" s="1"/>
  <c r="E329" i="2"/>
  <c r="F329" i="2" s="1"/>
  <c r="H120" i="1" s="1"/>
  <c r="R120" i="1" s="1"/>
  <c r="E574" i="2"/>
  <c r="F574" i="2" s="1"/>
  <c r="H116" i="1" s="1"/>
  <c r="R116" i="1" s="1"/>
  <c r="E234" i="2"/>
  <c r="F234" i="2" s="1"/>
  <c r="H4" i="1" s="1"/>
  <c r="E159" i="2"/>
  <c r="F159" i="2" s="1"/>
  <c r="H68" i="1" s="1"/>
  <c r="R68" i="1" s="1"/>
  <c r="E552" i="2"/>
  <c r="F552" i="2" s="1"/>
  <c r="H651" i="1" s="1"/>
  <c r="R651" i="1" s="1"/>
  <c r="E279" i="2"/>
  <c r="F279" i="2" s="1"/>
  <c r="H838" i="1" s="1"/>
  <c r="R838" i="1" s="1"/>
  <c r="E504" i="2"/>
  <c r="F504" i="2" s="1"/>
  <c r="H803" i="1" s="1"/>
  <c r="R803" i="1" s="1"/>
  <c r="E917" i="2"/>
  <c r="F917" i="2" s="1"/>
  <c r="H918" i="1" s="1"/>
  <c r="E642" i="2"/>
  <c r="F642" i="2" s="1"/>
  <c r="H93" i="1" s="1"/>
  <c r="R93" i="1" s="1"/>
  <c r="E940" i="2"/>
  <c r="F940" i="2" s="1"/>
  <c r="H941" i="1" s="1"/>
  <c r="E31" i="2"/>
  <c r="F31" i="2" s="1"/>
  <c r="H187" i="1" s="1"/>
  <c r="R187" i="1" s="1"/>
  <c r="E392" i="2"/>
  <c r="F392" i="2" s="1"/>
  <c r="H673" i="1" s="1"/>
  <c r="R673" i="1" s="1"/>
  <c r="E55" i="2"/>
  <c r="F55" i="2" s="1"/>
  <c r="H52" i="1" s="1"/>
  <c r="R52" i="1" s="1"/>
  <c r="E128" i="2"/>
  <c r="F128" i="2" s="1"/>
  <c r="H16" i="1" s="1"/>
  <c r="R16" i="1" s="1"/>
  <c r="E322" i="2"/>
  <c r="F322" i="2" s="1"/>
  <c r="H620" i="1" s="1"/>
  <c r="R620" i="1" s="1"/>
  <c r="E380" i="2"/>
  <c r="F380" i="2" s="1"/>
  <c r="H371" i="1" s="1"/>
  <c r="R371" i="1" s="1"/>
  <c r="E563" i="2"/>
  <c r="F563" i="2" s="1"/>
  <c r="H330" i="1" s="1"/>
  <c r="R330" i="1" s="1"/>
  <c r="E884" i="2"/>
  <c r="F884" i="2" s="1"/>
  <c r="H885" i="1" s="1"/>
  <c r="E286" i="2"/>
  <c r="F286" i="2" s="1"/>
  <c r="H29" i="1" s="1"/>
  <c r="R29" i="1" s="1"/>
  <c r="E930" i="2"/>
  <c r="F930" i="2" s="1"/>
  <c r="H931" i="1" s="1"/>
  <c r="E374" i="2"/>
  <c r="F374" i="2" s="1"/>
  <c r="H709" i="1" s="1"/>
  <c r="R709" i="1" s="1"/>
  <c r="E92" i="2"/>
  <c r="F92" i="2" s="1"/>
  <c r="H152" i="1" s="1"/>
  <c r="R152" i="1" s="1"/>
  <c r="E275" i="2"/>
  <c r="F275" i="2" s="1"/>
  <c r="H96" i="1" s="1"/>
  <c r="R96" i="1" s="1"/>
  <c r="E596" i="2"/>
  <c r="F596" i="2" s="1"/>
  <c r="H656" i="1" s="1"/>
  <c r="R656" i="1" s="1"/>
  <c r="E482" i="2"/>
  <c r="F482" i="2" s="1"/>
  <c r="H719" i="1" s="1"/>
  <c r="R719" i="1" s="1"/>
  <c r="E717" i="2"/>
  <c r="F717" i="2" s="1"/>
  <c r="H118" i="1" s="1"/>
  <c r="R118" i="1" s="1"/>
  <c r="E212" i="2"/>
  <c r="F212" i="2" s="1"/>
  <c r="H870" i="1" s="1"/>
  <c r="R870" i="1" s="1"/>
  <c r="E801" i="2"/>
  <c r="F801" i="2" s="1"/>
  <c r="H571" i="1" s="1"/>
  <c r="R571" i="1" s="1"/>
  <c r="E358" i="2"/>
  <c r="F358" i="2" s="1"/>
  <c r="H772" i="1" s="1"/>
  <c r="R772" i="1" s="1"/>
  <c r="E889" i="2"/>
  <c r="F889" i="2" s="1"/>
  <c r="H890" i="1" s="1"/>
  <c r="E485" i="2"/>
  <c r="F485" i="2" s="1"/>
  <c r="H595" i="1" s="1"/>
  <c r="R595" i="1" s="1"/>
  <c r="E109" i="2"/>
  <c r="F109" i="2" s="1"/>
  <c r="H750" i="1" s="1"/>
  <c r="R750" i="1" s="1"/>
  <c r="E408" i="2"/>
  <c r="F408" i="2" s="1"/>
  <c r="H90" i="1" s="1"/>
  <c r="R90" i="1" s="1"/>
  <c r="E665" i="2"/>
  <c r="E573" i="2"/>
  <c r="F573" i="2" s="1"/>
  <c r="H274" i="1" s="1"/>
  <c r="R274" i="1" s="1"/>
  <c r="E70" i="2"/>
  <c r="F70" i="2" s="1"/>
  <c r="H385" i="1" s="1"/>
  <c r="R385" i="1" s="1"/>
  <c r="E890" i="2"/>
  <c r="F890" i="2" s="1"/>
  <c r="H891" i="1" s="1"/>
  <c r="E8" i="2"/>
  <c r="F8" i="2" s="1"/>
  <c r="H749" i="1" s="1"/>
  <c r="R749" i="1" s="1"/>
  <c r="E345" i="2"/>
  <c r="F345" i="2" s="1"/>
  <c r="H249" i="1" s="1"/>
  <c r="R249" i="1" s="1"/>
  <c r="E253" i="2"/>
  <c r="F253" i="2" s="1"/>
  <c r="H611" i="1" s="1"/>
  <c r="R611" i="1" s="1"/>
  <c r="E62" i="2"/>
  <c r="F62" i="2" s="1"/>
  <c r="H6" i="1" s="1"/>
  <c r="R6" i="1" s="1"/>
  <c r="E570" i="2"/>
  <c r="F570" i="2" s="1"/>
  <c r="H168" i="1" s="1"/>
  <c r="R168" i="1" s="1"/>
  <c r="E249" i="2"/>
  <c r="F249" i="2" s="1"/>
  <c r="H12" i="1" s="1"/>
  <c r="R12" i="1" s="1"/>
  <c r="E157" i="2"/>
  <c r="F157" i="2" s="1"/>
  <c r="H722" i="1" s="1"/>
  <c r="R722" i="1" s="1"/>
  <c r="E933" i="2"/>
  <c r="F933" i="2" s="1"/>
  <c r="H934" i="1" s="1"/>
  <c r="E474" i="2"/>
  <c r="F474" i="2" s="1"/>
  <c r="H63" i="1" s="1"/>
  <c r="R63" i="1" s="1"/>
  <c r="E834" i="2"/>
  <c r="F834" i="2" s="1"/>
  <c r="H497" i="1" s="1"/>
  <c r="R497" i="1" s="1"/>
  <c r="E754" i="2"/>
  <c r="F754" i="2" s="1"/>
  <c r="H526" i="1" s="1"/>
  <c r="R526" i="1" s="1"/>
  <c r="E771" i="2"/>
  <c r="F771" i="2" s="1"/>
  <c r="H731" i="1" s="1"/>
  <c r="R731" i="1" s="1"/>
  <c r="E703" i="2"/>
  <c r="F703" i="2" s="1"/>
  <c r="H304" i="1" s="1"/>
  <c r="R304" i="1" s="1"/>
  <c r="E580" i="2"/>
  <c r="F580" i="2" s="1"/>
  <c r="H67" i="1" s="1"/>
  <c r="R67" i="1" s="1"/>
  <c r="E584" i="2"/>
  <c r="F584" i="2" s="1"/>
  <c r="H70" i="1" s="1"/>
  <c r="R70" i="1" s="1"/>
  <c r="E188" i="2"/>
  <c r="F188" i="2" s="1"/>
  <c r="H440" i="1" s="1"/>
  <c r="R440" i="1" s="1"/>
  <c r="E435" i="2"/>
  <c r="F435" i="2" s="1"/>
  <c r="H584" i="1" s="1"/>
  <c r="R584" i="1" s="1"/>
  <c r="E738" i="2"/>
  <c r="F738" i="2" s="1"/>
  <c r="H199" i="1" s="1"/>
  <c r="R199" i="1" s="1"/>
  <c r="E943" i="2"/>
  <c r="F943" i="2" s="1"/>
  <c r="H944" i="1" s="1"/>
  <c r="E653" i="2"/>
  <c r="F653" i="2" s="1"/>
  <c r="H477" i="1" s="1"/>
  <c r="R477" i="1" s="1"/>
  <c r="E812" i="2"/>
  <c r="F812" i="2" s="1"/>
  <c r="H654" i="1" s="1"/>
  <c r="R654" i="1" s="1"/>
  <c r="E739" i="2"/>
  <c r="F739" i="2" s="1"/>
  <c r="H409" i="1" s="1"/>
  <c r="R409" i="1" s="1"/>
  <c r="E104" i="2"/>
  <c r="F104" i="2" s="1"/>
  <c r="H137" i="1" s="1"/>
  <c r="R137" i="1" s="1"/>
  <c r="E338" i="2"/>
  <c r="F338" i="2" s="1"/>
  <c r="H180" i="1" s="1"/>
  <c r="R180" i="1" s="1"/>
  <c r="E684" i="2"/>
  <c r="F684" i="2" s="1"/>
  <c r="H266" i="1" s="1"/>
  <c r="R266" i="1" s="1"/>
  <c r="E611" i="2"/>
  <c r="F611" i="2" s="1"/>
  <c r="H819" i="1" s="1"/>
  <c r="R819" i="1" s="1"/>
  <c r="E160" i="2"/>
  <c r="F160" i="2" s="1"/>
  <c r="H814" i="1" s="1"/>
  <c r="R814" i="1" s="1"/>
  <c r="E3" i="2"/>
  <c r="F3" i="2" s="1"/>
  <c r="H528" i="1" s="1"/>
  <c r="R528" i="1" s="1"/>
  <c r="E5" i="2"/>
  <c r="F5" i="2" s="1"/>
  <c r="H459" i="1" s="1"/>
  <c r="R459" i="1" s="1"/>
  <c r="E307" i="2"/>
  <c r="F307" i="2" s="1"/>
  <c r="H543" i="1" s="1"/>
  <c r="R543" i="1" s="1"/>
  <c r="E628" i="2"/>
  <c r="F628" i="2" s="1"/>
  <c r="H408" i="1" s="1"/>
  <c r="R408" i="1" s="1"/>
  <c r="E729" i="2"/>
  <c r="F729" i="2" s="1"/>
  <c r="H387" i="1" s="1"/>
  <c r="R387" i="1" s="1"/>
  <c r="E514" i="2"/>
  <c r="F514" i="2" s="1"/>
  <c r="H49" i="1" s="1"/>
  <c r="R49" i="1" s="1"/>
  <c r="E365" i="2"/>
  <c r="F365" i="2" s="1"/>
  <c r="H672" i="1" s="1"/>
  <c r="R672" i="1" s="1"/>
  <c r="E340" i="2"/>
  <c r="F340" i="2" s="1"/>
  <c r="H661" i="1" s="1"/>
  <c r="R661" i="1" s="1"/>
  <c r="E577" i="2"/>
  <c r="F577" i="2" s="1"/>
  <c r="H600" i="1" s="1"/>
  <c r="R600" i="1" s="1"/>
  <c r="E630" i="2"/>
  <c r="F630" i="2" s="1"/>
  <c r="H844" i="1" s="1"/>
  <c r="R844" i="1" s="1"/>
  <c r="E281" i="2"/>
  <c r="F281" i="2" s="1"/>
  <c r="H594" i="1" s="1"/>
  <c r="R594" i="1" s="1"/>
  <c r="E66" i="2"/>
  <c r="F66" i="2" s="1"/>
  <c r="H771" i="1" s="1"/>
  <c r="R771" i="1" s="1"/>
  <c r="E709" i="2"/>
  <c r="F709" i="2" s="1"/>
  <c r="H155" i="1" s="1"/>
  <c r="R155" i="1" s="1"/>
  <c r="E599" i="2"/>
  <c r="F599" i="2" s="1"/>
  <c r="H697" i="1" s="1"/>
  <c r="R697" i="1" s="1"/>
  <c r="E725" i="2"/>
  <c r="F725" i="2" s="1"/>
  <c r="H76" i="1" s="1"/>
  <c r="R76" i="1" s="1"/>
  <c r="E17" i="2"/>
  <c r="F17" i="2" s="1"/>
  <c r="H550" i="1" s="1"/>
  <c r="R550" i="1" s="1"/>
  <c r="E101" i="2"/>
  <c r="F101" i="2" s="1"/>
  <c r="H147" i="1" s="1"/>
  <c r="R147" i="1" s="1"/>
  <c r="E136" i="2"/>
  <c r="F136" i="2" s="1"/>
  <c r="H587" i="1" s="1"/>
  <c r="R587" i="1" s="1"/>
  <c r="E718" i="2"/>
  <c r="F718" i="2" s="1"/>
  <c r="H182" i="1" s="1"/>
  <c r="R182" i="1" s="1"/>
  <c r="E153" i="2"/>
  <c r="F153" i="2" s="1"/>
  <c r="H665" i="1" s="1"/>
  <c r="R665" i="1" s="1"/>
  <c r="E126" i="2"/>
  <c r="F126" i="2" s="1"/>
  <c r="H44" i="1" s="1"/>
  <c r="R44" i="1" s="1"/>
  <c r="E378" i="2"/>
  <c r="F378" i="2" s="1"/>
  <c r="H536" i="1" s="1"/>
  <c r="R536" i="1" s="1"/>
  <c r="E112" i="2"/>
  <c r="F112" i="2" s="1"/>
  <c r="H598" i="1" s="1"/>
  <c r="R598" i="1" s="1"/>
  <c r="E398" i="2"/>
  <c r="F398" i="2" s="1"/>
  <c r="H431" i="1" s="1"/>
  <c r="R431" i="1" s="1"/>
  <c r="E802" i="2"/>
  <c r="F802" i="2" s="1"/>
  <c r="H37" i="1" s="1"/>
  <c r="R37" i="1" s="1"/>
  <c r="E773" i="2"/>
  <c r="F773" i="2" s="1"/>
  <c r="H533" i="1" s="1"/>
  <c r="R533" i="1" s="1"/>
  <c r="E57" i="2"/>
  <c r="F57" i="2" s="1"/>
  <c r="H810" i="1" s="1"/>
  <c r="R810" i="1" s="1"/>
  <c r="E58" i="2"/>
  <c r="F58" i="2" s="1"/>
  <c r="H433" i="1" s="1"/>
  <c r="R433" i="1" s="1"/>
  <c r="E16" i="2"/>
  <c r="F16" i="2" s="1"/>
  <c r="H115" i="1" s="1"/>
  <c r="R115" i="1" s="1"/>
  <c r="E302" i="2"/>
  <c r="F302" i="2" s="1"/>
  <c r="H257" i="1" s="1"/>
  <c r="R257" i="1" s="1"/>
  <c r="E706" i="2"/>
  <c r="F706" i="2" s="1"/>
  <c r="H425" i="1" s="1"/>
  <c r="R425" i="1" s="1"/>
  <c r="E677" i="2"/>
  <c r="F677" i="2" s="1"/>
  <c r="H62" i="1" s="1"/>
  <c r="R62" i="1" s="1"/>
  <c r="E300" i="2"/>
  <c r="F300" i="2" s="1"/>
  <c r="H319" i="1" s="1"/>
  <c r="R319" i="1" s="1"/>
  <c r="E304" i="2"/>
  <c r="F304" i="2" s="1"/>
  <c r="H384" i="1" s="1"/>
  <c r="R384" i="1" s="1"/>
  <c r="E544" i="2"/>
  <c r="F544" i="2" s="1"/>
  <c r="H670" i="1" s="1"/>
  <c r="R670" i="1" s="1"/>
  <c r="E687" i="2"/>
  <c r="F687" i="2" s="1"/>
  <c r="H539" i="1" s="1"/>
  <c r="R539" i="1" s="1"/>
  <c r="E526" i="2"/>
  <c r="F526" i="2" s="1"/>
  <c r="H247" i="1" s="1"/>
  <c r="R247" i="1" s="1"/>
  <c r="E689" i="2"/>
  <c r="F689" i="2" s="1"/>
  <c r="H367" i="1" s="1"/>
  <c r="R367" i="1" s="1"/>
  <c r="E774" i="2"/>
  <c r="F774" i="2" s="1"/>
  <c r="H429" i="1" s="1"/>
  <c r="R429" i="1" s="1"/>
  <c r="E221" i="2"/>
  <c r="F221" i="2" s="1"/>
  <c r="H718" i="1" s="1"/>
  <c r="R718" i="1" s="1"/>
  <c r="E947" i="2"/>
  <c r="F947" i="2" s="1"/>
  <c r="H948" i="1" s="1"/>
  <c r="E172" i="2"/>
  <c r="F172" i="2" s="1"/>
  <c r="H479" i="1" s="1"/>
  <c r="R479" i="1" s="1"/>
  <c r="E176" i="2"/>
  <c r="F176" i="2" s="1"/>
  <c r="H275" i="1" s="1"/>
  <c r="R275" i="1" s="1"/>
  <c r="E827" i="2"/>
  <c r="F827" i="2" s="1"/>
  <c r="H773" i="1" s="1"/>
  <c r="R773" i="1" s="1"/>
  <c r="E320" i="2"/>
  <c r="F320" i="2" s="1"/>
  <c r="H434" i="1" s="1"/>
  <c r="R434" i="1" s="1"/>
  <c r="E527" i="2"/>
  <c r="F527" i="2" s="1"/>
  <c r="H757" i="1" s="1"/>
  <c r="R757" i="1" s="1"/>
  <c r="E824" i="2"/>
  <c r="F824" i="2" s="1"/>
  <c r="H523" i="1" s="1"/>
  <c r="R523" i="1" s="1"/>
  <c r="E238" i="2"/>
  <c r="F238" i="2" s="1"/>
  <c r="H207" i="1" s="1"/>
  <c r="R207" i="1" s="1"/>
  <c r="E337" i="2"/>
  <c r="F337" i="2" s="1"/>
  <c r="H370" i="1" s="1"/>
  <c r="R370" i="1" s="1"/>
  <c r="E326" i="2"/>
  <c r="F326" i="2" s="1"/>
  <c r="H340" i="1" s="1"/>
  <c r="R340" i="1" s="1"/>
  <c r="E658" i="2"/>
  <c r="F658" i="2" s="1"/>
  <c r="H638" i="1" s="1"/>
  <c r="R638" i="1" s="1"/>
  <c r="E855" i="2"/>
  <c r="F855" i="2" s="1"/>
  <c r="H566" i="1" s="1"/>
  <c r="R566" i="1" s="1"/>
  <c r="E759" i="2"/>
  <c r="F759" i="2" s="1"/>
  <c r="H20" i="1" s="1"/>
  <c r="R20" i="1" s="1"/>
  <c r="E636" i="2"/>
  <c r="F636" i="2" s="1"/>
  <c r="H714" i="1" s="1"/>
  <c r="R714" i="1" s="1"/>
  <c r="E640" i="2"/>
  <c r="F640" i="2" s="1"/>
  <c r="H336" i="1" s="1"/>
  <c r="R336" i="1" s="1"/>
  <c r="E51" i="2"/>
  <c r="F51" i="2" s="1"/>
  <c r="H265" i="1" s="1"/>
  <c r="R265" i="1" s="1"/>
  <c r="E41" i="2"/>
  <c r="F41" i="2" s="1"/>
  <c r="H243" i="1" s="1"/>
  <c r="R243" i="1" s="1"/>
  <c r="E863" i="2"/>
  <c r="F863" i="2" s="1"/>
  <c r="H689" i="1" s="1"/>
  <c r="R689" i="1" s="1"/>
  <c r="E670" i="2"/>
  <c r="F670" i="2" s="1"/>
  <c r="H537" i="1" s="1"/>
  <c r="R537" i="1" s="1"/>
  <c r="E934" i="2"/>
  <c r="F934" i="2" s="1"/>
  <c r="H935" i="1" s="1"/>
  <c r="E130" i="2"/>
  <c r="F130" i="2" s="1"/>
  <c r="H19" i="1" s="1"/>
  <c r="R19" i="1" s="1"/>
  <c r="E938" i="2"/>
  <c r="F938" i="2" s="1"/>
  <c r="H939" i="1" s="1"/>
  <c r="E749" i="2"/>
  <c r="F749" i="2" s="1"/>
  <c r="H474" i="1" s="1"/>
  <c r="R474" i="1" s="1"/>
  <c r="E539" i="2"/>
  <c r="F539" i="2" s="1"/>
  <c r="H164" i="1" s="1"/>
  <c r="R164" i="1" s="1"/>
  <c r="E471" i="2"/>
  <c r="F471" i="2" s="1"/>
  <c r="H573" i="1" s="1"/>
  <c r="R573" i="1" s="1"/>
  <c r="E348" i="2"/>
  <c r="F348" i="2" s="1"/>
  <c r="H345" i="1" s="1"/>
  <c r="R345" i="1" s="1"/>
  <c r="E352" i="2"/>
  <c r="F352" i="2" s="1"/>
  <c r="H301" i="1" s="1"/>
  <c r="R301" i="1" s="1"/>
  <c r="E214" i="2"/>
  <c r="F214" i="2" s="1"/>
  <c r="H744" i="1" s="1"/>
  <c r="R744" i="1" s="1"/>
  <c r="E454" i="2"/>
  <c r="F454" i="2" s="1"/>
  <c r="H563" i="1" s="1"/>
  <c r="R563" i="1" s="1"/>
  <c r="E37" i="2"/>
  <c r="F37" i="2" s="1"/>
  <c r="H205" i="1" s="1"/>
  <c r="R205" i="1" s="1"/>
  <c r="E490" i="2"/>
  <c r="F490" i="2" s="1"/>
  <c r="H104" i="1" s="1"/>
  <c r="R104" i="1" s="1"/>
  <c r="E301" i="2"/>
  <c r="F301" i="2" s="1"/>
  <c r="H312" i="1" s="1"/>
  <c r="R312" i="1" s="1"/>
  <c r="E155" i="2"/>
  <c r="F155" i="2" s="1"/>
  <c r="H262" i="1" s="1"/>
  <c r="R262" i="1" s="1"/>
  <c r="E87" i="2"/>
  <c r="F87" i="2" s="1"/>
  <c r="H442" i="1" s="1"/>
  <c r="R442" i="1" s="1"/>
  <c r="E856" i="2"/>
  <c r="F856" i="2" s="1"/>
  <c r="H393" i="1" s="1"/>
  <c r="R393" i="1" s="1"/>
  <c r="E385" i="2"/>
  <c r="F385" i="2" s="1"/>
  <c r="H606" i="1" s="1"/>
  <c r="R606" i="1" s="1"/>
  <c r="E649" i="2"/>
  <c r="F649" i="2" s="1"/>
  <c r="H50" i="1" s="1"/>
  <c r="R50" i="1" s="1"/>
  <c r="E469" i="2"/>
  <c r="F469" i="2" s="1"/>
  <c r="H463" i="1" s="1"/>
  <c r="R463" i="1" s="1"/>
  <c r="E11" i="2"/>
  <c r="F11" i="2" s="1"/>
  <c r="H707" i="1" s="1"/>
  <c r="R707" i="1" s="1"/>
  <c r="E690" i="2"/>
  <c r="F690" i="2" s="1"/>
  <c r="H130" i="1" s="1"/>
  <c r="R130" i="1" s="1"/>
  <c r="E766" i="2"/>
  <c r="F766" i="2" s="1"/>
  <c r="H64" i="1" s="1"/>
  <c r="R64" i="1" s="1"/>
  <c r="E409" i="2"/>
  <c r="F409" i="2" s="1"/>
  <c r="H461" i="1" s="1"/>
  <c r="R461" i="1" s="1"/>
  <c r="E610" i="2"/>
  <c r="F610" i="2" s="1"/>
  <c r="H513" i="1" s="1"/>
  <c r="R513" i="1" s="1"/>
  <c r="E829" i="2"/>
  <c r="F829" i="2" s="1"/>
  <c r="H549" i="1" s="1"/>
  <c r="R549" i="1" s="1"/>
  <c r="E618" i="2"/>
  <c r="F618" i="2" s="1"/>
  <c r="H127" i="1" s="1"/>
  <c r="R127" i="1" s="1"/>
  <c r="E837" i="2"/>
  <c r="F837" i="2" s="1"/>
  <c r="H626" i="1" s="1"/>
  <c r="R626" i="1" s="1"/>
  <c r="E626" i="2"/>
  <c r="F626" i="2" s="1"/>
  <c r="H726" i="1" s="1"/>
  <c r="R726" i="1" s="1"/>
  <c r="E845" i="2"/>
  <c r="F845" i="2" s="1"/>
  <c r="H365" i="1" s="1"/>
  <c r="R365" i="1" s="1"/>
  <c r="E634" i="2"/>
  <c r="F634" i="2" s="1"/>
  <c r="H133" i="1" s="1"/>
  <c r="R133" i="1" s="1"/>
  <c r="E888" i="2"/>
  <c r="F888" i="2" s="1"/>
  <c r="H889" i="1" s="1"/>
  <c r="E854" i="2"/>
  <c r="F854" i="2" s="1"/>
  <c r="H696" i="1" s="1"/>
  <c r="R696" i="1" s="1"/>
  <c r="E657" i="2"/>
  <c r="F657" i="2" s="1"/>
  <c r="H169" i="1" s="1"/>
  <c r="R169" i="1" s="1"/>
  <c r="E446" i="2"/>
  <c r="F446" i="2" s="1"/>
  <c r="H756" i="1" s="1"/>
  <c r="R756" i="1" s="1"/>
  <c r="E89" i="2"/>
  <c r="F89" i="2" s="1"/>
  <c r="H401" i="1" s="1"/>
  <c r="R401" i="1" s="1"/>
  <c r="E501" i="2"/>
  <c r="F501" i="2" s="1"/>
  <c r="H809" i="1" s="1"/>
  <c r="R809" i="1" s="1"/>
  <c r="E290" i="2"/>
  <c r="F290" i="2" s="1"/>
  <c r="H808" i="1" s="1"/>
  <c r="R808" i="1" s="1"/>
  <c r="E509" i="2"/>
  <c r="F509" i="2" s="1"/>
  <c r="H84" i="1" s="1"/>
  <c r="R84" i="1" s="1"/>
  <c r="E298" i="2"/>
  <c r="F298" i="2" s="1"/>
  <c r="H826" i="1" s="1"/>
  <c r="R826" i="1" s="1"/>
  <c r="E517" i="2"/>
  <c r="F517" i="2" s="1"/>
  <c r="H419" i="1" s="1"/>
  <c r="R419" i="1" s="1"/>
  <c r="E306" i="2"/>
  <c r="F306" i="2" s="1"/>
  <c r="H559" i="1" s="1"/>
  <c r="R559" i="1" s="1"/>
  <c r="E525" i="2"/>
  <c r="F525" i="2" s="1"/>
  <c r="H862" i="1" s="1"/>
  <c r="R862" i="1" s="1"/>
  <c r="E314" i="2"/>
  <c r="F314" i="2" s="1"/>
  <c r="H680" i="1" s="1"/>
  <c r="R680" i="1" s="1"/>
  <c r="E792" i="2"/>
  <c r="F792" i="2" s="1"/>
  <c r="H632" i="1" s="1"/>
  <c r="R632" i="1" s="1"/>
  <c r="E758" i="2"/>
  <c r="F758" i="2" s="1"/>
  <c r="H834" i="1" s="1"/>
  <c r="R834" i="1" s="1"/>
  <c r="E561" i="2"/>
  <c r="F561" i="2" s="1"/>
  <c r="H447" i="1" s="1"/>
  <c r="R447" i="1" s="1"/>
  <c r="E350" i="2"/>
  <c r="F350" i="2" s="1"/>
  <c r="H441" i="1" s="1"/>
  <c r="R441" i="1" s="1"/>
  <c r="E405" i="2"/>
  <c r="F405" i="2" s="1"/>
  <c r="H241" i="1" s="1"/>
  <c r="R241" i="1" s="1"/>
  <c r="E194" i="2"/>
  <c r="F194" i="2" s="1"/>
  <c r="H403" i="1" s="1"/>
  <c r="R403" i="1" s="1"/>
  <c r="E413" i="2"/>
  <c r="F413" i="2" s="1"/>
  <c r="H284" i="1" s="1"/>
  <c r="R284" i="1" s="1"/>
  <c r="E202" i="2"/>
  <c r="F202" i="2" s="1"/>
  <c r="H776" i="1" s="1"/>
  <c r="R776" i="1" s="1"/>
  <c r="E421" i="2"/>
  <c r="F421" i="2" s="1"/>
  <c r="H416" i="1" s="1"/>
  <c r="R416" i="1" s="1"/>
  <c r="E210" i="2"/>
  <c r="F210" i="2" s="1"/>
  <c r="H364" i="1" s="1"/>
  <c r="R364" i="1" s="1"/>
  <c r="E429" i="2"/>
  <c r="F429" i="2" s="1"/>
  <c r="H14" i="1" s="1"/>
  <c r="R14" i="1" s="1"/>
  <c r="E218" i="2"/>
  <c r="F218" i="2" s="1"/>
  <c r="H131" i="1" s="1"/>
  <c r="R131" i="1" s="1"/>
  <c r="E347" i="2"/>
  <c r="F347" i="2" s="1"/>
  <c r="H557" i="1" s="1"/>
  <c r="R557" i="1" s="1"/>
  <c r="E956" i="2"/>
  <c r="F956" i="2" s="1"/>
  <c r="H957" i="1" s="1"/>
  <c r="E280" i="2"/>
  <c r="F280" i="2" s="1"/>
  <c r="H650" i="1" s="1"/>
  <c r="R650" i="1" s="1"/>
  <c r="E937" i="2"/>
  <c r="F937" i="2" s="1"/>
  <c r="H938" i="1" s="1"/>
  <c r="E117" i="2"/>
  <c r="F117" i="2" s="1"/>
  <c r="H390" i="1" s="1"/>
  <c r="R390" i="1" s="1"/>
  <c r="E778" i="2"/>
  <c r="F778" i="2" s="1"/>
  <c r="H735" i="1" s="1"/>
  <c r="R735" i="1" s="1"/>
  <c r="E21" i="2"/>
  <c r="F21" i="2" s="1"/>
  <c r="H97" i="1" s="1"/>
  <c r="R97" i="1" s="1"/>
  <c r="E932" i="2"/>
  <c r="F932" i="2" s="1"/>
  <c r="H933" i="1" s="1"/>
  <c r="E936" i="2"/>
  <c r="F936" i="2" s="1"/>
  <c r="H937" i="1" s="1"/>
  <c r="E123" i="2"/>
  <c r="F123" i="2" s="1"/>
  <c r="H682" i="1" s="1"/>
  <c r="R682" i="1" s="1"/>
  <c r="E764" i="2"/>
  <c r="F764" i="2" s="1"/>
  <c r="H675" i="1" s="1"/>
  <c r="R675" i="1" s="1"/>
  <c r="E585" i="2"/>
  <c r="F585" i="2" s="1"/>
  <c r="H329" i="1" s="1"/>
  <c r="R329" i="1" s="1"/>
  <c r="E894" i="2"/>
  <c r="F894" i="2" s="1"/>
  <c r="H895" i="1" s="1"/>
  <c r="E426" i="2"/>
  <c r="F426" i="2" s="1"/>
  <c r="H398" i="1" s="1"/>
  <c r="R398" i="1" s="1"/>
  <c r="E158" i="2"/>
  <c r="F158" i="2" s="1"/>
  <c r="H721" i="1" s="1"/>
  <c r="R721" i="1" s="1"/>
  <c r="E315" i="2"/>
  <c r="F315" i="2" s="1"/>
  <c r="H686" i="1" s="1"/>
  <c r="R686" i="1" s="1"/>
  <c r="E247" i="2"/>
  <c r="F247" i="2" s="1"/>
  <c r="H484" i="1" s="1"/>
  <c r="R484" i="1" s="1"/>
  <c r="E124" i="2"/>
  <c r="F124" i="2" s="1"/>
  <c r="H715" i="1" s="1"/>
  <c r="R715" i="1" s="1"/>
  <c r="E88" i="2"/>
  <c r="F88" i="2" s="1"/>
  <c r="H807" i="1" s="1"/>
  <c r="R807" i="1" s="1"/>
  <c r="E641" i="2"/>
  <c r="F641" i="2" s="1"/>
  <c r="H227" i="1" s="1"/>
  <c r="R227" i="1" s="1"/>
  <c r="E905" i="2"/>
  <c r="F905" i="2" s="1"/>
  <c r="H906" i="1" s="1"/>
  <c r="E885" i="2"/>
  <c r="F885" i="2" s="1"/>
  <c r="H886" i="1" s="1"/>
  <c r="E78" i="2"/>
  <c r="F78" i="2" s="1"/>
  <c r="H747" i="1" s="1"/>
  <c r="R747" i="1" s="1"/>
  <c r="E138" i="2"/>
  <c r="F138" i="2" s="1"/>
  <c r="H260" i="1" s="1"/>
  <c r="R260" i="1" s="1"/>
  <c r="E946" i="2"/>
  <c r="F946" i="2" s="1"/>
  <c r="H947" i="1" s="1"/>
  <c r="E27" i="2"/>
  <c r="F27" i="2" s="1"/>
  <c r="H305" i="1" s="1"/>
  <c r="R305" i="1" s="1"/>
  <c r="E664" i="2"/>
  <c r="F664" i="2" s="1"/>
  <c r="H74" i="1" s="1"/>
  <c r="R74" i="1" s="1"/>
  <c r="E193" i="2"/>
  <c r="F193" i="2" s="1"/>
  <c r="H603" i="1" s="1"/>
  <c r="R603" i="1" s="1"/>
  <c r="E425" i="2"/>
  <c r="F425" i="2" s="1"/>
  <c r="H308" i="1" s="1"/>
  <c r="R308" i="1" s="1"/>
  <c r="E849" i="2"/>
  <c r="F849" i="2" s="1"/>
  <c r="H140" i="1" s="1"/>
  <c r="R140" i="1" s="1"/>
  <c r="E277" i="2"/>
  <c r="F277" i="2" s="1"/>
  <c r="H556" i="1" s="1"/>
  <c r="R556" i="1" s="1"/>
  <c r="E45" i="2"/>
  <c r="F45" i="2" s="1"/>
  <c r="H738" i="1" s="1"/>
  <c r="R738" i="1" s="1"/>
  <c r="E498" i="2"/>
  <c r="F498" i="2" s="1"/>
  <c r="H296" i="1" s="1"/>
  <c r="R296" i="1" s="1"/>
  <c r="E724" i="2"/>
  <c r="F724" i="2" s="1"/>
  <c r="H299" i="1" s="1"/>
  <c r="R299" i="1" s="1"/>
  <c r="E241" i="2"/>
  <c r="F241" i="2" s="1"/>
  <c r="H725" i="1" s="1"/>
  <c r="R725" i="1" s="1"/>
  <c r="E473" i="2"/>
  <c r="F473" i="2" s="1"/>
  <c r="H177" i="1" s="1"/>
  <c r="R177" i="1" s="1"/>
  <c r="E477" i="2"/>
  <c r="F477" i="2" s="1"/>
  <c r="H224" i="1" s="1"/>
  <c r="R224" i="1" s="1"/>
  <c r="E6" i="2"/>
  <c r="F6" i="2" s="1"/>
  <c r="H200" i="1" s="1"/>
  <c r="R200" i="1" s="1"/>
  <c r="E698" i="2"/>
  <c r="F698" i="2" s="1"/>
  <c r="H124" i="1" s="1"/>
  <c r="R124" i="1" s="1"/>
  <c r="E696" i="2"/>
  <c r="F696" i="2" s="1"/>
  <c r="H78" i="1" s="1"/>
  <c r="R78" i="1" s="1"/>
  <c r="E873" i="2"/>
  <c r="F873" i="2" s="1"/>
  <c r="H615" i="1" s="1"/>
  <c r="R615" i="1" s="1"/>
  <c r="E662" i="2"/>
  <c r="F662" i="2" s="1"/>
  <c r="H579" i="1" s="1"/>
  <c r="R579" i="1" s="1"/>
  <c r="E465" i="2"/>
  <c r="F465" i="2" s="1"/>
  <c r="H812" i="1" s="1"/>
  <c r="R812" i="1" s="1"/>
  <c r="E254" i="2"/>
  <c r="F254" i="2" s="1"/>
  <c r="H386" i="1" s="1"/>
  <c r="R386" i="1" s="1"/>
  <c r="E309" i="2"/>
  <c r="F309" i="2" s="1"/>
  <c r="H405" i="1" s="1"/>
  <c r="R405" i="1" s="1"/>
  <c r="E98" i="2"/>
  <c r="F98" i="2" s="1"/>
  <c r="H335" i="1" s="1"/>
  <c r="R335" i="1" s="1"/>
  <c r="E317" i="2"/>
  <c r="F317" i="2" s="1"/>
  <c r="H244" i="1" s="1"/>
  <c r="R244" i="1" s="1"/>
  <c r="E106" i="2"/>
  <c r="F106" i="2" s="1"/>
  <c r="H784" i="1" s="1"/>
  <c r="R784" i="1" s="1"/>
  <c r="E325" i="2"/>
  <c r="F325" i="2" s="1"/>
  <c r="H582" i="1" s="1"/>
  <c r="R582" i="1" s="1"/>
  <c r="E114" i="2"/>
  <c r="F114" i="2" s="1"/>
  <c r="H589" i="1" s="1"/>
  <c r="R589" i="1" s="1"/>
  <c r="E333" i="2"/>
  <c r="F333" i="2" s="1"/>
  <c r="H248" i="1" s="1"/>
  <c r="R248" i="1" s="1"/>
  <c r="E122" i="2"/>
  <c r="F122" i="2" s="1"/>
  <c r="H112" i="1" s="1"/>
  <c r="R112" i="1" s="1"/>
  <c r="E296" i="2"/>
  <c r="F296" i="2" s="1"/>
  <c r="H712" i="1" s="1"/>
  <c r="R712" i="1" s="1"/>
  <c r="E910" i="2"/>
  <c r="F910" i="2" s="1"/>
  <c r="H911" i="1" s="1"/>
  <c r="E553" i="2"/>
  <c r="F553" i="2" s="1"/>
  <c r="H541" i="1" s="1"/>
  <c r="R541" i="1" s="1"/>
  <c r="E102" i="2"/>
  <c r="F102" i="2" s="1"/>
  <c r="H472" i="1" s="1"/>
  <c r="R472" i="1" s="1"/>
  <c r="E145" i="2"/>
  <c r="F145" i="2" s="1"/>
  <c r="H475" i="1" s="1"/>
  <c r="R475" i="1" s="1"/>
  <c r="E891" i="2"/>
  <c r="F891" i="2" s="1"/>
  <c r="H892" i="1" s="1"/>
  <c r="E899" i="2"/>
  <c r="F899" i="2" s="1"/>
  <c r="H900" i="1" s="1"/>
  <c r="E907" i="2"/>
  <c r="F907" i="2" s="1"/>
  <c r="H908" i="1" s="1"/>
  <c r="E915" i="2"/>
  <c r="F915" i="2" s="1"/>
  <c r="H916" i="1" s="1"/>
  <c r="E40" i="2"/>
  <c r="F40" i="2" s="1"/>
  <c r="H586" i="1" s="1"/>
  <c r="R586" i="1" s="1"/>
  <c r="E814" i="2"/>
  <c r="F814" i="2" s="1"/>
  <c r="H191" i="1" s="1"/>
  <c r="R191" i="1" s="1"/>
  <c r="E457" i="2"/>
  <c r="F457" i="2" s="1"/>
  <c r="H676" i="1" s="1"/>
  <c r="R676" i="1" s="1"/>
  <c r="E69" i="2"/>
  <c r="F69" i="2" s="1"/>
  <c r="H427" i="1" s="1"/>
  <c r="R427" i="1" s="1"/>
  <c r="E77" i="2"/>
  <c r="F77" i="2" s="1"/>
  <c r="H325" i="1" s="1"/>
  <c r="R325" i="1" s="1"/>
  <c r="E7" i="2"/>
  <c r="F7" i="2" s="1"/>
  <c r="H855" i="1" s="1"/>
  <c r="R855" i="1" s="1"/>
  <c r="E15" i="2"/>
  <c r="F15" i="2" s="1"/>
  <c r="H40" i="1" s="1"/>
  <c r="R40" i="1" s="1"/>
  <c r="E804" i="2"/>
  <c r="F804" i="2" s="1"/>
  <c r="H36" i="1" s="1"/>
  <c r="R36" i="1" s="1"/>
  <c r="E808" i="2"/>
  <c r="F808" i="2" s="1"/>
  <c r="H291" i="1" s="1"/>
  <c r="R291" i="1" s="1"/>
  <c r="E540" i="2"/>
  <c r="F540" i="2" s="1"/>
  <c r="H824" i="1" s="1"/>
  <c r="R824" i="1" s="1"/>
  <c r="E755" i="2"/>
  <c r="F755" i="2" s="1"/>
  <c r="H278" i="1" s="1"/>
  <c r="R278" i="1" s="1"/>
  <c r="E265" i="2"/>
  <c r="F265" i="2" s="1"/>
  <c r="H657" i="1" s="1"/>
  <c r="R657" i="1" s="1"/>
  <c r="E542" i="2"/>
  <c r="F542" i="2" s="1"/>
  <c r="H432" i="1" s="1"/>
  <c r="R432" i="1" s="1"/>
  <c r="E170" i="2"/>
  <c r="F170" i="2" s="1"/>
  <c r="H185" i="1" s="1"/>
  <c r="R185" i="1" s="1"/>
  <c r="E799" i="2"/>
  <c r="F799" i="2" s="1"/>
  <c r="H552" i="1" s="1"/>
  <c r="R552" i="1" s="1"/>
  <c r="E676" i="2"/>
  <c r="F676" i="2" s="1"/>
  <c r="H471" i="1" s="1"/>
  <c r="R471" i="1" s="1"/>
  <c r="E680" i="2"/>
  <c r="F680" i="2" s="1"/>
  <c r="H298" i="1" s="1"/>
  <c r="R298" i="1" s="1"/>
  <c r="E316" i="2"/>
  <c r="F316" i="2" s="1"/>
  <c r="H326" i="1" s="1"/>
  <c r="R326" i="1" s="1"/>
  <c r="E595" i="2"/>
  <c r="F595" i="2" s="1"/>
  <c r="H307" i="1" s="1"/>
  <c r="R307" i="1" s="1"/>
  <c r="E86" i="2"/>
  <c r="F86" i="2" s="1"/>
  <c r="H510" i="1" s="1"/>
  <c r="R510" i="1" s="1"/>
  <c r="E931" i="2"/>
  <c r="F931" i="2" s="1"/>
  <c r="H932" i="1" s="1"/>
  <c r="E59" i="2"/>
  <c r="F59" i="2" s="1"/>
  <c r="H418" i="1" s="1"/>
  <c r="R418" i="1" s="1"/>
  <c r="E728" i="2"/>
  <c r="F728" i="2" s="1"/>
  <c r="H823" i="1" s="1"/>
  <c r="R823" i="1" s="1"/>
  <c r="E225" i="2"/>
  <c r="F225" i="2" s="1"/>
  <c r="H863" i="1" s="1"/>
  <c r="R863" i="1" s="1"/>
  <c r="E489" i="2"/>
  <c r="F489" i="2" s="1"/>
  <c r="H66" i="1" s="1"/>
  <c r="R66" i="1" s="1"/>
  <c r="E881" i="2"/>
  <c r="F881" i="2" s="1"/>
  <c r="H882" i="1" s="1"/>
  <c r="E341" i="2"/>
  <c r="F341" i="2" s="1"/>
  <c r="H476" i="1" s="1"/>
  <c r="R476" i="1" s="1"/>
  <c r="E835" i="2"/>
  <c r="F835" i="2" s="1"/>
  <c r="H704" i="1" s="1"/>
  <c r="R704" i="1" s="1"/>
  <c r="E530" i="2"/>
  <c r="F530" i="2" s="1"/>
  <c r="H794" i="1" s="1"/>
  <c r="R794" i="1" s="1"/>
  <c r="E852" i="2"/>
  <c r="F852" i="2" s="1"/>
  <c r="H31" i="1" s="1"/>
  <c r="R31" i="1" s="1"/>
  <c r="E433" i="2"/>
  <c r="F433" i="2" s="1"/>
  <c r="H491" i="1" s="1"/>
  <c r="R491" i="1" s="1"/>
  <c r="E697" i="2"/>
  <c r="F697" i="2" s="1"/>
  <c r="H492" i="1" s="1"/>
  <c r="R492" i="1" s="1"/>
  <c r="E701" i="2"/>
  <c r="F701" i="2" s="1"/>
  <c r="H505" i="1" s="1"/>
  <c r="R505" i="1" s="1"/>
  <c r="E310" i="2"/>
  <c r="F310" i="2" s="1"/>
  <c r="H558" i="1" s="1"/>
  <c r="R558" i="1" s="1"/>
  <c r="E82" i="2"/>
  <c r="F82" i="2" s="1"/>
  <c r="H452" i="1" s="1"/>
  <c r="R452" i="1" s="1"/>
  <c r="E922" i="2"/>
  <c r="F922" i="2" s="1"/>
  <c r="H923" i="1" s="1"/>
  <c r="E659" i="2"/>
  <c r="F659" i="2" s="1"/>
  <c r="H467" i="1" s="1"/>
  <c r="R467" i="1" s="1"/>
  <c r="E591" i="2"/>
  <c r="F591" i="2" s="1"/>
  <c r="H153" i="1" s="1"/>
  <c r="R153" i="1" s="1"/>
  <c r="E468" i="2"/>
  <c r="F468" i="2" s="1"/>
  <c r="H381" i="1" s="1"/>
  <c r="R381" i="1" s="1"/>
  <c r="E72" i="2"/>
  <c r="F72" i="2" s="1"/>
  <c r="H448" i="1" s="1"/>
  <c r="R448" i="1" s="1"/>
  <c r="E93" i="2"/>
  <c r="F93" i="2" s="1"/>
  <c r="H9" i="1" s="1"/>
  <c r="R9" i="1" s="1"/>
  <c r="E901" i="2"/>
  <c r="F901" i="2" s="1"/>
  <c r="H902" i="1" s="1"/>
  <c r="E49" i="2"/>
  <c r="F49" i="2" s="1"/>
  <c r="H46" i="1" s="1"/>
  <c r="R46" i="1" s="1"/>
  <c r="E282" i="2"/>
  <c r="F282" i="2" s="1"/>
  <c r="H604" i="1" s="1"/>
  <c r="R604" i="1" s="1"/>
  <c r="E424" i="2"/>
  <c r="F424" i="2" s="1"/>
  <c r="H727" i="1" s="1"/>
  <c r="R727" i="1" s="1"/>
  <c r="E617" i="2"/>
  <c r="F617" i="2" s="1"/>
  <c r="H223" i="1" s="1"/>
  <c r="R223" i="1" s="1"/>
  <c r="E294" i="2"/>
  <c r="F294" i="2" s="1"/>
  <c r="H520" i="1" s="1"/>
  <c r="R520" i="1" s="1"/>
  <c r="E209" i="2"/>
  <c r="F209" i="2" s="1"/>
  <c r="H351" i="1" s="1"/>
  <c r="R351" i="1" s="1"/>
  <c r="E955" i="2"/>
  <c r="F955" i="2" s="1"/>
  <c r="H956" i="1" s="1"/>
  <c r="E64" i="2"/>
  <c r="F64" i="2" s="1"/>
  <c r="H703" i="1" s="1"/>
  <c r="R703" i="1" s="1"/>
  <c r="E865" i="2"/>
  <c r="F865" i="2" s="1"/>
  <c r="H59" i="1" s="1"/>
  <c r="R59" i="1" s="1"/>
  <c r="E654" i="2"/>
  <c r="F654" i="2" s="1"/>
  <c r="H105" i="1" s="1"/>
  <c r="R105" i="1" s="1"/>
  <c r="E297" i="2"/>
  <c r="F297" i="2" s="1"/>
  <c r="H139" i="1" s="1"/>
  <c r="R139" i="1" s="1"/>
  <c r="E853" i="2"/>
  <c r="F853" i="2" s="1"/>
  <c r="H701" i="1" s="1"/>
  <c r="R701" i="1" s="1"/>
  <c r="E871" i="2"/>
  <c r="F871" i="2" s="1"/>
  <c r="H165" i="1" s="1"/>
  <c r="R165" i="1" s="1"/>
  <c r="E887" i="2"/>
  <c r="F887" i="2" s="1"/>
  <c r="H888" i="1" s="1"/>
  <c r="E903" i="2"/>
  <c r="F903" i="2" s="1"/>
  <c r="H904" i="1" s="1"/>
  <c r="E911" i="2"/>
  <c r="F911" i="2" s="1"/>
  <c r="H912" i="1" s="1"/>
  <c r="E769" i="2"/>
  <c r="F769" i="2" s="1"/>
  <c r="H80" i="1" s="1"/>
  <c r="R80" i="1" s="1"/>
  <c r="E558" i="2"/>
  <c r="F558" i="2" s="1"/>
  <c r="H677" i="1" s="1"/>
  <c r="R677" i="1" s="1"/>
  <c r="E201" i="2"/>
  <c r="F201" i="2" s="1"/>
  <c r="H230" i="1" s="1"/>
  <c r="R230" i="1" s="1"/>
  <c r="E661" i="2"/>
  <c r="F661" i="2" s="1"/>
  <c r="H285" i="1" s="1"/>
  <c r="R285" i="1" s="1"/>
  <c r="E206" i="2"/>
  <c r="F206" i="2" s="1"/>
  <c r="H679" i="1" s="1"/>
  <c r="R679" i="1" s="1"/>
  <c r="E502" i="2"/>
  <c r="F502" i="2" s="1"/>
  <c r="H683" i="1" s="1"/>
  <c r="R683" i="1" s="1"/>
  <c r="E222" i="2"/>
  <c r="F222" i="2" s="1"/>
  <c r="H456" i="1" s="1"/>
  <c r="R456" i="1" s="1"/>
  <c r="T356" i="1" l="1"/>
  <c r="V314" i="1"/>
  <c r="W314" i="1" s="1"/>
  <c r="V667" i="1"/>
  <c r="W667" i="1" s="1"/>
  <c r="T169" i="1"/>
  <c r="T640" i="1"/>
  <c r="T313" i="1"/>
  <c r="T873" i="1"/>
  <c r="T84" i="1"/>
  <c r="T288" i="1"/>
  <c r="T591" i="1"/>
  <c r="V856" i="1"/>
  <c r="W856" i="1" s="1"/>
  <c r="V575" i="1"/>
  <c r="W575" i="1" s="1"/>
  <c r="T651" i="1"/>
  <c r="T725" i="1"/>
  <c r="T350" i="1"/>
  <c r="T107" i="1"/>
  <c r="T425" i="1"/>
  <c r="T325" i="1"/>
  <c r="T442" i="1"/>
  <c r="T816" i="1"/>
  <c r="T693" i="1"/>
  <c r="T760" i="1"/>
  <c r="T68" i="1"/>
  <c r="V649" i="1"/>
  <c r="W649" i="1" s="1"/>
  <c r="V360" i="1"/>
  <c r="W360" i="1" s="1"/>
  <c r="T694" i="1"/>
  <c r="V53" i="1"/>
  <c r="W53" i="1" s="1"/>
  <c r="V590" i="1"/>
  <c r="W590" i="1" s="1"/>
  <c r="V274" i="1"/>
  <c r="W274" i="1" s="1"/>
  <c r="V45" i="1"/>
  <c r="W45" i="1" s="1"/>
  <c r="V122" i="1"/>
  <c r="W122" i="1" s="1"/>
  <c r="V728" i="1"/>
  <c r="W728" i="1" s="1"/>
  <c r="V559" i="1"/>
  <c r="W559" i="1" s="1"/>
  <c r="T467" i="1"/>
  <c r="V777" i="1"/>
  <c r="W777" i="1" s="1"/>
  <c r="T438" i="1"/>
  <c r="T363" i="1"/>
  <c r="T707" i="1"/>
  <c r="T379" i="1"/>
  <c r="V379" i="1" s="1"/>
  <c r="W379" i="1" s="1"/>
  <c r="T171" i="1"/>
  <c r="T858" i="1"/>
  <c r="T33" i="1"/>
  <c r="V189" i="1"/>
  <c r="W189" i="1" s="1"/>
  <c r="T542" i="1"/>
  <c r="T316" i="1"/>
  <c r="T605" i="1"/>
  <c r="T848" i="1"/>
  <c r="T134" i="1"/>
  <c r="T572" i="1"/>
  <c r="T794" i="1"/>
  <c r="T661" i="1"/>
  <c r="T643" i="1"/>
  <c r="T221" i="1"/>
  <c r="T432" i="1"/>
  <c r="T211" i="1"/>
  <c r="T765" i="1"/>
  <c r="T441" i="1"/>
  <c r="T630" i="1"/>
  <c r="T179" i="1"/>
  <c r="V259" i="1"/>
  <c r="W259" i="1" s="1"/>
  <c r="T167" i="1"/>
  <c r="T532" i="1"/>
  <c r="T131" i="1"/>
  <c r="T459" i="1"/>
  <c r="T770" i="1"/>
  <c r="T318" i="1"/>
  <c r="T820" i="1"/>
  <c r="V819" i="1"/>
  <c r="W819" i="1" s="1"/>
  <c r="V425" i="1"/>
  <c r="W425" i="1" s="1"/>
  <c r="T110" i="1"/>
  <c r="T77" i="1"/>
  <c r="T24" i="1"/>
  <c r="T78" i="1"/>
  <c r="V78" i="1" s="1"/>
  <c r="W78" i="1" s="1"/>
  <c r="T422" i="1"/>
  <c r="V422" i="1" s="1"/>
  <c r="W422" i="1" s="1"/>
  <c r="T222" i="1"/>
  <c r="T798" i="1"/>
  <c r="T161" i="1"/>
  <c r="T152" i="1"/>
  <c r="V152" i="1" s="1"/>
  <c r="W152" i="1" s="1"/>
  <c r="V448" i="1"/>
  <c r="W448" i="1" s="1"/>
  <c r="V426" i="1"/>
  <c r="W426" i="1" s="1"/>
  <c r="V329" i="1"/>
  <c r="W329" i="1" s="1"/>
  <c r="V51" i="1"/>
  <c r="W51" i="1" s="1"/>
  <c r="V563" i="1"/>
  <c r="W563" i="1" s="1"/>
  <c r="V405" i="1"/>
  <c r="W405" i="1" s="1"/>
  <c r="T144" i="1"/>
  <c r="T447" i="1"/>
  <c r="T86" i="1"/>
  <c r="V253" i="1"/>
  <c r="W253" i="1" s="1"/>
  <c r="V567" i="1"/>
  <c r="W567" i="1" s="1"/>
  <c r="T763" i="1"/>
  <c r="V162" i="1"/>
  <c r="W162" i="1" s="1"/>
  <c r="T597" i="1"/>
  <c r="T706" i="1"/>
  <c r="T282" i="1"/>
  <c r="T685" i="1"/>
  <c r="V685" i="1" s="1"/>
  <c r="W685" i="1" s="1"/>
  <c r="T851" i="1"/>
  <c r="T498" i="1"/>
  <c r="T359" i="1"/>
  <c r="T112" i="1"/>
  <c r="T784" i="1"/>
  <c r="T749" i="1"/>
  <c r="T119" i="1"/>
  <c r="T95" i="1"/>
  <c r="T634" i="1"/>
  <c r="V635" i="1"/>
  <c r="W635" i="1" s="1"/>
  <c r="T238" i="1"/>
  <c r="T451" i="1"/>
  <c r="T297" i="1"/>
  <c r="T437" i="1"/>
  <c r="V867" i="1"/>
  <c r="W867" i="1" s="1"/>
  <c r="T777" i="1"/>
  <c r="T367" i="1"/>
  <c r="T409" i="1"/>
  <c r="T511" i="1"/>
  <c r="V209" i="1"/>
  <c r="W209" i="1" s="1"/>
  <c r="V737" i="1"/>
  <c r="W737" i="1" s="1"/>
  <c r="V232" i="1"/>
  <c r="W232" i="1" s="1"/>
  <c r="T386" i="1"/>
  <c r="V415" i="1"/>
  <c r="W415" i="1" s="1"/>
  <c r="V238" i="1"/>
  <c r="W238" i="1" s="1"/>
  <c r="T15" i="1"/>
  <c r="T712" i="1"/>
  <c r="T611" i="1"/>
  <c r="V611" i="1" s="1"/>
  <c r="W611" i="1" s="1"/>
  <c r="V864" i="1"/>
  <c r="W864" i="1" s="1"/>
  <c r="V279" i="1"/>
  <c r="W279" i="1" s="1"/>
  <c r="T11" i="1"/>
  <c r="T471" i="1"/>
  <c r="T751" i="1"/>
  <c r="V751" i="1" s="1"/>
  <c r="W751" i="1" s="1"/>
  <c r="T371" i="1"/>
  <c r="V633" i="1"/>
  <c r="W633" i="1" s="1"/>
  <c r="T492" i="1"/>
  <c r="T364" i="1"/>
  <c r="T344" i="1"/>
  <c r="V343" i="1"/>
  <c r="W343" i="1" s="1"/>
  <c r="T393" i="1"/>
  <c r="V860" i="1"/>
  <c r="W860" i="1" s="1"/>
  <c r="V798" i="1"/>
  <c r="W798" i="1" s="1"/>
  <c r="V491" i="1"/>
  <c r="W491" i="1" s="1"/>
  <c r="V845" i="1"/>
  <c r="W845" i="1" s="1"/>
  <c r="V132" i="1"/>
  <c r="W132" i="1" s="1"/>
  <c r="T683" i="1"/>
  <c r="T587" i="1"/>
  <c r="T273" i="1"/>
  <c r="T27" i="1"/>
  <c r="V391" i="1"/>
  <c r="W391" i="1" s="1"/>
  <c r="T756" i="1"/>
  <c r="V495" i="1"/>
  <c r="W495" i="1" s="1"/>
  <c r="T513" i="1"/>
  <c r="T576" i="1"/>
  <c r="T709" i="1"/>
  <c r="V759" i="1"/>
  <c r="W759" i="1" s="1"/>
  <c r="T370" i="1"/>
  <c r="T460" i="1"/>
  <c r="T615" i="1"/>
  <c r="T287" i="1"/>
  <c r="T360" i="1"/>
  <c r="V605" i="1"/>
  <c r="W605" i="1" s="1"/>
  <c r="T609" i="1"/>
  <c r="T479" i="1"/>
  <c r="T654" i="1"/>
  <c r="T416" i="1"/>
  <c r="T97" i="1"/>
  <c r="T547" i="1"/>
  <c r="T106" i="1"/>
  <c r="T189" i="1"/>
  <c r="T516" i="1"/>
  <c r="T310" i="1"/>
  <c r="T433" i="1"/>
  <c r="T378" i="1"/>
  <c r="T504" i="1"/>
  <c r="T726" i="1"/>
  <c r="V726" i="1" s="1"/>
  <c r="W726" i="1" s="1"/>
  <c r="T752" i="1"/>
  <c r="T413" i="1"/>
  <c r="T407" i="1"/>
  <c r="T675" i="1"/>
  <c r="T722" i="1"/>
  <c r="V750" i="1"/>
  <c r="W750" i="1" s="1"/>
  <c r="V174" i="1"/>
  <c r="W174" i="1" s="1"/>
  <c r="V783" i="1"/>
  <c r="W783" i="1" s="1"/>
  <c r="V309" i="1"/>
  <c r="W309" i="1" s="1"/>
  <c r="V92" i="1"/>
  <c r="W92" i="1" s="1"/>
  <c r="T60" i="1"/>
  <c r="V287" i="1"/>
  <c r="W287" i="1" s="1"/>
  <c r="T875" i="1"/>
  <c r="T39" i="1"/>
  <c r="T731" i="1"/>
  <c r="T710" i="1"/>
  <c r="T207" i="1"/>
  <c r="T656" i="1"/>
  <c r="T256" i="1"/>
  <c r="T202" i="1"/>
  <c r="T494" i="1"/>
  <c r="T242" i="1"/>
  <c r="T677" i="1"/>
  <c r="T673" i="1"/>
  <c r="T837" i="1"/>
  <c r="T7" i="1"/>
  <c r="T8" i="1"/>
  <c r="T427" i="1"/>
  <c r="T353" i="1"/>
  <c r="T312" i="1"/>
  <c r="V429" i="1"/>
  <c r="W429" i="1" s="1"/>
  <c r="T529" i="1"/>
  <c r="T663" i="1"/>
  <c r="V206" i="1"/>
  <c r="W206" i="1" s="1"/>
  <c r="T669" i="1"/>
  <c r="T127" i="1"/>
  <c r="T744" i="1"/>
  <c r="T719" i="1"/>
  <c r="T474" i="1"/>
  <c r="T120" i="1"/>
  <c r="T26" i="1"/>
  <c r="T137" i="1"/>
  <c r="T18" i="1"/>
  <c r="T121" i="1"/>
  <c r="T787" i="1"/>
  <c r="T336" i="1"/>
  <c r="V336" i="1" s="1"/>
  <c r="W336" i="1" s="1"/>
  <c r="V251" i="1"/>
  <c r="W251" i="1" s="1"/>
  <c r="V661" i="1"/>
  <c r="W661" i="1" s="1"/>
  <c r="T558" i="1"/>
  <c r="T45" i="1"/>
  <c r="T703" i="1"/>
  <c r="T814" i="1"/>
  <c r="V814" i="1" s="1"/>
  <c r="W814" i="1" s="1"/>
  <c r="V49" i="1"/>
  <c r="W49" i="1" s="1"/>
  <c r="T82" i="1"/>
  <c r="V82" i="1" s="1"/>
  <c r="W82" i="1" s="1"/>
  <c r="V431" i="1"/>
  <c r="W431" i="1" s="1"/>
  <c r="T262" i="1"/>
  <c r="V657" i="1"/>
  <c r="W657" i="1" s="1"/>
  <c r="T264" i="1"/>
  <c r="T493" i="1"/>
  <c r="T647" i="1"/>
  <c r="V378" i="1"/>
  <c r="W378" i="1" s="1"/>
  <c r="V470" i="1"/>
  <c r="W470" i="1" s="1"/>
  <c r="V112" i="1"/>
  <c r="W112" i="1" s="1"/>
  <c r="V562" i="1"/>
  <c r="W562" i="1" s="1"/>
  <c r="T836" i="1"/>
  <c r="T620" i="1"/>
  <c r="V711" i="1"/>
  <c r="W711" i="1" s="1"/>
  <c r="V660" i="1"/>
  <c r="W660" i="1" s="1"/>
  <c r="V668" i="1"/>
  <c r="W668" i="1" s="1"/>
  <c r="V258" i="1"/>
  <c r="W258" i="1" s="1"/>
  <c r="T590" i="1"/>
  <c r="V135" i="1"/>
  <c r="W135" i="1" s="1"/>
  <c r="T148" i="1"/>
  <c r="T729" i="1"/>
  <c r="T800" i="1"/>
  <c r="T50" i="1"/>
  <c r="T468" i="1"/>
  <c r="T507" i="1"/>
  <c r="V86" i="1"/>
  <c r="W86" i="1" s="1"/>
  <c r="T715" i="1"/>
  <c r="V715" i="1" s="1"/>
  <c r="W715" i="1" s="1"/>
  <c r="T201" i="1"/>
  <c r="V75" i="1"/>
  <c r="W75" i="1" s="1"/>
  <c r="T623" i="1"/>
  <c r="V246" i="1"/>
  <c r="W246" i="1" s="1"/>
  <c r="V842" i="1"/>
  <c r="W842" i="1" s="1"/>
  <c r="V515" i="1"/>
  <c r="W515" i="1" s="1"/>
  <c r="T843" i="1"/>
  <c r="V480" i="1"/>
  <c r="W480" i="1" s="1"/>
  <c r="T537" i="1"/>
  <c r="T546" i="1"/>
  <c r="T4" i="1"/>
  <c r="T754" i="1"/>
  <c r="T713" i="1"/>
  <c r="V437" i="1"/>
  <c r="W437" i="1" s="1"/>
  <c r="T668" i="1"/>
  <c r="T125" i="1"/>
  <c r="V125" i="1" s="1"/>
  <c r="W125" i="1" s="1"/>
  <c r="T829" i="1"/>
  <c r="V265" i="1"/>
  <c r="W265" i="1" s="1"/>
  <c r="T802" i="1"/>
  <c r="T687" i="1"/>
  <c r="T218" i="1"/>
  <c r="T555" i="1"/>
  <c r="V555" i="1" s="1"/>
  <c r="W555" i="1" s="1"/>
  <c r="T30" i="1"/>
  <c r="T69" i="1"/>
  <c r="T755" i="1"/>
  <c r="T323" i="1"/>
  <c r="T779" i="1"/>
  <c r="T320" i="1"/>
  <c r="T792" i="1"/>
  <c r="V558" i="1"/>
  <c r="W558" i="1" s="1"/>
  <c r="T515" i="1"/>
  <c r="T40" i="1"/>
  <c r="T553" i="1"/>
  <c r="T619" i="1"/>
  <c r="T183" i="1"/>
  <c r="V183" i="1" s="1"/>
  <c r="W183" i="1" s="1"/>
  <c r="V79" i="1"/>
  <c r="W79" i="1" s="1"/>
  <c r="T340" i="1"/>
  <c r="V861" i="1"/>
  <c r="W861" i="1" s="1"/>
  <c r="V48" i="1"/>
  <c r="W48" i="1" s="1"/>
  <c r="T417" i="1"/>
  <c r="V417" i="1" s="1"/>
  <c r="W417" i="1" s="1"/>
  <c r="T380" i="1"/>
  <c r="T308" i="1"/>
  <c r="V702" i="1"/>
  <c r="W702" i="1" s="1"/>
  <c r="T153" i="1"/>
  <c r="V388" i="1"/>
  <c r="W388" i="1" s="1"/>
  <c r="V171" i="1"/>
  <c r="W171" i="1" s="1"/>
  <c r="V464" i="1"/>
  <c r="W464" i="1" s="1"/>
  <c r="T580" i="1"/>
  <c r="V816" i="1"/>
  <c r="W816" i="1" s="1"/>
  <c r="V707" i="1"/>
  <c r="W707" i="1" s="1"/>
  <c r="V381" i="1"/>
  <c r="W381" i="1" s="1"/>
  <c r="V868" i="1"/>
  <c r="W868" i="1" s="1"/>
  <c r="T366" i="1"/>
  <c r="V762" i="1"/>
  <c r="W762" i="1" s="1"/>
  <c r="T575" i="1"/>
  <c r="T62" i="1"/>
  <c r="V466" i="1"/>
  <c r="W466" i="1" s="1"/>
  <c r="T173" i="1"/>
  <c r="T746" i="1"/>
  <c r="V313" i="1"/>
  <c r="W313" i="1" s="1"/>
  <c r="V114" i="1"/>
  <c r="W114" i="1" s="1"/>
  <c r="T548" i="1"/>
  <c r="V77" i="1"/>
  <c r="W77" i="1" s="1"/>
  <c r="T44" i="1"/>
  <c r="T345" i="1"/>
  <c r="V85" i="1"/>
  <c r="W85" i="1" s="1"/>
  <c r="V801" i="1"/>
  <c r="W801" i="1" s="1"/>
  <c r="V455" i="1"/>
  <c r="W455" i="1" s="1"/>
  <c r="T170" i="1"/>
  <c r="T94" i="1"/>
  <c r="T426" i="1"/>
  <c r="V834" i="1"/>
  <c r="W834" i="1" s="1"/>
  <c r="V421" i="1"/>
  <c r="W421" i="1" s="1"/>
  <c r="V586" i="1"/>
  <c r="W586" i="1" s="1"/>
  <c r="T79" i="1"/>
  <c r="T301" i="1"/>
  <c r="V301" i="1" s="1"/>
  <c r="W301" i="1" s="1"/>
  <c r="T398" i="1"/>
  <c r="V20" i="1"/>
  <c r="W20" i="1" s="1"/>
  <c r="T791" i="1"/>
  <c r="V511" i="1"/>
  <c r="W511" i="1" s="1"/>
  <c r="V31" i="1"/>
  <c r="W31" i="1" s="1"/>
  <c r="T196" i="1"/>
  <c r="T833" i="1"/>
  <c r="T863" i="1"/>
  <c r="V418" i="1"/>
  <c r="W418" i="1" s="1"/>
  <c r="T595" i="1"/>
  <c r="T509" i="1"/>
  <c r="V656" i="1"/>
  <c r="W656" i="1" s="1"/>
  <c r="V42" i="1"/>
  <c r="W42" i="1" s="1"/>
  <c r="T842" i="1"/>
  <c r="V222" i="1"/>
  <c r="W222" i="1" s="1"/>
  <c r="V486" i="1"/>
  <c r="W486" i="1" s="1"/>
  <c r="T306" i="1"/>
  <c r="T679" i="1"/>
  <c r="T418" i="1"/>
  <c r="T570" i="1"/>
  <c r="V545" i="1"/>
  <c r="W545" i="1" s="1"/>
  <c r="T61" i="1"/>
  <c r="T42" i="1"/>
  <c r="V32" i="1"/>
  <c r="W32" i="1" s="1"/>
  <c r="T796" i="1"/>
  <c r="T536" i="1"/>
  <c r="T662" i="1"/>
  <c r="T276" i="1"/>
  <c r="T58" i="1"/>
  <c r="V58" i="1" s="1"/>
  <c r="W58" i="1" s="1"/>
  <c r="T788" i="1"/>
  <c r="V203" i="1"/>
  <c r="W203" i="1" s="1"/>
  <c r="V743" i="1"/>
  <c r="W743" i="1" s="1"/>
  <c r="T399" i="1"/>
  <c r="T812" i="1"/>
  <c r="V521" i="1"/>
  <c r="W521" i="1" s="1"/>
  <c r="V841" i="1"/>
  <c r="W841" i="1" s="1"/>
  <c r="V307" i="1"/>
  <c r="W307" i="1" s="1"/>
  <c r="T527" i="1"/>
  <c r="V56" i="1"/>
  <c r="W56" i="1" s="1"/>
  <c r="V479" i="1"/>
  <c r="W479" i="1" s="1"/>
  <c r="T227" i="1"/>
  <c r="V200" i="1"/>
  <c r="W200" i="1" s="1"/>
  <c r="T43" i="1"/>
  <c r="T632" i="1"/>
  <c r="V181" i="1"/>
  <c r="W181" i="1" s="1"/>
  <c r="T689" i="1"/>
  <c r="V823" i="1"/>
  <c r="W823" i="1" s="1"/>
  <c r="V188" i="1"/>
  <c r="W188" i="1" s="1"/>
  <c r="T397" i="1"/>
  <c r="T520" i="1"/>
  <c r="T466" i="1"/>
  <c r="T681" i="1"/>
  <c r="V688" i="1"/>
  <c r="W688" i="1" s="1"/>
  <c r="V293" i="1"/>
  <c r="W293" i="1" s="1"/>
  <c r="T469" i="1"/>
  <c r="T415" i="1"/>
  <c r="T226" i="1"/>
  <c r="T136" i="1"/>
  <c r="T506" i="1"/>
  <c r="T17" i="1"/>
  <c r="T839" i="1"/>
  <c r="T335" i="1"/>
  <c r="T329" i="1"/>
  <c r="V579" i="1"/>
  <c r="W579" i="1" s="1"/>
  <c r="T67" i="1"/>
  <c r="V624" i="1"/>
  <c r="W624" i="1" s="1"/>
  <c r="V639" i="1"/>
  <c r="W639" i="1" s="1"/>
  <c r="T261" i="1"/>
  <c r="T818" i="1"/>
  <c r="T646" i="1"/>
  <c r="T808" i="1"/>
  <c r="T326" i="1"/>
  <c r="V701" i="1"/>
  <c r="W701" i="1" s="1"/>
  <c r="V133" i="1"/>
  <c r="W133" i="1" s="1"/>
  <c r="T862" i="1"/>
  <c r="V50" i="1"/>
  <c r="W50" i="1" s="1"/>
  <c r="T771" i="1"/>
  <c r="T150" i="1"/>
  <c r="T696" i="1"/>
  <c r="T64" i="1"/>
  <c r="V812" i="1"/>
  <c r="W812" i="1" s="1"/>
  <c r="V524" i="1"/>
  <c r="W524" i="1" s="1"/>
  <c r="T233" i="1"/>
  <c r="T90" i="1"/>
  <c r="T612" i="1"/>
  <c r="V806" i="1"/>
  <c r="W806" i="1" s="1"/>
  <c r="V290" i="1"/>
  <c r="W290" i="1" s="1"/>
  <c r="V394" i="1"/>
  <c r="W394" i="1" s="1"/>
  <c r="T602" i="1"/>
  <c r="T253" i="1"/>
  <c r="T745" i="1"/>
  <c r="V352" i="1"/>
  <c r="W352" i="1" s="1"/>
  <c r="T387" i="1"/>
  <c r="T552" i="1"/>
  <c r="T412" i="1"/>
  <c r="V483" i="1"/>
  <c r="W483" i="1" s="1"/>
  <c r="V504" i="1"/>
  <c r="W504" i="1" s="1"/>
  <c r="T275" i="1"/>
  <c r="T486" i="1"/>
  <c r="T578" i="1"/>
  <c r="T824" i="1"/>
  <c r="V428" i="1"/>
  <c r="W428" i="1" s="1"/>
  <c r="T657" i="1"/>
  <c r="T741" i="1"/>
  <c r="T714" i="1"/>
  <c r="T338" i="1"/>
  <c r="V803" i="1"/>
  <c r="W803" i="1" s="1"/>
  <c r="T762" i="1"/>
  <c r="V503" i="1"/>
  <c r="W503" i="1" s="1"/>
  <c r="V830" i="1"/>
  <c r="W830" i="1" s="1"/>
  <c r="T204" i="1"/>
  <c r="T361" i="1"/>
  <c r="T483" i="1"/>
  <c r="T782" i="1"/>
  <c r="T524" i="1"/>
  <c r="T187" i="1"/>
  <c r="T817" i="1"/>
  <c r="V817" i="1" s="1"/>
  <c r="W817" i="1" s="1"/>
  <c r="T295" i="1"/>
  <c r="V306" i="1"/>
  <c r="W306" i="1" s="1"/>
  <c r="T854" i="1"/>
  <c r="V436" i="1"/>
  <c r="W436" i="1" s="1"/>
  <c r="V358" i="1"/>
  <c r="W358" i="1" s="1"/>
  <c r="T401" i="1"/>
  <c r="V465" i="1"/>
  <c r="W465" i="1" s="1"/>
  <c r="T629" i="1"/>
  <c r="T29" i="1"/>
  <c r="V716" i="1"/>
  <c r="W716" i="1" s="1"/>
  <c r="V599" i="1"/>
  <c r="W599" i="1" s="1"/>
  <c r="V43" i="1"/>
  <c r="W43" i="1" s="1"/>
  <c r="V130" i="1"/>
  <c r="W130" i="1" s="1"/>
  <c r="T304" i="1"/>
  <c r="V509" i="1"/>
  <c r="W509" i="1" s="1"/>
  <c r="V820" i="1"/>
  <c r="W820" i="1" s="1"/>
  <c r="T686" i="1"/>
  <c r="T89" i="1"/>
  <c r="T111" i="1"/>
  <c r="T783" i="1"/>
  <c r="T528" i="1"/>
  <c r="V146" i="1"/>
  <c r="W146" i="1" s="1"/>
  <c r="T440" i="1"/>
  <c r="T723" i="1"/>
  <c r="T718" i="1"/>
  <c r="T450" i="1"/>
  <c r="T294" i="1"/>
  <c r="T776" i="1"/>
  <c r="T271" i="1"/>
  <c r="T778" i="1"/>
  <c r="T455" i="1"/>
  <c r="T701" i="1"/>
  <c r="T772" i="1"/>
  <c r="V365" i="1"/>
  <c r="W365" i="1" s="1"/>
  <c r="T801" i="1"/>
  <c r="T14" i="1"/>
  <c r="T759" i="1"/>
  <c r="T229" i="1"/>
  <c r="T216" i="1"/>
  <c r="V368" i="1"/>
  <c r="W368" i="1" s="1"/>
  <c r="V609" i="1"/>
  <c r="W609" i="1" s="1"/>
  <c r="T481" i="1"/>
  <c r="T567" i="1"/>
  <c r="T392" i="1"/>
  <c r="T296" i="1"/>
  <c r="V305" i="1"/>
  <c r="W305" i="1" s="1"/>
  <c r="V278" i="1"/>
  <c r="W278" i="1" s="1"/>
  <c r="V655" i="1"/>
  <c r="W655" i="1" s="1"/>
  <c r="V318" i="1"/>
  <c r="W318" i="1" s="1"/>
  <c r="T278" i="1"/>
  <c r="T284" i="1"/>
  <c r="T57" i="1"/>
  <c r="V444" i="1"/>
  <c r="W444" i="1" s="1"/>
  <c r="T214" i="1"/>
  <c r="V502" i="1"/>
  <c r="W502" i="1" s="1"/>
  <c r="V310" i="1"/>
  <c r="W310" i="1" s="1"/>
  <c r="V557" i="1"/>
  <c r="W557" i="1" s="1"/>
  <c r="T348" i="1"/>
  <c r="V137" i="1"/>
  <c r="W137" i="1" s="1"/>
  <c r="T128" i="1"/>
  <c r="V534" i="1"/>
  <c r="W534" i="1" s="1"/>
  <c r="T402" i="1"/>
  <c r="V754" i="1"/>
  <c r="W754" i="1" s="1"/>
  <c r="T541" i="1"/>
  <c r="T248" i="1"/>
  <c r="T291" i="1"/>
  <c r="T388" i="1"/>
  <c r="T739" i="1"/>
  <c r="V271" i="1"/>
  <c r="W271" i="1" s="1"/>
  <c r="V838" i="1"/>
  <c r="W838" i="1" s="1"/>
  <c r="V671" i="1"/>
  <c r="W671" i="1" s="1"/>
  <c r="T168" i="1"/>
  <c r="T530" i="1"/>
  <c r="T500" i="1"/>
  <c r="V632" i="1"/>
  <c r="W632" i="1" s="1"/>
  <c r="T510" i="1"/>
  <c r="T606" i="1"/>
  <c r="V546" i="1"/>
  <c r="W546" i="1" s="1"/>
  <c r="T448" i="1"/>
  <c r="T220" i="1"/>
  <c r="V850" i="1"/>
  <c r="W850" i="1" s="1"/>
  <c r="T740" i="1"/>
  <c r="T667" i="1"/>
  <c r="T803" i="1"/>
  <c r="T849" i="1"/>
  <c r="T122" i="1"/>
  <c r="T31" i="1"/>
  <c r="V512" i="1"/>
  <c r="W512" i="1" s="1"/>
  <c r="T368" i="1"/>
  <c r="T514" i="1"/>
  <c r="T71" i="1"/>
  <c r="T341" i="1"/>
  <c r="T339" i="1"/>
  <c r="V679" i="1"/>
  <c r="W679" i="1" s="1"/>
  <c r="T182" i="1"/>
  <c r="T743" i="1"/>
  <c r="T63" i="1"/>
  <c r="V35" i="1"/>
  <c r="W35" i="1" s="1"/>
  <c r="T209" i="1"/>
  <c r="T38" i="1"/>
  <c r="T728" i="1"/>
  <c r="T147" i="1"/>
  <c r="T464" i="1"/>
  <c r="T396" i="1"/>
  <c r="V765" i="1"/>
  <c r="W765" i="1" s="1"/>
  <c r="V771" i="1"/>
  <c r="W771" i="1" s="1"/>
  <c r="T835" i="1"/>
  <c r="T660" i="1"/>
  <c r="T41" i="1"/>
  <c r="V398" i="1"/>
  <c r="W398" i="1" s="1"/>
  <c r="T175" i="1"/>
  <c r="V550" i="1"/>
  <c r="W550" i="1" s="1"/>
  <c r="V518" i="1"/>
  <c r="W518" i="1" s="1"/>
  <c r="V24" i="1"/>
  <c r="W24" i="1" s="1"/>
  <c r="V450" i="1"/>
  <c r="W450" i="1" s="1"/>
  <c r="T456" i="1"/>
  <c r="V456" i="1" s="1"/>
  <c r="W456" i="1" s="1"/>
  <c r="V168" i="1"/>
  <c r="W168" i="1" s="1"/>
  <c r="V99" i="1"/>
  <c r="W99" i="1" s="1"/>
  <c r="V126" i="1"/>
  <c r="W126" i="1" s="1"/>
  <c r="T592" i="1"/>
  <c r="V411" i="1"/>
  <c r="W411" i="1" s="1"/>
  <c r="T423" i="1"/>
  <c r="V87" i="1"/>
  <c r="W87" i="1" s="1"/>
  <c r="T159" i="1"/>
  <c r="V461" i="1"/>
  <c r="W461" i="1" s="1"/>
  <c r="V44" i="1"/>
  <c r="W44" i="1" s="1"/>
  <c r="V433" i="1"/>
  <c r="W433" i="1" s="1"/>
  <c r="V386" i="1"/>
  <c r="W386" i="1" s="1"/>
  <c r="T343" i="1"/>
  <c r="T428" i="1"/>
  <c r="V227" i="1"/>
  <c r="W227" i="1" s="1"/>
  <c r="V370" i="1"/>
  <c r="W370" i="1" s="1"/>
  <c r="V514" i="1"/>
  <c r="W514" i="1" s="1"/>
  <c r="V651" i="1"/>
  <c r="W651" i="1" s="1"/>
  <c r="T876" i="1"/>
  <c r="V490" i="1"/>
  <c r="W490" i="1" s="1"/>
  <c r="V151" i="1"/>
  <c r="W151" i="1" s="1"/>
  <c r="V775" i="1"/>
  <c r="W775" i="1" s="1"/>
  <c r="V117" i="1"/>
  <c r="W117" i="1" s="1"/>
  <c r="V800" i="1"/>
  <c r="W800" i="1" s="1"/>
  <c r="V500" i="1"/>
  <c r="W500" i="1" s="1"/>
  <c r="T351" i="1"/>
  <c r="V296" i="1"/>
  <c r="W296" i="1" s="1"/>
  <c r="V840" i="1"/>
  <c r="W840" i="1" s="1"/>
  <c r="V621" i="1"/>
  <c r="W621" i="1" s="1"/>
  <c r="V237" i="1"/>
  <c r="W237" i="1" s="1"/>
  <c r="V348" i="1"/>
  <c r="W348" i="1" s="1"/>
  <c r="V862" i="1"/>
  <c r="W862" i="1" s="1"/>
  <c r="V150" i="1"/>
  <c r="W150" i="1" s="1"/>
  <c r="T598" i="1"/>
  <c r="V598" i="1" s="1"/>
  <c r="W598" i="1" s="1"/>
  <c r="V547" i="1"/>
  <c r="W547" i="1" s="1"/>
  <c r="T263" i="1"/>
  <c r="V149" i="1"/>
  <c r="W149" i="1" s="1"/>
  <c r="T156" i="1"/>
  <c r="V753" i="1"/>
  <c r="W753" i="1" s="1"/>
  <c r="T164" i="1"/>
  <c r="T676" i="1"/>
  <c r="T826" i="1"/>
  <c r="T200" i="1"/>
  <c r="V536" i="1"/>
  <c r="W536" i="1" s="1"/>
  <c r="V870" i="1"/>
  <c r="W870" i="1" s="1"/>
  <c r="V46" i="1"/>
  <c r="W46" i="1" s="1"/>
  <c r="V275" i="1"/>
  <c r="W275" i="1" s="1"/>
  <c r="V175" i="1"/>
  <c r="W175" i="1" s="1"/>
  <c r="V250" i="1"/>
  <c r="W250" i="1" s="1"/>
  <c r="T664" i="1"/>
  <c r="V288" i="1"/>
  <c r="W288" i="1" s="1"/>
  <c r="V97" i="1"/>
  <c r="W97" i="1" s="1"/>
  <c r="V703" i="1"/>
  <c r="W703" i="1" s="1"/>
  <c r="V61" i="1"/>
  <c r="W61" i="1" s="1"/>
  <c r="V134" i="1"/>
  <c r="W134" i="1" s="1"/>
  <c r="V485" i="1"/>
  <c r="W485" i="1" s="1"/>
  <c r="T758" i="1"/>
  <c r="T562" i="1"/>
  <c r="V224" i="1"/>
  <c r="W224" i="1" s="1"/>
  <c r="V392" i="1"/>
  <c r="W392" i="1" s="1"/>
  <c r="T652" i="1"/>
  <c r="T443" i="1"/>
  <c r="T648" i="1"/>
  <c r="T626" i="1"/>
  <c r="V626" i="1" s="1"/>
  <c r="W626" i="1" s="1"/>
  <c r="T775" i="1"/>
  <c r="V725" i="1"/>
  <c r="W725" i="1" s="1"/>
  <c r="V770" i="1"/>
  <c r="W770" i="1" s="1"/>
  <c r="T241" i="1"/>
  <c r="V409" i="1"/>
  <c r="W409" i="1" s="1"/>
  <c r="V123" i="1"/>
  <c r="W123" i="1" s="1"/>
  <c r="T860" i="1"/>
  <c r="T230" i="1"/>
  <c r="T571" i="1"/>
  <c r="V739" i="1"/>
  <c r="W739" i="1" s="1"/>
  <c r="T495" i="1"/>
  <c r="T823" i="1"/>
  <c r="T503" i="1"/>
  <c r="T194" i="1"/>
  <c r="T252" i="1"/>
  <c r="T74" i="1"/>
  <c r="T649" i="1"/>
  <c r="V295" i="1"/>
  <c r="W295" i="1" s="1"/>
  <c r="V658" i="1"/>
  <c r="W658" i="1" s="1"/>
  <c r="V662" i="1"/>
  <c r="W662" i="1" s="1"/>
  <c r="T790" i="1"/>
  <c r="V526" i="1"/>
  <c r="W526" i="1" s="1"/>
  <c r="V344" i="1"/>
  <c r="W344" i="1" s="1"/>
  <c r="T108" i="1"/>
  <c r="V720" i="1"/>
  <c r="W720" i="1" s="1"/>
  <c r="V328" i="1"/>
  <c r="W328" i="1" s="1"/>
  <c r="T672" i="1"/>
  <c r="T857" i="1"/>
  <c r="T286" i="1"/>
  <c r="V286" i="1" s="1"/>
  <c r="W286" i="1" s="1"/>
  <c r="V416" i="1"/>
  <c r="W416" i="1" s="1"/>
  <c r="T21" i="1"/>
  <c r="V414" i="1"/>
  <c r="W414" i="1" s="1"/>
  <c r="T115" i="1"/>
  <c r="V484" i="1"/>
  <c r="W484" i="1" s="1"/>
  <c r="V734" i="1"/>
  <c r="W734" i="1" s="1"/>
  <c r="V396" i="1"/>
  <c r="W396" i="1" s="1"/>
  <c r="T92" i="1"/>
  <c r="V332" i="1"/>
  <c r="W332" i="1" s="1"/>
  <c r="T488" i="1"/>
  <c r="V807" i="1"/>
  <c r="W807" i="1" s="1"/>
  <c r="T724" i="1"/>
  <c r="T645" i="1"/>
  <c r="T705" i="1"/>
  <c r="V107" i="1"/>
  <c r="W107" i="1" s="1"/>
  <c r="V199" i="1"/>
  <c r="W199" i="1" s="1"/>
  <c r="V813" i="1"/>
  <c r="W813" i="1" s="1"/>
  <c r="T697" i="1"/>
  <c r="T543" i="1"/>
  <c r="T80" i="1"/>
  <c r="V848" i="1"/>
  <c r="W848" i="1" s="1"/>
  <c r="V473" i="1"/>
  <c r="W473" i="1" s="1"/>
  <c r="V347" i="1"/>
  <c r="W347" i="1" s="1"/>
  <c r="V65" i="1"/>
  <c r="W65" i="1" s="1"/>
  <c r="V727" i="1"/>
  <c r="W727" i="1" s="1"/>
  <c r="V400" i="1"/>
  <c r="W400" i="1" s="1"/>
  <c r="V614" i="1"/>
  <c r="W614" i="1" s="1"/>
  <c r="T180" i="1"/>
  <c r="V672" i="1"/>
  <c r="W672" i="1" s="1"/>
  <c r="T766" i="1"/>
  <c r="V766" i="1" s="1"/>
  <c r="W766" i="1" s="1"/>
  <c r="V299" i="1"/>
  <c r="W299" i="1" s="1"/>
  <c r="T815" i="1"/>
  <c r="V280" i="1"/>
  <c r="W280" i="1" s="1"/>
  <c r="T617" i="1"/>
  <c r="V617" i="1" s="1"/>
  <c r="W617" i="1" s="1"/>
  <c r="V27" i="1"/>
  <c r="W27" i="1" s="1"/>
  <c r="V335" i="1"/>
  <c r="W335" i="1" s="1"/>
  <c r="T259" i="1"/>
  <c r="T748" i="1"/>
  <c r="V748" i="1" s="1"/>
  <c r="W748" i="1" s="1"/>
  <c r="T870" i="1"/>
  <c r="V165" i="1"/>
  <c r="W165" i="1" s="1"/>
  <c r="T357" i="1"/>
  <c r="T582" i="1"/>
  <c r="T176" i="1"/>
  <c r="V176" i="1" s="1"/>
  <c r="W176" i="1" s="1"/>
  <c r="V68" i="1"/>
  <c r="W68" i="1" s="1"/>
  <c r="V354" i="1"/>
  <c r="W354" i="1" s="1"/>
  <c r="V670" i="1"/>
  <c r="W670" i="1" s="1"/>
  <c r="V552" i="1"/>
  <c r="W552" i="1" s="1"/>
  <c r="T785" i="1"/>
  <c r="V785" i="1" s="1"/>
  <c r="W785" i="1" s="1"/>
  <c r="V164" i="1"/>
  <c r="W164" i="1" s="1"/>
  <c r="V469" i="1"/>
  <c r="W469" i="1" s="1"/>
  <c r="V694" i="1"/>
  <c r="W694" i="1" s="1"/>
  <c r="T613" i="1"/>
  <c r="V297" i="1"/>
  <c r="W297" i="1" s="1"/>
  <c r="T324" i="1"/>
  <c r="T244" i="1"/>
  <c r="V11" i="1"/>
  <c r="W11" i="1" s="1"/>
  <c r="T727" i="1"/>
  <c r="V249" i="1"/>
  <c r="W249" i="1" s="1"/>
  <c r="V240" i="1"/>
  <c r="W240" i="1" s="1"/>
  <c r="V576" i="1"/>
  <c r="W576" i="1" s="1"/>
  <c r="T470" i="1"/>
  <c r="T489" i="1"/>
  <c r="T614" i="1"/>
  <c r="V589" i="1"/>
  <c r="W589" i="1" s="1"/>
  <c r="V578" i="1"/>
  <c r="W578" i="1" s="1"/>
  <c r="T680" i="1"/>
  <c r="T698" i="1"/>
  <c r="T328" i="1"/>
  <c r="V571" i="1"/>
  <c r="W571" i="1" s="1"/>
  <c r="V104" i="1"/>
  <c r="W104" i="1" s="1"/>
  <c r="T650" i="1"/>
  <c r="V686" i="1"/>
  <c r="W686" i="1" s="1"/>
  <c r="V158" i="1"/>
  <c r="W158" i="1" s="1"/>
  <c r="T236" i="1"/>
  <c r="V157" i="1"/>
  <c r="W157" i="1" s="1"/>
  <c r="V577" i="1"/>
  <c r="W577" i="1" s="1"/>
  <c r="V474" i="1"/>
  <c r="W474" i="1" s="1"/>
  <c r="V445" i="1"/>
  <c r="W445" i="1" s="1"/>
  <c r="T549" i="1"/>
  <c r="T735" i="1"/>
  <c r="V735" i="1" s="1"/>
  <c r="W735" i="1" s="1"/>
  <c r="V282" i="1"/>
  <c r="W282" i="1" s="1"/>
  <c r="V230" i="1"/>
  <c r="W230" i="1" s="1"/>
  <c r="V608" i="1"/>
  <c r="W608" i="1" s="1"/>
  <c r="V591" i="1"/>
  <c r="W591" i="1" s="1"/>
  <c r="V141" i="1"/>
  <c r="W141" i="1" s="1"/>
  <c r="T491" i="1"/>
  <c r="T166" i="1"/>
  <c r="V166" i="1" s="1"/>
  <c r="W166" i="1" s="1"/>
  <c r="V234" i="1"/>
  <c r="W234" i="1" s="1"/>
  <c r="T539" i="1"/>
  <c r="T638" i="1"/>
  <c r="T250" i="1"/>
  <c r="V323" i="1"/>
  <c r="W323" i="1" s="1"/>
  <c r="T185" i="1"/>
  <c r="T644" i="1"/>
  <c r="V492" i="1"/>
  <c r="W492" i="1" s="1"/>
  <c r="V652" i="1"/>
  <c r="W652" i="1" s="1"/>
  <c r="V353" i="1"/>
  <c r="W353" i="1" s="1"/>
  <c r="T804" i="1"/>
  <c r="T565" i="1"/>
  <c r="V84" i="1"/>
  <c r="W84" i="1" s="1"/>
  <c r="V779" i="1"/>
  <c r="W779" i="1" s="1"/>
  <c r="T616" i="1"/>
  <c r="V866" i="1"/>
  <c r="W866" i="1" s="1"/>
  <c r="V478" i="1"/>
  <c r="W478" i="1" s="1"/>
  <c r="T508" i="1"/>
  <c r="V516" i="1"/>
  <c r="W516" i="1" s="1"/>
  <c r="V207" i="1"/>
  <c r="W207" i="1" s="1"/>
  <c r="V588" i="1"/>
  <c r="W588" i="1" s="1"/>
  <c r="V699" i="1"/>
  <c r="W699" i="1" s="1"/>
  <c r="V30" i="1"/>
  <c r="W30" i="1" s="1"/>
  <c r="V468" i="1"/>
  <c r="W468" i="1" s="1"/>
  <c r="V127" i="1"/>
  <c r="W127" i="1" s="1"/>
  <c r="V412" i="1"/>
  <c r="W412" i="1" s="1"/>
  <c r="V858" i="1"/>
  <c r="W858" i="1" s="1"/>
  <c r="T48" i="1"/>
  <c r="V281" i="1"/>
  <c r="W281" i="1" s="1"/>
  <c r="V241" i="1"/>
  <c r="W241" i="1" s="1"/>
  <c r="V804" i="1"/>
  <c r="W804" i="1" s="1"/>
  <c r="T257" i="1"/>
  <c r="V298" i="1"/>
  <c r="W298" i="1" s="1"/>
  <c r="T319" i="1"/>
  <c r="V682" i="1"/>
  <c r="W682" i="1" s="1"/>
  <c r="T155" i="1"/>
  <c r="V561" i="1"/>
  <c r="W561" i="1" s="1"/>
  <c r="V163" i="1"/>
  <c r="W163" i="1" s="1"/>
  <c r="V269" i="1"/>
  <c r="W269" i="1" s="1"/>
  <c r="V331" i="1"/>
  <c r="W331" i="1" s="1"/>
  <c r="T538" i="1"/>
  <c r="V730" i="1"/>
  <c r="W730" i="1" s="1"/>
  <c r="T225" i="1"/>
  <c r="V622" i="1"/>
  <c r="W622" i="1" s="1"/>
  <c r="V231" i="1"/>
  <c r="W231" i="1" s="1"/>
  <c r="T732" i="1"/>
  <c r="V458" i="1"/>
  <c r="W458" i="1" s="1"/>
  <c r="V507" i="1"/>
  <c r="W507" i="1" s="1"/>
  <c r="T434" i="1"/>
  <c r="V119" i="1"/>
  <c r="W119" i="1" s="1"/>
  <c r="T708" i="1"/>
  <c r="V666" i="1"/>
  <c r="W666" i="1" s="1"/>
  <c r="V665" i="1"/>
  <c r="W665" i="1" s="1"/>
  <c r="V497" i="1"/>
  <c r="W497" i="1" s="1"/>
  <c r="T453" i="1"/>
  <c r="V724" i="1"/>
  <c r="W724" i="1" s="1"/>
  <c r="T36" i="1"/>
  <c r="V36" i="1" s="1"/>
  <c r="W36" i="1" s="1"/>
  <c r="V243" i="1"/>
  <c r="W243" i="1" s="1"/>
  <c r="V390" i="1"/>
  <c r="W390" i="1" s="1"/>
  <c r="T114" i="1"/>
  <c r="T274" i="1"/>
  <c r="V18" i="1"/>
  <c r="W18" i="1" s="1"/>
  <c r="V229" i="1"/>
  <c r="W229" i="1" s="1"/>
  <c r="V143" i="1"/>
  <c r="W143" i="1" s="1"/>
  <c r="T463" i="1"/>
  <c r="T563" i="1"/>
  <c r="T577" i="1"/>
  <c r="T465" i="1"/>
  <c r="V553" i="1"/>
  <c r="W553" i="1" s="1"/>
  <c r="V629" i="1"/>
  <c r="W629" i="1" s="1"/>
  <c r="T46" i="1"/>
  <c r="V185" i="1"/>
  <c r="W185" i="1" s="1"/>
  <c r="T607" i="1"/>
  <c r="V186" i="1"/>
  <c r="W186" i="1" s="1"/>
  <c r="V718" i="1"/>
  <c r="W718" i="1" s="1"/>
  <c r="V525" i="1"/>
  <c r="W525" i="1" s="1"/>
  <c r="T445" i="1"/>
  <c r="T302" i="1"/>
  <c r="V341" i="1"/>
  <c r="W341" i="1" s="1"/>
  <c r="V767" i="1"/>
  <c r="W767" i="1" s="1"/>
  <c r="T811" i="1"/>
  <c r="V373" i="1"/>
  <c r="W373" i="1" s="1"/>
  <c r="V195" i="1"/>
  <c r="W195" i="1" s="1"/>
  <c r="T5" i="1"/>
  <c r="T389" i="1"/>
  <c r="T738" i="1"/>
  <c r="V91" i="1"/>
  <c r="W91" i="1" s="1"/>
  <c r="T480" i="1"/>
  <c r="T289" i="1"/>
  <c r="T290" i="1"/>
  <c r="T847" i="1"/>
  <c r="T358" i="1"/>
  <c r="V620" i="1"/>
  <c r="W620" i="1" s="1"/>
  <c r="V761" i="1"/>
  <c r="W761" i="1" s="1"/>
  <c r="T49" i="1"/>
  <c r="T249" i="1"/>
  <c r="T861" i="1"/>
  <c r="V805" i="1"/>
  <c r="W805" i="1" s="1"/>
  <c r="T376" i="1"/>
  <c r="T499" i="1"/>
  <c r="V10" i="1"/>
  <c r="W10" i="1" s="1"/>
  <c r="T208" i="1"/>
  <c r="T190" i="1"/>
  <c r="T377" i="1"/>
  <c r="V244" i="1"/>
  <c r="W244" i="1" s="1"/>
  <c r="T853" i="1"/>
  <c r="T162" i="1"/>
  <c r="T670" i="1"/>
  <c r="T807" i="1"/>
  <c r="V551" i="1"/>
  <c r="W551" i="1" s="1"/>
  <c r="T160" i="1"/>
  <c r="V404" i="1"/>
  <c r="W404" i="1" s="1"/>
  <c r="V383" i="1"/>
  <c r="W383" i="1" s="1"/>
  <c r="V467" i="1"/>
  <c r="W467" i="1" s="1"/>
  <c r="T362" i="1"/>
  <c r="T124" i="1"/>
  <c r="T311" i="1"/>
  <c r="V192" i="1"/>
  <c r="W192" i="1" s="1"/>
  <c r="V115" i="1"/>
  <c r="W115" i="1" s="1"/>
  <c r="T799" i="1"/>
  <c r="T704" i="1"/>
  <c r="V704" i="1" s="1"/>
  <c r="W704" i="1" s="1"/>
  <c r="V29" i="1"/>
  <c r="W29" i="1" s="1"/>
  <c r="T757" i="1"/>
  <c r="T730" i="1"/>
  <c r="T172" i="1"/>
  <c r="V406" i="1"/>
  <c r="W406" i="1" s="1"/>
  <c r="T458" i="1"/>
  <c r="T88" i="1"/>
  <c r="V198" i="1"/>
  <c r="W198" i="1" s="1"/>
  <c r="V695" i="1"/>
  <c r="W695" i="1" s="1"/>
  <c r="T83" i="1"/>
  <c r="V714" i="1"/>
  <c r="W714" i="1" s="1"/>
  <c r="T298" i="1"/>
  <c r="V654" i="1"/>
  <c r="W654" i="1" s="1"/>
  <c r="V129" i="1"/>
  <c r="W129" i="1" s="1"/>
  <c r="T22" i="1"/>
  <c r="T186" i="1"/>
  <c r="T874" i="1"/>
  <c r="V584" i="1"/>
  <c r="W584" i="1" s="1"/>
  <c r="V675" i="1"/>
  <c r="W675" i="1" s="1"/>
  <c r="T126" i="1"/>
  <c r="T390" i="1"/>
  <c r="T525" i="1"/>
  <c r="T840" i="1"/>
  <c r="T691" i="1"/>
  <c r="T472" i="1"/>
  <c r="V472" i="1" s="1"/>
  <c r="W472" i="1" s="1"/>
  <c r="V443" i="1"/>
  <c r="W443" i="1" s="1"/>
  <c r="V566" i="1"/>
  <c r="W566" i="1" s="1"/>
  <c r="T461" i="1"/>
  <c r="T32" i="1"/>
  <c r="T452" i="1"/>
  <c r="V52" i="1"/>
  <c r="W52" i="1" s="1"/>
  <c r="T347" i="1"/>
  <c r="T146" i="1"/>
  <c r="T305" i="1"/>
  <c r="T346" i="1"/>
  <c r="T327" i="1"/>
  <c r="T501" i="1"/>
  <c r="T101" i="1"/>
  <c r="T239" i="1"/>
  <c r="T23" i="1"/>
  <c r="V193" i="1"/>
  <c r="W193" i="1" s="1"/>
  <c r="T736" i="1"/>
  <c r="V216" i="1"/>
  <c r="W216" i="1" s="1"/>
  <c r="T601" i="1"/>
  <c r="T157" i="1"/>
  <c r="T534" i="1"/>
  <c r="T678" i="1"/>
  <c r="T444" i="1"/>
  <c r="T641" i="1"/>
  <c r="T845" i="1"/>
  <c r="V364" i="1"/>
  <c r="W364" i="1" s="1"/>
  <c r="T404" i="1"/>
  <c r="V191" i="1"/>
  <c r="W191" i="1" s="1"/>
  <c r="T521" i="1"/>
  <c r="T342" i="1"/>
  <c r="V268" i="1"/>
  <c r="W268" i="1" s="1"/>
  <c r="T251" i="1"/>
  <c r="T37" i="1"/>
  <c r="T834" i="1"/>
  <c r="T25" i="1"/>
  <c r="T655" i="1"/>
  <c r="V709" i="1"/>
  <c r="W709" i="1" s="1"/>
  <c r="T585" i="1"/>
  <c r="V262" i="1"/>
  <c r="W262" i="1" s="1"/>
  <c r="V242" i="1"/>
  <c r="W242" i="1" s="1"/>
  <c r="V673" i="1"/>
  <c r="W673" i="1" s="1"/>
  <c r="T490" i="1"/>
  <c r="T395" i="1"/>
  <c r="V538" i="1"/>
  <c r="W538" i="1" s="1"/>
  <c r="V871" i="1"/>
  <c r="W871" i="1" s="1"/>
  <c r="V225" i="1"/>
  <c r="W225" i="1" s="1"/>
  <c r="V266" i="1"/>
  <c r="W266" i="1" s="1"/>
  <c r="V427" i="1"/>
  <c r="W427" i="1" s="1"/>
  <c r="T531" i="1"/>
  <c r="T279" i="1"/>
  <c r="T193" i="1"/>
  <c r="T871" i="1"/>
  <c r="T475" i="1"/>
  <c r="T733" i="1"/>
  <c r="V600" i="1"/>
  <c r="W600" i="1" s="1"/>
  <c r="V821" i="1"/>
  <c r="W821" i="1" s="1"/>
  <c r="T533" i="1"/>
  <c r="V26" i="1"/>
  <c r="W26" i="1" s="1"/>
  <c r="T414" i="1"/>
  <c r="V873" i="1"/>
  <c r="W873" i="1" s="1"/>
  <c r="T410" i="1"/>
  <c r="T384" i="1"/>
  <c r="T19" i="1"/>
  <c r="T671" i="1"/>
  <c r="T780" i="1"/>
  <c r="T519" i="1"/>
  <c r="V272" i="1"/>
  <c r="W272" i="1" s="1"/>
  <c r="V359" i="1"/>
  <c r="W359" i="1" s="1"/>
  <c r="V802" i="1"/>
  <c r="W802" i="1" s="1"/>
  <c r="T852" i="1"/>
  <c r="V618" i="1"/>
  <c r="W618" i="1" s="1"/>
  <c r="V160" i="1"/>
  <c r="W160" i="1" s="1"/>
  <c r="T747" i="1"/>
  <c r="V121" i="1"/>
  <c r="W121" i="1" s="1"/>
  <c r="T512" i="1"/>
  <c r="T608" i="1"/>
  <c r="V684" i="1"/>
  <c r="W684" i="1" s="1"/>
  <c r="T237" i="1"/>
  <c r="T255" i="1"/>
  <c r="T197" i="1"/>
  <c r="T805" i="1"/>
  <c r="T383" i="1"/>
  <c r="V211" i="1"/>
  <c r="W211" i="1" s="1"/>
  <c r="V837" i="1"/>
  <c r="W837" i="1" s="1"/>
  <c r="T206" i="1"/>
  <c r="T272" i="1"/>
  <c r="T831" i="1"/>
  <c r="T659" i="1"/>
  <c r="V363" i="1"/>
  <c r="W363" i="1" s="1"/>
  <c r="T877" i="1"/>
  <c r="T198" i="1"/>
  <c r="T774" i="1"/>
  <c r="V764" i="1"/>
  <c r="W764" i="1" s="1"/>
  <c r="T866" i="1"/>
  <c r="T473" i="1"/>
  <c r="T742" i="1"/>
  <c r="V742" i="1" s="1"/>
  <c r="W742" i="1" s="1"/>
  <c r="V110" i="1"/>
  <c r="W110" i="1" s="1"/>
  <c r="T750" i="1"/>
  <c r="V106" i="1"/>
  <c r="W106" i="1" s="1"/>
  <c r="T586" i="1"/>
  <c r="T406" i="1"/>
  <c r="T610" i="1"/>
  <c r="T658" i="1"/>
  <c r="V568" i="1"/>
  <c r="W568" i="1" s="1"/>
  <c r="T828" i="1"/>
  <c r="T96" i="1"/>
  <c r="V173" i="1"/>
  <c r="W173" i="1" s="1"/>
  <c r="T163" i="1"/>
  <c r="T844" i="1"/>
  <c r="T181" i="1"/>
  <c r="T764" i="1"/>
  <c r="T269" i="1"/>
  <c r="V327" i="1"/>
  <c r="W327" i="1" s="1"/>
  <c r="T385" i="1"/>
  <c r="T87" i="1"/>
  <c r="T129" i="1"/>
  <c r="T372" i="1"/>
  <c r="V681" i="1"/>
  <c r="W681" i="1" s="1"/>
  <c r="T773" i="1"/>
  <c r="T865" i="1"/>
  <c r="T35" i="1"/>
  <c r="T99" i="1"/>
  <c r="T523" i="1"/>
  <c r="T872" i="1"/>
  <c r="V872" i="1" s="1"/>
  <c r="W872" i="1" s="1"/>
  <c r="T330" i="1"/>
  <c r="V57" i="1"/>
  <c r="W57" i="1" s="1"/>
  <c r="T258" i="1"/>
  <c r="V153" i="1"/>
  <c r="W153" i="1" s="1"/>
  <c r="T699" i="1"/>
  <c r="T178" i="1"/>
  <c r="T737" i="1"/>
  <c r="T421" i="1"/>
  <c r="T674" i="1"/>
  <c r="T321" i="1"/>
  <c r="T477" i="1"/>
  <c r="V780" i="1"/>
  <c r="W780" i="1" s="1"/>
  <c r="T411" i="1"/>
  <c r="V434" i="1"/>
  <c r="W434" i="1" s="1"/>
  <c r="V376" i="1"/>
  <c r="W376" i="1" s="1"/>
  <c r="T682" i="1"/>
  <c r="T267" i="1"/>
  <c r="T100" i="1"/>
  <c r="T403" i="1"/>
  <c r="T293" i="1"/>
  <c r="T734" i="1"/>
  <c r="T349" i="1"/>
  <c r="T827" i="1"/>
  <c r="T307" i="1"/>
  <c r="V808" i="1"/>
  <c r="W808" i="1" s="1"/>
  <c r="V321" i="1"/>
  <c r="W321" i="1" s="1"/>
  <c r="T702" i="1"/>
  <c r="V201" i="1"/>
  <c r="W201" i="1" s="1"/>
  <c r="T636" i="1"/>
  <c r="T496" i="1"/>
  <c r="T130" i="1"/>
  <c r="V66" i="1"/>
  <c r="W66" i="1" s="1"/>
  <c r="V148" i="1"/>
  <c r="W148" i="1" s="1"/>
  <c r="T505" i="1"/>
  <c r="T303" i="1"/>
  <c r="T688" i="1"/>
  <c r="T139" i="1"/>
  <c r="T394" i="1"/>
  <c r="T292" i="1"/>
  <c r="T518" i="1"/>
  <c r="V693" i="1"/>
  <c r="W693" i="1" s="1"/>
  <c r="T174" i="1"/>
  <c r="V161" i="1"/>
  <c r="W161" i="1" s="1"/>
  <c r="V101" i="1"/>
  <c r="W101" i="1" s="1"/>
  <c r="T864" i="1"/>
  <c r="T621" i="1"/>
  <c r="T485" i="1"/>
  <c r="T856" i="1"/>
  <c r="V768" i="1"/>
  <c r="W768" i="1" s="1"/>
  <c r="T280" i="1"/>
  <c r="V746" i="1"/>
  <c r="W746" i="1" s="1"/>
  <c r="V442" i="1"/>
  <c r="W442" i="1" s="1"/>
  <c r="T195" i="1"/>
  <c r="T554" i="1"/>
  <c r="T497" i="1"/>
  <c r="V496" i="1"/>
  <c r="W496" i="1" s="1"/>
  <c r="V312" i="1"/>
  <c r="W312" i="1" s="1"/>
  <c r="T767" i="1"/>
  <c r="T6" i="1"/>
  <c r="T300" i="1"/>
  <c r="T435" i="1"/>
  <c r="T246" i="1"/>
  <c r="T266" i="1"/>
  <c r="T588" i="1"/>
  <c r="T369" i="1"/>
  <c r="T716" i="1"/>
  <c r="T381" i="1"/>
  <c r="T502" i="1"/>
  <c r="T850" i="1"/>
  <c r="T420" i="1"/>
  <c r="T869" i="1"/>
  <c r="T419" i="1"/>
  <c r="T594" i="1"/>
  <c r="V233" i="1"/>
  <c r="W233" i="1" s="1"/>
  <c r="T54" i="1"/>
  <c r="V721" i="1"/>
  <c r="W721" i="1" s="1"/>
  <c r="V581" i="1"/>
  <c r="W581" i="1" s="1"/>
  <c r="T855" i="1"/>
  <c r="V855" i="1" s="1"/>
  <c r="W855" i="1" s="1"/>
  <c r="T583" i="1"/>
  <c r="T449" i="1"/>
  <c r="T666" i="1"/>
  <c r="T535" i="1"/>
  <c r="V322" i="1"/>
  <c r="W322" i="1" s="1"/>
  <c r="V712" i="1"/>
  <c r="W712" i="1" s="1"/>
  <c r="V580" i="1"/>
  <c r="W580" i="1" s="1"/>
  <c r="T352" i="1"/>
  <c r="T429" i="1"/>
  <c r="T73" i="1"/>
  <c r="T243" i="1"/>
  <c r="T462" i="1"/>
  <c r="T559" i="1"/>
  <c r="T424" i="1"/>
  <c r="V424" i="1" s="1"/>
  <c r="W424" i="1" s="1"/>
  <c r="T526" i="1"/>
  <c r="T16" i="1"/>
  <c r="V537" i="1"/>
  <c r="W537" i="1" s="1"/>
  <c r="T102" i="1"/>
  <c r="T28" i="1"/>
  <c r="T625" i="1"/>
  <c r="T382" i="1"/>
  <c r="T806" i="1"/>
  <c r="T123" i="1"/>
  <c r="V533" i="1"/>
  <c r="W533" i="1" s="1"/>
  <c r="T53" i="1"/>
  <c r="T240" i="1"/>
  <c r="T51" i="1"/>
  <c r="T268" i="1"/>
  <c r="T564" i="1"/>
  <c r="T203" i="1"/>
  <c r="T589" i="1"/>
  <c r="T838" i="1"/>
  <c r="T781" i="1"/>
  <c r="T145" i="1"/>
  <c r="T141" i="1"/>
  <c r="T210" i="1"/>
  <c r="V325" i="1"/>
  <c r="W325" i="1" s="1"/>
  <c r="T20" i="1"/>
  <c r="T93" i="1"/>
  <c r="T569" i="1"/>
  <c r="T604" i="1"/>
  <c r="V439" i="1"/>
  <c r="W439" i="1" s="1"/>
  <c r="T154" i="1"/>
  <c r="T628" i="1"/>
  <c r="V784" i="1"/>
  <c r="W784" i="1" s="1"/>
  <c r="V451" i="1"/>
  <c r="W451" i="1" s="1"/>
  <c r="T140" i="1"/>
  <c r="T545" i="1"/>
  <c r="T695" i="1"/>
  <c r="T637" i="1"/>
  <c r="V637" i="1" s="1"/>
  <c r="W637" i="1" s="1"/>
  <c r="T66" i="1"/>
  <c r="T91" i="1"/>
  <c r="T821" i="1"/>
  <c r="T846" i="1"/>
  <c r="T213" i="1"/>
  <c r="T334" i="1"/>
  <c r="T768" i="1"/>
  <c r="T457" i="1"/>
  <c r="T550" i="1"/>
  <c r="T561" i="1"/>
  <c r="T793" i="1"/>
  <c r="T277" i="1"/>
  <c r="T333" i="1"/>
  <c r="V256" i="1"/>
  <c r="W256" i="1" s="1"/>
  <c r="T487" i="1"/>
  <c r="T219" i="1"/>
  <c r="T700" i="1"/>
  <c r="T98" i="1"/>
  <c r="V669" i="1"/>
  <c r="W669" i="1" s="1"/>
  <c r="T400" i="1"/>
  <c r="T832" i="1"/>
  <c r="T309" i="1"/>
  <c r="V760" i="1"/>
  <c r="W760" i="1" s="1"/>
  <c r="T436" i="1"/>
  <c r="T354" i="1"/>
  <c r="T522" i="1"/>
  <c r="T557" i="1"/>
  <c r="V797" i="1"/>
  <c r="W797" i="1" s="1"/>
  <c r="T603" i="1"/>
  <c r="V236" i="1"/>
  <c r="W236" i="1" s="1"/>
  <c r="T600" i="1"/>
  <c r="T117" i="1"/>
  <c r="T618" i="1"/>
  <c r="V778" i="1"/>
  <c r="W778" i="1" s="1"/>
  <c r="T573" i="1"/>
  <c r="T482" i="1"/>
  <c r="V471" i="1"/>
  <c r="W471" i="1" s="1"/>
  <c r="V103" i="1"/>
  <c r="W103" i="1" s="1"/>
  <c r="V7" i="1"/>
  <c r="W7" i="1" s="1"/>
  <c r="T59" i="1"/>
  <c r="T574" i="1"/>
  <c r="T408" i="1"/>
  <c r="T556" i="1"/>
  <c r="T476" i="1"/>
  <c r="T596" i="1"/>
  <c r="T265" i="1"/>
  <c r="T184" i="1"/>
  <c r="T337" i="1"/>
  <c r="V696" i="1"/>
  <c r="W696" i="1" s="1"/>
  <c r="V535" i="1"/>
  <c r="W535" i="1" s="1"/>
  <c r="T165" i="1"/>
  <c r="T579" i="1"/>
  <c r="T684" i="1"/>
  <c r="T797" i="1"/>
  <c r="V619" i="1"/>
  <c r="W619" i="1" s="1"/>
  <c r="T281" i="1"/>
  <c r="T47" i="1"/>
  <c r="V610" i="1"/>
  <c r="W610" i="1" s="1"/>
  <c r="T517" i="1"/>
  <c r="V683" i="1"/>
  <c r="W683" i="1" s="1"/>
  <c r="T391" i="1"/>
  <c r="V744" i="1"/>
  <c r="W744" i="1" s="1"/>
  <c r="T188" i="1"/>
  <c r="T665" i="1"/>
  <c r="T627" i="1"/>
  <c r="T228" i="1"/>
  <c r="T819" i="1"/>
  <c r="T260" i="1"/>
  <c r="T113" i="1"/>
  <c r="T118" i="1"/>
  <c r="T622" i="1"/>
  <c r="T599" i="1"/>
  <c r="T135" i="1"/>
  <c r="V596" i="1"/>
  <c r="W596" i="1" s="1"/>
  <c r="T789" i="1"/>
  <c r="T299" i="1"/>
  <c r="V311" i="1"/>
  <c r="W311" i="1" s="1"/>
  <c r="T9" i="1"/>
  <c r="T104" i="1"/>
  <c r="T566" i="1"/>
  <c r="T769" i="1"/>
  <c r="T355" i="1"/>
  <c r="V574" i="1"/>
  <c r="W574" i="1" s="1"/>
  <c r="V81" i="1"/>
  <c r="W81" i="1" s="1"/>
  <c r="T822" i="1"/>
  <c r="T199" i="1"/>
  <c r="T212" i="1"/>
  <c r="V419" i="1"/>
  <c r="W419" i="1" s="1"/>
  <c r="V248" i="1"/>
  <c r="W248" i="1" s="1"/>
  <c r="T52" i="1"/>
  <c r="T205" i="1"/>
  <c r="T859" i="1"/>
  <c r="V291" i="1"/>
  <c r="W291" i="1" s="1"/>
  <c r="T72" i="1"/>
  <c r="T317" i="1"/>
  <c r="V38" i="1"/>
  <c r="W38" i="1" s="1"/>
  <c r="T109" i="1"/>
  <c r="T191" i="1"/>
  <c r="T149" i="1"/>
  <c r="V613" i="1"/>
  <c r="W613" i="1" s="1"/>
  <c r="T642" i="1"/>
  <c r="T786" i="1"/>
  <c r="T215" i="1"/>
  <c r="T55" i="1"/>
  <c r="T70" i="1"/>
  <c r="T374" i="1"/>
  <c r="T245" i="1"/>
  <c r="V226" i="1"/>
  <c r="W226" i="1" s="1"/>
  <c r="V738" i="1"/>
  <c r="W738" i="1" s="1"/>
  <c r="T593" i="1"/>
  <c r="T431" i="1"/>
  <c r="V740" i="1"/>
  <c r="W740" i="1" s="1"/>
  <c r="V333" i="1"/>
  <c r="W333" i="1" s="1"/>
  <c r="T635" i="1"/>
  <c r="T717" i="1"/>
  <c r="T373" i="1"/>
  <c r="T76" i="1"/>
  <c r="V73" i="1"/>
  <c r="W73" i="1" s="1"/>
  <c r="V273" i="1"/>
  <c r="W273" i="1" s="1"/>
  <c r="T285" i="1"/>
  <c r="V204" i="1"/>
  <c r="W204" i="1" s="1"/>
  <c r="T283" i="1"/>
  <c r="T322" i="1"/>
  <c r="T132" i="1"/>
  <c r="V829" i="1"/>
  <c r="W829" i="1" s="1"/>
  <c r="T631" i="1"/>
  <c r="V369" i="1"/>
  <c r="W369" i="1" s="1"/>
  <c r="T711" i="1"/>
  <c r="V6" i="1"/>
  <c r="W6" i="1" s="1"/>
  <c r="T332" i="1"/>
  <c r="V19" i="1"/>
  <c r="W19" i="1" s="1"/>
  <c r="V690" i="1"/>
  <c r="W690" i="1" s="1"/>
  <c r="T65" i="1"/>
  <c r="V876" i="1"/>
  <c r="W876" i="1" s="1"/>
  <c r="V831" i="1"/>
  <c r="W831" i="1" s="1"/>
  <c r="T158" i="1"/>
  <c r="T133" i="1"/>
  <c r="T103" i="1"/>
  <c r="T116" i="1"/>
  <c r="T85" i="1"/>
  <c r="T581" i="1"/>
  <c r="T633" i="1"/>
  <c r="T10" i="1"/>
  <c r="T235" i="1"/>
  <c r="T254" i="1"/>
  <c r="T551" i="1"/>
  <c r="T143" i="1"/>
  <c r="T795" i="1"/>
  <c r="T446" i="1"/>
  <c r="T231" i="1"/>
  <c r="T81" i="1"/>
  <c r="V76" i="1"/>
  <c r="W76" i="1" s="1"/>
  <c r="V213" i="1"/>
  <c r="W213" i="1" s="1"/>
  <c r="T868" i="1"/>
  <c r="V519" i="1"/>
  <c r="W519" i="1" s="1"/>
  <c r="T151" i="1"/>
  <c r="V283" i="1"/>
  <c r="W283" i="1" s="1"/>
  <c r="T247" i="1"/>
  <c r="T653" i="1"/>
  <c r="V522" i="1"/>
  <c r="W522" i="1" s="1"/>
  <c r="V646" i="1"/>
  <c r="W646" i="1" s="1"/>
  <c r="T34" i="1"/>
  <c r="T365" i="1"/>
  <c r="T315" i="1"/>
  <c r="T825" i="1"/>
  <c r="V72" i="1"/>
  <c r="W72" i="1" s="1"/>
  <c r="V8" i="1"/>
  <c r="W8" i="1" s="1"/>
  <c r="V595" i="1"/>
  <c r="W595" i="1" s="1"/>
  <c r="T439" i="1"/>
  <c r="T721" i="1"/>
  <c r="V96" i="1"/>
  <c r="W96" i="1" s="1"/>
  <c r="T761" i="1"/>
  <c r="T217" i="1"/>
  <c r="T75" i="1"/>
  <c r="T544" i="1"/>
  <c r="T867" i="1"/>
  <c r="V849" i="1"/>
  <c r="W849" i="1" s="1"/>
  <c r="T830" i="1"/>
  <c r="V304" i="1"/>
  <c r="W304" i="1" s="1"/>
  <c r="T720" i="1"/>
  <c r="T142" i="1"/>
  <c r="V528" i="1"/>
  <c r="W528" i="1" s="1"/>
  <c r="T624" i="1"/>
  <c r="V69" i="1"/>
  <c r="W69" i="1" s="1"/>
  <c r="T331" i="1"/>
  <c r="T584" i="1"/>
  <c r="V487" i="1"/>
  <c r="W487" i="1" s="1"/>
  <c r="T314" i="1"/>
  <c r="T841" i="1"/>
  <c r="V501" i="1"/>
  <c r="W501" i="1" s="1"/>
  <c r="T105" i="1"/>
  <c r="T753" i="1"/>
  <c r="T223" i="1"/>
  <c r="T540" i="1"/>
  <c r="T809" i="1"/>
  <c r="V361" i="1"/>
  <c r="W361" i="1" s="1"/>
  <c r="T138" i="1"/>
  <c r="T375" i="1"/>
  <c r="T568" i="1"/>
  <c r="T690" i="1"/>
  <c r="T560" i="1"/>
  <c r="V488" i="1"/>
  <c r="W488" i="1" s="1"/>
  <c r="V573" i="1"/>
  <c r="W573" i="1" s="1"/>
  <c r="T177" i="1"/>
  <c r="T405" i="1"/>
  <c r="T484" i="1"/>
  <c r="T810" i="1"/>
  <c r="T13" i="1"/>
  <c r="T192" i="1"/>
  <c r="V17" i="1"/>
  <c r="W17" i="1" s="1"/>
  <c r="T813" i="1"/>
  <c r="T478" i="1"/>
  <c r="V74" i="1"/>
  <c r="W74" i="1" s="1"/>
  <c r="T454" i="1"/>
  <c r="V367" i="1"/>
  <c r="W367" i="1" s="1"/>
  <c r="T430" i="1"/>
  <c r="T270" i="1"/>
  <c r="T692" i="1"/>
  <c r="T224" i="1"/>
  <c r="V375" i="1"/>
  <c r="W375" i="1" s="1"/>
  <c r="V177" i="1"/>
  <c r="W177" i="1" s="1"/>
  <c r="T56" i="1"/>
  <c r="T12" i="1"/>
  <c r="T232" i="1"/>
  <c r="V55" i="1"/>
  <c r="W55" i="1" s="1"/>
  <c r="V752" i="1"/>
  <c r="W752" i="1" s="1"/>
  <c r="V457" i="1"/>
  <c r="W457" i="1" s="1"/>
  <c r="V700" i="1"/>
  <c r="W700" i="1" s="1"/>
  <c r="V645" i="1"/>
  <c r="W645" i="1" s="1"/>
  <c r="V627" i="1"/>
  <c r="W627" i="1" s="1"/>
  <c r="V228" i="1"/>
  <c r="W228" i="1" s="1"/>
  <c r="V113" i="1"/>
  <c r="W113" i="1" s="1"/>
  <c r="V769" i="1"/>
  <c r="W769" i="1" s="1"/>
  <c r="V859" i="1"/>
  <c r="W859" i="1" s="1"/>
  <c r="V70" i="1"/>
  <c r="W70" i="1" s="1"/>
  <c r="V717" i="1"/>
  <c r="W717" i="1" s="1"/>
  <c r="V116" i="1"/>
  <c r="W116" i="1" s="1"/>
  <c r="V446" i="1"/>
  <c r="W446" i="1" s="1"/>
  <c r="V180" i="1"/>
  <c r="W180" i="1" s="1"/>
  <c r="V357" i="1"/>
  <c r="W357" i="1" s="1"/>
  <c r="V582" i="1"/>
  <c r="W582" i="1" s="1"/>
  <c r="V489" i="1"/>
  <c r="W489" i="1" s="1"/>
  <c r="V638" i="1"/>
  <c r="W638" i="1" s="1"/>
  <c r="V644" i="1"/>
  <c r="W644" i="1" s="1"/>
  <c r="V384" i="1"/>
  <c r="W384" i="1" s="1"/>
  <c r="V747" i="1"/>
  <c r="W747" i="1" s="1"/>
  <c r="V508" i="1"/>
  <c r="W508" i="1" s="1"/>
  <c r="V843" i="1"/>
  <c r="W843" i="1" s="1"/>
  <c r="V169" i="1"/>
  <c r="W169" i="1" s="1"/>
  <c r="V39" i="1"/>
  <c r="W39" i="1" s="1"/>
  <c r="V597" i="1"/>
  <c r="W597" i="1" s="1"/>
  <c r="V33" i="1"/>
  <c r="W33" i="1" s="1"/>
  <c r="V316" i="1"/>
  <c r="W316" i="1" s="1"/>
  <c r="V202" i="1"/>
  <c r="W202" i="1" s="1"/>
  <c r="V643" i="1"/>
  <c r="W643" i="1" s="1"/>
  <c r="V432" i="1"/>
  <c r="W432" i="1" s="1"/>
  <c r="V677" i="1"/>
  <c r="W677" i="1" s="1"/>
  <c r="V441" i="1"/>
  <c r="W441" i="1" s="1"/>
  <c r="V687" i="1"/>
  <c r="W687" i="1" s="1"/>
  <c r="V529" i="1"/>
  <c r="W529" i="1" s="1"/>
  <c r="V663" i="1"/>
  <c r="W663" i="1" s="1"/>
  <c r="V634" i="1"/>
  <c r="W634" i="1" s="1"/>
  <c r="V218" i="1"/>
  <c r="W218" i="1" s="1"/>
  <c r="V167" i="1"/>
  <c r="W167" i="1" s="1"/>
  <c r="V532" i="1"/>
  <c r="W532" i="1" s="1"/>
  <c r="V120" i="1"/>
  <c r="W120" i="1" s="1"/>
  <c r="V131" i="1"/>
  <c r="W131" i="1" s="1"/>
  <c r="V787" i="1"/>
  <c r="W787" i="1" s="1"/>
  <c r="V320" i="1"/>
  <c r="W320" i="1" s="1"/>
  <c r="V40" i="1"/>
  <c r="W40" i="1" s="1"/>
  <c r="V350" i="1"/>
  <c r="W350" i="1" s="1"/>
  <c r="V371" i="1"/>
  <c r="W371" i="1" s="1"/>
  <c r="V300" i="1"/>
  <c r="W300" i="1" s="1"/>
  <c r="V16" i="1"/>
  <c r="W16" i="1" s="1"/>
  <c r="V145" i="1"/>
  <c r="W145" i="1" s="1"/>
  <c r="V569" i="1"/>
  <c r="W569" i="1" s="1"/>
  <c r="V587" i="1"/>
  <c r="W587" i="1" s="1"/>
  <c r="V401" i="1"/>
  <c r="W401" i="1" s="1"/>
  <c r="V63" i="1"/>
  <c r="W63" i="1" s="1"/>
  <c r="V481" i="1"/>
  <c r="W481" i="1" s="1"/>
  <c r="V616" i="1"/>
  <c r="W616" i="1" s="1"/>
  <c r="V531" i="1"/>
  <c r="W531" i="1" s="1"/>
  <c r="V475" i="1"/>
  <c r="W475" i="1" s="1"/>
  <c r="V852" i="1"/>
  <c r="W852" i="1" s="1"/>
  <c r="V255" i="1"/>
  <c r="W255" i="1" s="1"/>
  <c r="V197" i="1"/>
  <c r="W197" i="1" s="1"/>
  <c r="V247" i="1"/>
  <c r="W247" i="1" s="1"/>
  <c r="V315" i="1"/>
  <c r="W315" i="1" s="1"/>
  <c r="V544" i="1"/>
  <c r="W544" i="1" s="1"/>
  <c r="V105" i="1"/>
  <c r="W105" i="1" s="1"/>
  <c r="V540" i="1"/>
  <c r="W540" i="1" s="1"/>
  <c r="V809" i="1"/>
  <c r="W809" i="1" s="1"/>
  <c r="V560" i="1"/>
  <c r="W560" i="1" s="1"/>
  <c r="V430" i="1"/>
  <c r="W430" i="1" s="1"/>
  <c r="V692" i="1"/>
  <c r="W692" i="1" s="1"/>
  <c r="V650" i="1"/>
  <c r="W650" i="1" s="1"/>
  <c r="V319" i="1"/>
  <c r="W319" i="1" s="1"/>
  <c r="V499" i="1"/>
  <c r="W499" i="1" s="1"/>
  <c r="V523" i="1"/>
  <c r="W523" i="1" s="1"/>
  <c r="V794" i="1"/>
  <c r="W794" i="1" s="1"/>
  <c r="V755" i="1"/>
  <c r="W755" i="1" s="1"/>
  <c r="V308" i="1"/>
  <c r="W308" i="1" s="1"/>
  <c r="V264" i="1"/>
  <c r="W264" i="1" s="1"/>
  <c r="V493" i="1"/>
  <c r="W493" i="1" s="1"/>
  <c r="V554" i="1"/>
  <c r="W554" i="1" s="1"/>
  <c r="V170" i="1"/>
  <c r="W170" i="1" s="1"/>
  <c r="V94" i="1"/>
  <c r="W94" i="1" s="1"/>
  <c r="V791" i="1"/>
  <c r="W791" i="1" s="1"/>
  <c r="V196" i="1"/>
  <c r="W196" i="1" s="1"/>
  <c r="V570" i="1"/>
  <c r="W570" i="1" s="1"/>
  <c r="V796" i="1"/>
  <c r="W796" i="1" s="1"/>
  <c r="V276" i="1"/>
  <c r="W276" i="1" s="1"/>
  <c r="V399" i="1"/>
  <c r="W399" i="1" s="1"/>
  <c r="V397" i="1"/>
  <c r="W397" i="1" s="1"/>
  <c r="V506" i="1"/>
  <c r="W506" i="1" s="1"/>
  <c r="V818" i="1"/>
  <c r="W818" i="1" s="1"/>
  <c r="V83" i="1"/>
  <c r="W83" i="1" s="1"/>
  <c r="V22" i="1"/>
  <c r="W22" i="1" s="1"/>
  <c r="V452" i="1"/>
  <c r="W452" i="1" s="1"/>
  <c r="V23" i="1"/>
  <c r="W23" i="1" s="1"/>
  <c r="V641" i="1"/>
  <c r="W641" i="1" s="1"/>
  <c r="V342" i="1"/>
  <c r="W342" i="1" s="1"/>
  <c r="V37" i="1"/>
  <c r="W37" i="1" s="1"/>
  <c r="V585" i="1"/>
  <c r="W585" i="1" s="1"/>
  <c r="V395" i="1"/>
  <c r="W395" i="1" s="1"/>
  <c r="V815" i="1"/>
  <c r="W815" i="1" s="1"/>
  <c r="V875" i="1"/>
  <c r="W875" i="1" s="1"/>
  <c r="V640" i="1"/>
  <c r="W640" i="1" s="1"/>
  <c r="V851" i="1"/>
  <c r="W851" i="1" s="1"/>
  <c r="V792" i="1"/>
  <c r="W792" i="1" s="1"/>
  <c r="V393" i="1"/>
  <c r="W393" i="1" s="1"/>
  <c r="V647" i="1"/>
  <c r="W647" i="1" s="1"/>
  <c r="V836" i="1"/>
  <c r="W836" i="1" s="1"/>
  <c r="V366" i="1"/>
  <c r="W366" i="1" s="1"/>
  <c r="V460" i="1"/>
  <c r="W460" i="1" s="1"/>
  <c r="V62" i="1"/>
  <c r="W62" i="1" s="1"/>
  <c r="V407" i="1"/>
  <c r="W407" i="1" s="1"/>
  <c r="V722" i="1"/>
  <c r="W722" i="1" s="1"/>
  <c r="V140" i="1"/>
  <c r="W140" i="1" s="1"/>
  <c r="V334" i="1"/>
  <c r="W334" i="1" s="1"/>
  <c r="V793" i="1"/>
  <c r="W793" i="1" s="1"/>
  <c r="V408" i="1"/>
  <c r="W408" i="1" s="1"/>
  <c r="V184" i="1"/>
  <c r="W184" i="1" s="1"/>
  <c r="V337" i="1"/>
  <c r="W337" i="1" s="1"/>
  <c r="V698" i="1"/>
  <c r="W698" i="1" s="1"/>
  <c r="V623" i="1"/>
  <c r="W623" i="1" s="1"/>
  <c r="V64" i="1"/>
  <c r="W64" i="1" s="1"/>
  <c r="V128" i="1"/>
  <c r="W128" i="1" s="1"/>
  <c r="V402" i="1"/>
  <c r="W402" i="1" s="1"/>
  <c r="V612" i="1"/>
  <c r="W612" i="1" s="1"/>
  <c r="V111" i="1"/>
  <c r="W111" i="1" s="1"/>
  <c r="V510" i="1"/>
  <c r="W510" i="1" s="1"/>
  <c r="V602" i="1"/>
  <c r="W602" i="1" s="1"/>
  <c r="V440" i="1"/>
  <c r="W440" i="1" s="1"/>
  <c r="V723" i="1"/>
  <c r="W723" i="1" s="1"/>
  <c r="V220" i="1"/>
  <c r="W220" i="1" s="1"/>
  <c r="V745" i="1"/>
  <c r="W745" i="1" s="1"/>
  <c r="V294" i="1"/>
  <c r="W294" i="1" s="1"/>
  <c r="V776" i="1"/>
  <c r="W776" i="1" s="1"/>
  <c r="V387" i="1"/>
  <c r="W387" i="1" s="1"/>
  <c r="V824" i="1"/>
  <c r="W824" i="1" s="1"/>
  <c r="V339" i="1"/>
  <c r="W339" i="1" s="1"/>
  <c r="V741" i="1"/>
  <c r="W741" i="1" s="1"/>
  <c r="V782" i="1"/>
  <c r="W782" i="1" s="1"/>
  <c r="V187" i="1"/>
  <c r="W187" i="1" s="1"/>
  <c r="V214" i="1"/>
  <c r="W214" i="1" s="1"/>
  <c r="V835" i="1"/>
  <c r="W835" i="1" s="1"/>
  <c r="V539" i="1"/>
  <c r="W539" i="1" s="1"/>
  <c r="V270" i="1"/>
  <c r="W270" i="1" s="1"/>
  <c r="V12" i="1"/>
  <c r="W12" i="1" s="1"/>
  <c r="V438" i="1"/>
  <c r="W438" i="1" s="1"/>
  <c r="R601" i="1"/>
  <c r="V601" i="1" s="1"/>
  <c r="W601" i="1" s="1"/>
  <c r="R711" i="1"/>
  <c r="R4" i="1"/>
  <c r="V4" i="1" s="1"/>
  <c r="W4" i="1" s="1"/>
  <c r="V351" i="1"/>
  <c r="W351" i="1" s="1"/>
  <c r="V156" i="1"/>
  <c r="W156" i="1" s="1"/>
  <c r="V826" i="1"/>
  <c r="W826" i="1" s="1"/>
  <c r="V664" i="1"/>
  <c r="W664" i="1" s="1"/>
  <c r="V194" i="1"/>
  <c r="W194" i="1" s="1"/>
  <c r="V252" i="1"/>
  <c r="W252" i="1" s="1"/>
  <c r="V790" i="1"/>
  <c r="W790" i="1" s="1"/>
  <c r="V705" i="1"/>
  <c r="W705" i="1" s="1"/>
  <c r="V543" i="1"/>
  <c r="W543" i="1" s="1"/>
  <c r="V80" i="1"/>
  <c r="W80" i="1" s="1"/>
  <c r="V260" i="1"/>
  <c r="W260" i="1" s="1"/>
  <c r="V9" i="1"/>
  <c r="W9" i="1" s="1"/>
  <c r="V822" i="1"/>
  <c r="W822" i="1" s="1"/>
  <c r="V317" i="1"/>
  <c r="W317" i="1" s="1"/>
  <c r="V642" i="1"/>
  <c r="W642" i="1" s="1"/>
  <c r="V593" i="1"/>
  <c r="W593" i="1" s="1"/>
  <c r="V285" i="1"/>
  <c r="W285" i="1" s="1"/>
  <c r="V631" i="1"/>
  <c r="W631" i="1" s="1"/>
  <c r="V254" i="1"/>
  <c r="W254" i="1" s="1"/>
  <c r="V795" i="1"/>
  <c r="W795" i="1" s="1"/>
  <c r="V708" i="1"/>
  <c r="W708" i="1" s="1"/>
  <c r="V453" i="1"/>
  <c r="W453" i="1" s="1"/>
  <c r="V607" i="1"/>
  <c r="W607" i="1" s="1"/>
  <c r="V302" i="1"/>
  <c r="W302" i="1" s="1"/>
  <c r="V389" i="1"/>
  <c r="W389" i="1" s="1"/>
  <c r="V289" i="1"/>
  <c r="W289" i="1" s="1"/>
  <c r="V847" i="1"/>
  <c r="W847" i="1" s="1"/>
  <c r="V208" i="1"/>
  <c r="W208" i="1" s="1"/>
  <c r="V377" i="1"/>
  <c r="W377" i="1" s="1"/>
  <c r="V853" i="1"/>
  <c r="W853" i="1" s="1"/>
  <c r="V757" i="1"/>
  <c r="W757" i="1" s="1"/>
  <c r="V172" i="1"/>
  <c r="W172" i="1" s="1"/>
  <c r="V88" i="1"/>
  <c r="W88" i="1" s="1"/>
  <c r="V877" i="1"/>
  <c r="W877" i="1" s="1"/>
  <c r="V828" i="1"/>
  <c r="W828" i="1" s="1"/>
  <c r="V385" i="1"/>
  <c r="W385" i="1" s="1"/>
  <c r="V865" i="1"/>
  <c r="W865" i="1" s="1"/>
  <c r="V178" i="1"/>
  <c r="W178" i="1" s="1"/>
  <c r="V674" i="1"/>
  <c r="W674" i="1" s="1"/>
  <c r="V477" i="1"/>
  <c r="W477" i="1" s="1"/>
  <c r="V100" i="1"/>
  <c r="W100" i="1" s="1"/>
  <c r="V349" i="1"/>
  <c r="W349" i="1" s="1"/>
  <c r="V827" i="1"/>
  <c r="W827" i="1" s="1"/>
  <c r="V505" i="1"/>
  <c r="W505" i="1" s="1"/>
  <c r="V139" i="1"/>
  <c r="W139" i="1" s="1"/>
</calcChain>
</file>

<file path=xl/sharedStrings.xml><?xml version="1.0" encoding="utf-8"?>
<sst xmlns="http://schemas.openxmlformats.org/spreadsheetml/2006/main" count="3851" uniqueCount="1931">
  <si>
    <t>代码</t>
  </si>
  <si>
    <t>简称</t>
  </si>
  <si>
    <t>行业</t>
    <phoneticPr fontId="3" type="noConversion"/>
  </si>
  <si>
    <t>上市日期</t>
    <phoneticPr fontId="3" type="noConversion"/>
  </si>
  <si>
    <t>上市天数</t>
    <phoneticPr fontId="3" type="noConversion"/>
  </si>
  <si>
    <t>PE</t>
    <phoneticPr fontId="3" type="noConversion"/>
  </si>
  <si>
    <t>年化净资产收益率</t>
    <phoneticPr fontId="3" type="noConversion"/>
  </si>
  <si>
    <t>11年复合增长率</t>
    <phoneticPr fontId="3" type="noConversion"/>
  </si>
  <si>
    <t>三月反转</t>
    <phoneticPr fontId="3" type="noConversion"/>
  </si>
  <si>
    <t>流通市值</t>
    <phoneticPr fontId="3" type="noConversion"/>
  </si>
  <si>
    <t>流通股本</t>
    <phoneticPr fontId="3" type="noConversion"/>
  </si>
  <si>
    <t>股价</t>
    <phoneticPr fontId="3" type="noConversion"/>
  </si>
  <si>
    <t>反转</t>
    <phoneticPr fontId="3" type="noConversion"/>
  </si>
  <si>
    <t>得分</t>
    <phoneticPr fontId="3" type="noConversion"/>
  </si>
  <si>
    <t>排序</t>
    <phoneticPr fontId="3" type="noConversion"/>
  </si>
  <si>
    <t>000001</t>
  </si>
  <si>
    <t>深发展A</t>
  </si>
  <si>
    <t>000002</t>
  </si>
  <si>
    <t>万科A</t>
  </si>
  <si>
    <t>000005</t>
  </si>
  <si>
    <t>世纪星源</t>
  </si>
  <si>
    <t>000006</t>
  </si>
  <si>
    <t>深振业A</t>
  </si>
  <si>
    <t>000009</t>
  </si>
  <si>
    <t>中国宝安</t>
  </si>
  <si>
    <t>000012</t>
  </si>
  <si>
    <t>南玻A</t>
  </si>
  <si>
    <t>000016</t>
  </si>
  <si>
    <t>深康佳A</t>
  </si>
  <si>
    <t>000021</t>
  </si>
  <si>
    <t>长城开发</t>
  </si>
  <si>
    <t>000022</t>
  </si>
  <si>
    <t>深赤湾A</t>
  </si>
  <si>
    <t>000024</t>
  </si>
  <si>
    <t>招商地产</t>
  </si>
  <si>
    <t>000027</t>
  </si>
  <si>
    <t>深圳能源</t>
  </si>
  <si>
    <t>000028</t>
  </si>
  <si>
    <t>一致药业</t>
  </si>
  <si>
    <t>000029</t>
  </si>
  <si>
    <t>深深房A</t>
  </si>
  <si>
    <t>000031</t>
  </si>
  <si>
    <t>中粮地产</t>
  </si>
  <si>
    <t>000039</t>
  </si>
  <si>
    <t>中集集团</t>
  </si>
  <si>
    <t>000042</t>
  </si>
  <si>
    <t>深长城</t>
  </si>
  <si>
    <t>000046</t>
  </si>
  <si>
    <t>泛海建设</t>
  </si>
  <si>
    <t>000050</t>
  </si>
  <si>
    <t>深天马A</t>
  </si>
  <si>
    <t>000059</t>
  </si>
  <si>
    <t>辽通化工</t>
  </si>
  <si>
    <t>000060</t>
  </si>
  <si>
    <t>中金岭南</t>
  </si>
  <si>
    <t>000061</t>
  </si>
  <si>
    <t>农产品</t>
  </si>
  <si>
    <t>000062</t>
  </si>
  <si>
    <t>深圳华强</t>
  </si>
  <si>
    <t>000063</t>
  </si>
  <si>
    <t>中兴通讯</t>
  </si>
  <si>
    <t>000066</t>
  </si>
  <si>
    <t>长城电脑</t>
  </si>
  <si>
    <t>000069</t>
  </si>
  <si>
    <t>华侨城A</t>
  </si>
  <si>
    <t>000078</t>
  </si>
  <si>
    <t>海王生物</t>
  </si>
  <si>
    <t>000088</t>
  </si>
  <si>
    <t>盐田港</t>
  </si>
  <si>
    <t>000089</t>
  </si>
  <si>
    <t>深圳机场</t>
  </si>
  <si>
    <t>000090</t>
  </si>
  <si>
    <t>深天健</t>
  </si>
  <si>
    <t>000099</t>
  </si>
  <si>
    <t>中信海直</t>
  </si>
  <si>
    <t>000100</t>
  </si>
  <si>
    <t>TCL集团</t>
  </si>
  <si>
    <t>000157</t>
  </si>
  <si>
    <t>中联重科</t>
  </si>
  <si>
    <t>000158</t>
  </si>
  <si>
    <t>常山股份</t>
  </si>
  <si>
    <t>000159</t>
  </si>
  <si>
    <t>国际实业</t>
  </si>
  <si>
    <t>000301</t>
  </si>
  <si>
    <t>东方市场</t>
  </si>
  <si>
    <t>000338</t>
  </si>
  <si>
    <t>潍柴动力</t>
  </si>
  <si>
    <t>000400</t>
  </si>
  <si>
    <t>许继电气</t>
  </si>
  <si>
    <t>000401</t>
  </si>
  <si>
    <t>冀东水泥</t>
  </si>
  <si>
    <t>000402</t>
  </si>
  <si>
    <t>金融街</t>
  </si>
  <si>
    <t>000407</t>
  </si>
  <si>
    <t>胜利股份</t>
  </si>
  <si>
    <t>000410</t>
  </si>
  <si>
    <t>沈阳机床</t>
  </si>
  <si>
    <t>000416</t>
  </si>
  <si>
    <t>民生投资</t>
  </si>
  <si>
    <t>000417</t>
  </si>
  <si>
    <t>合肥百货</t>
  </si>
  <si>
    <t>000422</t>
  </si>
  <si>
    <t>湖北宜化</t>
  </si>
  <si>
    <t>000423</t>
  </si>
  <si>
    <t>东阿阿胶</t>
  </si>
  <si>
    <t>000425</t>
  </si>
  <si>
    <t>徐工机械</t>
  </si>
  <si>
    <t>000426</t>
  </si>
  <si>
    <t>富龙热电</t>
  </si>
  <si>
    <t>000428</t>
  </si>
  <si>
    <t>华天酒店</t>
  </si>
  <si>
    <t>000429</t>
  </si>
  <si>
    <t>粤高速A</t>
  </si>
  <si>
    <t>000488</t>
  </si>
  <si>
    <t>晨鸣纸业</t>
  </si>
  <si>
    <t>000501</t>
  </si>
  <si>
    <t>鄂武商A</t>
  </si>
  <si>
    <t>000503</t>
  </si>
  <si>
    <t>海虹控股</t>
  </si>
  <si>
    <t>000510</t>
  </si>
  <si>
    <t>金路集团</t>
  </si>
  <si>
    <t>000511</t>
  </si>
  <si>
    <t>银基发展</t>
  </si>
  <si>
    <t>000513</t>
  </si>
  <si>
    <t>丽珠集团</t>
  </si>
  <si>
    <t>000514</t>
  </si>
  <si>
    <t>渝开发</t>
  </si>
  <si>
    <t>000520</t>
  </si>
  <si>
    <t>长航凤凰</t>
  </si>
  <si>
    <t>000522</t>
  </si>
  <si>
    <t>白云山A</t>
  </si>
  <si>
    <t>000525</t>
  </si>
  <si>
    <t>红太阳</t>
  </si>
  <si>
    <t>000527</t>
  </si>
  <si>
    <t>美的电器</t>
  </si>
  <si>
    <t>000528</t>
  </si>
  <si>
    <t>柳工</t>
  </si>
  <si>
    <t>000532</t>
  </si>
  <si>
    <t>力合股份</t>
  </si>
  <si>
    <t>000533</t>
  </si>
  <si>
    <t>万家乐</t>
  </si>
  <si>
    <t>000537</t>
  </si>
  <si>
    <t>广宇发展</t>
  </si>
  <si>
    <t>000538</t>
  </si>
  <si>
    <t>云南白药</t>
  </si>
  <si>
    <t>000539</t>
  </si>
  <si>
    <t>粤电力A</t>
  </si>
  <si>
    <t>000540</t>
  </si>
  <si>
    <t>中天城投</t>
  </si>
  <si>
    <t>000541</t>
  </si>
  <si>
    <t>佛山照明</t>
  </si>
  <si>
    <t>000543</t>
  </si>
  <si>
    <t>皖能电力</t>
  </si>
  <si>
    <t>000548</t>
  </si>
  <si>
    <t>湖南投资</t>
  </si>
  <si>
    <t>000550</t>
  </si>
  <si>
    <t>江铃汽车</t>
  </si>
  <si>
    <t>000554</t>
  </si>
  <si>
    <t>泰山石油</t>
  </si>
  <si>
    <t>000562</t>
  </si>
  <si>
    <t>宏源证券</t>
  </si>
  <si>
    <t>000563</t>
  </si>
  <si>
    <t>陕国投A</t>
  </si>
  <si>
    <t>000566</t>
  </si>
  <si>
    <t>海南海药</t>
  </si>
  <si>
    <t>000568</t>
  </si>
  <si>
    <t>泸州老窖</t>
  </si>
  <si>
    <t>000571</t>
  </si>
  <si>
    <t>新大洲A</t>
  </si>
  <si>
    <t>000572</t>
  </si>
  <si>
    <t>海马股份</t>
  </si>
  <si>
    <t>000581</t>
  </si>
  <si>
    <t>威孚高科</t>
  </si>
  <si>
    <t>000584</t>
  </si>
  <si>
    <t>友利控股</t>
  </si>
  <si>
    <t>000589</t>
  </si>
  <si>
    <t>黔轮胎A</t>
  </si>
  <si>
    <t>000594</t>
  </si>
  <si>
    <t>国恒铁路</t>
  </si>
  <si>
    <t>000597</t>
  </si>
  <si>
    <t>东北制药</t>
  </si>
  <si>
    <t>000599</t>
  </si>
  <si>
    <t>青岛双星</t>
  </si>
  <si>
    <t>000600</t>
  </si>
  <si>
    <t>建投能源</t>
  </si>
  <si>
    <t>000601</t>
  </si>
  <si>
    <t>韶能股份</t>
  </si>
  <si>
    <t>000603</t>
  </si>
  <si>
    <t>ST威达</t>
  </si>
  <si>
    <t>000607</t>
  </si>
  <si>
    <t>华立药业</t>
  </si>
  <si>
    <t>000608</t>
  </si>
  <si>
    <t>阳光股份</t>
  </si>
  <si>
    <t>000612</t>
  </si>
  <si>
    <t>焦作万方</t>
  </si>
  <si>
    <t>000616</t>
  </si>
  <si>
    <t>亿城股份</t>
  </si>
  <si>
    <t>000617</t>
  </si>
  <si>
    <t>石油济柴</t>
  </si>
  <si>
    <t>000619</t>
  </si>
  <si>
    <t>海螺型材</t>
  </si>
  <si>
    <t>000623</t>
  </si>
  <si>
    <t>吉林敖东</t>
  </si>
  <si>
    <t>000625</t>
  </si>
  <si>
    <t>长安汽车</t>
  </si>
  <si>
    <t>000627</t>
  </si>
  <si>
    <t>天茂集团</t>
  </si>
  <si>
    <t>000629</t>
  </si>
  <si>
    <t>000630</t>
  </si>
  <si>
    <t>铜陵有色</t>
  </si>
  <si>
    <t>000631</t>
  </si>
  <si>
    <t>顺发恒业</t>
  </si>
  <si>
    <t>000636</t>
  </si>
  <si>
    <t>风华高科</t>
  </si>
  <si>
    <t>000651</t>
  </si>
  <si>
    <t>格力电器</t>
  </si>
  <si>
    <t>000652</t>
  </si>
  <si>
    <t>泰达股份</t>
  </si>
  <si>
    <t>000655</t>
  </si>
  <si>
    <t>000659</t>
  </si>
  <si>
    <t>珠海中富</t>
  </si>
  <si>
    <t>000667</t>
  </si>
  <si>
    <t>名流置业</t>
  </si>
  <si>
    <t>000677</t>
  </si>
  <si>
    <t>山东海龙</t>
  </si>
  <si>
    <t>000680</t>
  </si>
  <si>
    <t>山推股份</t>
  </si>
  <si>
    <t>000682</t>
  </si>
  <si>
    <t>东方电子</t>
  </si>
  <si>
    <t>000683</t>
  </si>
  <si>
    <t>远兴能源</t>
  </si>
  <si>
    <t>000685</t>
  </si>
  <si>
    <t>中山公用</t>
  </si>
  <si>
    <t>000686</t>
  </si>
  <si>
    <t>东北证券</t>
  </si>
  <si>
    <t>000687</t>
  </si>
  <si>
    <t>保定天鹅</t>
  </si>
  <si>
    <t>000690</t>
  </si>
  <si>
    <t>宝新能源</t>
  </si>
  <si>
    <t>000698</t>
  </si>
  <si>
    <t>沈阳化工</t>
  </si>
  <si>
    <t>000707</t>
  </si>
  <si>
    <t>双环科技</t>
  </si>
  <si>
    <t>000708</t>
  </si>
  <si>
    <t>大冶特钢</t>
  </si>
  <si>
    <t>000709</t>
  </si>
  <si>
    <t>河北钢铁</t>
  </si>
  <si>
    <t>000712</t>
  </si>
  <si>
    <t>锦龙股份</t>
  </si>
  <si>
    <t>000713</t>
  </si>
  <si>
    <t>丰乐种业</t>
  </si>
  <si>
    <t>000715</t>
  </si>
  <si>
    <t>中兴商业</t>
  </si>
  <si>
    <t>000717</t>
  </si>
  <si>
    <t>韶钢松山</t>
  </si>
  <si>
    <t>000718</t>
  </si>
  <si>
    <t>苏宁环球</t>
  </si>
  <si>
    <t>000725</t>
  </si>
  <si>
    <t>京东方A</t>
  </si>
  <si>
    <t>000726</t>
  </si>
  <si>
    <t>鲁泰A</t>
  </si>
  <si>
    <t>000727</t>
  </si>
  <si>
    <t>华东科技</t>
  </si>
  <si>
    <t>000728</t>
  </si>
  <si>
    <t>国元证券</t>
  </si>
  <si>
    <t>000729</t>
  </si>
  <si>
    <t>燕京啤酒</t>
  </si>
  <si>
    <t>000731</t>
  </si>
  <si>
    <t>四川美丰</t>
  </si>
  <si>
    <t>000733</t>
  </si>
  <si>
    <t>振华科技</t>
  </si>
  <si>
    <t>000735</t>
  </si>
  <si>
    <t>罗牛山</t>
  </si>
  <si>
    <t>000748</t>
  </si>
  <si>
    <t>长城信息</t>
  </si>
  <si>
    <t>000755</t>
  </si>
  <si>
    <t>山西三维</t>
  </si>
  <si>
    <t>000758</t>
  </si>
  <si>
    <t>中色股份</t>
  </si>
  <si>
    <t>000759</t>
  </si>
  <si>
    <t>武汉中百</t>
  </si>
  <si>
    <t>000761</t>
  </si>
  <si>
    <t>本钢板材</t>
  </si>
  <si>
    <t>000762</t>
  </si>
  <si>
    <t>西藏矿业</t>
  </si>
  <si>
    <t>000767</t>
  </si>
  <si>
    <t>漳泽电力</t>
  </si>
  <si>
    <t>000768</t>
  </si>
  <si>
    <t>西飞国际</t>
  </si>
  <si>
    <t>000777</t>
  </si>
  <si>
    <t>中核科技</t>
  </si>
  <si>
    <t>000778</t>
  </si>
  <si>
    <t>新兴铸管</t>
  </si>
  <si>
    <t>000780</t>
  </si>
  <si>
    <t>平庄能源</t>
  </si>
  <si>
    <t>000783</t>
  </si>
  <si>
    <t>长江证券</t>
  </si>
  <si>
    <t>000786</t>
  </si>
  <si>
    <t>北新建材</t>
  </si>
  <si>
    <t>000792</t>
  </si>
  <si>
    <t>盐湖钾肥</t>
  </si>
  <si>
    <t>000793</t>
  </si>
  <si>
    <t>华闻传媒</t>
  </si>
  <si>
    <t>000799</t>
  </si>
  <si>
    <t>酒鬼酒</t>
  </si>
  <si>
    <t>000800</t>
  </si>
  <si>
    <t>一汽轿车</t>
  </si>
  <si>
    <t>000807</t>
  </si>
  <si>
    <t>云铝股份</t>
  </si>
  <si>
    <t>000815</t>
  </si>
  <si>
    <t>美利纸业</t>
  </si>
  <si>
    <t>000816</t>
  </si>
  <si>
    <t>江淮动力</t>
  </si>
  <si>
    <t>000823</t>
  </si>
  <si>
    <t>超声电子</t>
  </si>
  <si>
    <t>000825</t>
  </si>
  <si>
    <t>太钢不锈</t>
  </si>
  <si>
    <t>000826</t>
  </si>
  <si>
    <t>桑德环境</t>
  </si>
  <si>
    <t>000828</t>
  </si>
  <si>
    <t>东莞控股</t>
  </si>
  <si>
    <t>000829</t>
  </si>
  <si>
    <t>天音控股</t>
  </si>
  <si>
    <t>000830</t>
  </si>
  <si>
    <t>鲁西化工</t>
  </si>
  <si>
    <t>000837</t>
  </si>
  <si>
    <t>秦川发展</t>
  </si>
  <si>
    <t>000839</t>
  </si>
  <si>
    <t>中信国安</t>
  </si>
  <si>
    <t>000850</t>
  </si>
  <si>
    <t>华茂股份</t>
  </si>
  <si>
    <t>000852</t>
  </si>
  <si>
    <t>江钻股份</t>
  </si>
  <si>
    <t>000858</t>
  </si>
  <si>
    <t>五粮液</t>
  </si>
  <si>
    <t>000860</t>
  </si>
  <si>
    <t>顺鑫农业</t>
  </si>
  <si>
    <t>000861</t>
  </si>
  <si>
    <t>海印股份</t>
  </si>
  <si>
    <t>000869</t>
  </si>
  <si>
    <t>张裕A</t>
  </si>
  <si>
    <t>000875</t>
  </si>
  <si>
    <t>吉电股份</t>
  </si>
  <si>
    <t>000876</t>
  </si>
  <si>
    <t>新希望</t>
  </si>
  <si>
    <t>000877</t>
  </si>
  <si>
    <t>天山股份</t>
  </si>
  <si>
    <t>000878</t>
  </si>
  <si>
    <t>云南铜业</t>
  </si>
  <si>
    <t>000882</t>
  </si>
  <si>
    <t>华联股份</t>
  </si>
  <si>
    <t>000886</t>
  </si>
  <si>
    <t>海南高速</t>
  </si>
  <si>
    <t>000887</t>
  </si>
  <si>
    <t>中鼎股份</t>
  </si>
  <si>
    <t>000888</t>
  </si>
  <si>
    <t>峨眉山</t>
  </si>
  <si>
    <t>000893</t>
  </si>
  <si>
    <t>东凌粮油</t>
  </si>
  <si>
    <t>000895</t>
  </si>
  <si>
    <t>双汇发展</t>
  </si>
  <si>
    <t>000897</t>
  </si>
  <si>
    <t>津滨发展</t>
  </si>
  <si>
    <t>000898</t>
  </si>
  <si>
    <t>鞍钢股份</t>
  </si>
  <si>
    <t>000899</t>
  </si>
  <si>
    <t>赣能股份</t>
  </si>
  <si>
    <t>000900</t>
  </si>
  <si>
    <t>现代投资</t>
  </si>
  <si>
    <t>000903</t>
  </si>
  <si>
    <t>云内动力</t>
  </si>
  <si>
    <t>000905</t>
  </si>
  <si>
    <t>厦门港务</t>
  </si>
  <si>
    <t>000910</t>
  </si>
  <si>
    <t>大亚科技</t>
  </si>
  <si>
    <t>000911</t>
  </si>
  <si>
    <t>南宁糖业</t>
  </si>
  <si>
    <t>000912</t>
  </si>
  <si>
    <t>泸天化</t>
  </si>
  <si>
    <t>000917</t>
  </si>
  <si>
    <t>电广传媒</t>
  </si>
  <si>
    <t>000919</t>
  </si>
  <si>
    <t>金陵药业</t>
  </si>
  <si>
    <t>000925</t>
  </si>
  <si>
    <t>众合机电</t>
  </si>
  <si>
    <t>000926</t>
  </si>
  <si>
    <t>福星股份</t>
  </si>
  <si>
    <t>000927</t>
  </si>
  <si>
    <t>一汽夏利</t>
  </si>
  <si>
    <t>000930</t>
  </si>
  <si>
    <t>丰原生化</t>
  </si>
  <si>
    <t>000931</t>
  </si>
  <si>
    <t>中关村</t>
  </si>
  <si>
    <t>000932</t>
  </si>
  <si>
    <t>000933</t>
  </si>
  <si>
    <t>神火股份</t>
  </si>
  <si>
    <t>000935</t>
  </si>
  <si>
    <t>ST双马</t>
  </si>
  <si>
    <t>000937</t>
  </si>
  <si>
    <t>冀中能源</t>
  </si>
  <si>
    <t>000939</t>
  </si>
  <si>
    <t>凯迪电力</t>
  </si>
  <si>
    <t>000949</t>
  </si>
  <si>
    <t>新乡化纤</t>
  </si>
  <si>
    <t>000950</t>
  </si>
  <si>
    <t>建峰化工</t>
  </si>
  <si>
    <t>000951</t>
  </si>
  <si>
    <t>中国重汽</t>
  </si>
  <si>
    <t>000959</t>
  </si>
  <si>
    <t>首钢股份</t>
  </si>
  <si>
    <t>000960</t>
  </si>
  <si>
    <t>锡业股份</t>
  </si>
  <si>
    <t>000961</t>
  </si>
  <si>
    <t>中南建设</t>
  </si>
  <si>
    <t>000962</t>
  </si>
  <si>
    <t>东方钽业</t>
  </si>
  <si>
    <t>000963</t>
  </si>
  <si>
    <t>华东医药</t>
  </si>
  <si>
    <t>000968</t>
  </si>
  <si>
    <t>煤气化</t>
  </si>
  <si>
    <t>000969</t>
  </si>
  <si>
    <t>安泰科技</t>
  </si>
  <si>
    <t>000970</t>
  </si>
  <si>
    <t>中科三环</t>
  </si>
  <si>
    <t>000972</t>
  </si>
  <si>
    <t>新中基</t>
  </si>
  <si>
    <t>000973</t>
  </si>
  <si>
    <t>佛塑股份</t>
  </si>
  <si>
    <t>000975</t>
  </si>
  <si>
    <t>科学城</t>
  </si>
  <si>
    <t>000978</t>
  </si>
  <si>
    <t>桂林旅游</t>
  </si>
  <si>
    <t>000983</t>
  </si>
  <si>
    <t>西山煤电</t>
  </si>
  <si>
    <t>000987</t>
  </si>
  <si>
    <t>广州友谊</t>
  </si>
  <si>
    <t>000988</t>
  </si>
  <si>
    <t>华工科技</t>
  </si>
  <si>
    <t>000989</t>
  </si>
  <si>
    <t>九芝堂</t>
  </si>
  <si>
    <t>000990</t>
  </si>
  <si>
    <t>诚志股份</t>
  </si>
  <si>
    <t>000996</t>
  </si>
  <si>
    <t>中国中期</t>
  </si>
  <si>
    <t>000997</t>
  </si>
  <si>
    <t>新大陆</t>
  </si>
  <si>
    <t>000998</t>
  </si>
  <si>
    <t>隆平高科</t>
  </si>
  <si>
    <t>000999</t>
  </si>
  <si>
    <t>华润三九</t>
  </si>
  <si>
    <t>001696</t>
  </si>
  <si>
    <t>宗申动力</t>
  </si>
  <si>
    <t>002001</t>
  </si>
  <si>
    <t>新和成</t>
  </si>
  <si>
    <t>002003</t>
  </si>
  <si>
    <t>伟星股份</t>
  </si>
  <si>
    <t>002007</t>
  </si>
  <si>
    <t>华兰生物</t>
  </si>
  <si>
    <t>002008</t>
  </si>
  <si>
    <t>大族激光</t>
  </si>
  <si>
    <t>002011</t>
  </si>
  <si>
    <t>盾安环境</t>
  </si>
  <si>
    <t>002018</t>
  </si>
  <si>
    <t>华星化工</t>
  </si>
  <si>
    <t>002019</t>
  </si>
  <si>
    <t>鑫富药业</t>
  </si>
  <si>
    <t>002022</t>
  </si>
  <si>
    <t>科华生物</t>
  </si>
  <si>
    <t>002024</t>
  </si>
  <si>
    <t>苏宁电器</t>
  </si>
  <si>
    <t>002025</t>
  </si>
  <si>
    <t>航天电器</t>
  </si>
  <si>
    <t>002028</t>
  </si>
  <si>
    <t>思源电气</t>
  </si>
  <si>
    <t>002029</t>
  </si>
  <si>
    <t>七匹狼</t>
  </si>
  <si>
    <t>002032</t>
  </si>
  <si>
    <t>苏泊尔</t>
  </si>
  <si>
    <t>002037</t>
  </si>
  <si>
    <t>久联发展</t>
  </si>
  <si>
    <t>002038</t>
  </si>
  <si>
    <t>双鹭药业</t>
  </si>
  <si>
    <t>002041</t>
  </si>
  <si>
    <t>登海种业</t>
  </si>
  <si>
    <t>002042</t>
  </si>
  <si>
    <t>华孚色纺</t>
  </si>
  <si>
    <t>002045</t>
  </si>
  <si>
    <t>广州国光</t>
  </si>
  <si>
    <t>002048</t>
  </si>
  <si>
    <t>宁波华翔</t>
  </si>
  <si>
    <t>002051</t>
  </si>
  <si>
    <t>中工国际</t>
  </si>
  <si>
    <t>002052</t>
  </si>
  <si>
    <t>同洲电子</t>
  </si>
  <si>
    <t>002056</t>
  </si>
  <si>
    <t>横店东磁</t>
  </si>
  <si>
    <t>002062</t>
  </si>
  <si>
    <t>宏润建设</t>
  </si>
  <si>
    <t>002064</t>
  </si>
  <si>
    <t>华峰氨纶</t>
  </si>
  <si>
    <t>002065</t>
  </si>
  <si>
    <t>东华软件</t>
  </si>
  <si>
    <t>002069</t>
  </si>
  <si>
    <t>獐子岛</t>
  </si>
  <si>
    <t>002073</t>
  </si>
  <si>
    <t>软控股份</t>
  </si>
  <si>
    <t>002078</t>
  </si>
  <si>
    <t>太阳纸业</t>
  </si>
  <si>
    <t>002079</t>
  </si>
  <si>
    <t>苏州固锝</t>
  </si>
  <si>
    <t>002081</t>
  </si>
  <si>
    <t>002083</t>
  </si>
  <si>
    <t>孚日股份</t>
  </si>
  <si>
    <t>002088</t>
  </si>
  <si>
    <t>鲁阳股份</t>
  </si>
  <si>
    <t>002090</t>
  </si>
  <si>
    <t>金智科技</t>
  </si>
  <si>
    <t>002091</t>
  </si>
  <si>
    <t>江苏国泰</t>
  </si>
  <si>
    <t>002092</t>
  </si>
  <si>
    <t>中泰化学</t>
  </si>
  <si>
    <t>002097</t>
  </si>
  <si>
    <t>山河智能</t>
  </si>
  <si>
    <t>002104</t>
  </si>
  <si>
    <t>恒宝股份</t>
  </si>
  <si>
    <t>002106</t>
  </si>
  <si>
    <t>莱宝高科</t>
  </si>
  <si>
    <t>002109</t>
  </si>
  <si>
    <t>兴化股份</t>
  </si>
  <si>
    <t>002110</t>
  </si>
  <si>
    <t>三钢闽光</t>
  </si>
  <si>
    <t>002115</t>
  </si>
  <si>
    <t>三维通信</t>
  </si>
  <si>
    <t>002121</t>
  </si>
  <si>
    <t>科陆电子</t>
  </si>
  <si>
    <t>002122</t>
  </si>
  <si>
    <t>天马股份</t>
  </si>
  <si>
    <t>002123</t>
  </si>
  <si>
    <t>荣信股份</t>
  </si>
  <si>
    <t>002128</t>
  </si>
  <si>
    <t>露天煤业</t>
  </si>
  <si>
    <t>002129</t>
  </si>
  <si>
    <t>中环股份</t>
  </si>
  <si>
    <t>002133</t>
  </si>
  <si>
    <t>广宇集团</t>
  </si>
  <si>
    <t>002142</t>
  </si>
  <si>
    <t>宁波银行</t>
  </si>
  <si>
    <t>002146</t>
  </si>
  <si>
    <t>002147</t>
  </si>
  <si>
    <t>方圆支承</t>
  </si>
  <si>
    <t>002152</t>
  </si>
  <si>
    <t>广电运通</t>
  </si>
  <si>
    <t>002154</t>
  </si>
  <si>
    <t>报喜鸟</t>
  </si>
  <si>
    <t>002155</t>
  </si>
  <si>
    <t>辰州矿业</t>
  </si>
  <si>
    <t>002161</t>
  </si>
  <si>
    <t>远望谷</t>
  </si>
  <si>
    <t>002165</t>
  </si>
  <si>
    <t>红宝丽</t>
  </si>
  <si>
    <t>002172</t>
  </si>
  <si>
    <t>澳洋科技</t>
  </si>
  <si>
    <t>002179</t>
  </si>
  <si>
    <t>中航光电</t>
  </si>
  <si>
    <t>002181</t>
  </si>
  <si>
    <t>粤传媒</t>
  </si>
  <si>
    <t>002182</t>
  </si>
  <si>
    <t>云海金属</t>
  </si>
  <si>
    <t>002183</t>
  </si>
  <si>
    <t>怡亚通</t>
  </si>
  <si>
    <t>002185</t>
  </si>
  <si>
    <t>华天科技</t>
  </si>
  <si>
    <t>002191</t>
  </si>
  <si>
    <t>劲嘉股份</t>
  </si>
  <si>
    <t>002194</t>
  </si>
  <si>
    <t>武汉凡谷</t>
  </si>
  <si>
    <t>002202</t>
  </si>
  <si>
    <t>金风科技</t>
  </si>
  <si>
    <t>002204</t>
  </si>
  <si>
    <t>华锐铸钢</t>
  </si>
  <si>
    <t>002206</t>
  </si>
  <si>
    <t>海利得</t>
  </si>
  <si>
    <t>002218</t>
  </si>
  <si>
    <t>拓日新能</t>
  </si>
  <si>
    <t>002225</t>
  </si>
  <si>
    <t>濮耐股份</t>
  </si>
  <si>
    <t>002230</t>
  </si>
  <si>
    <t>科大讯飞</t>
  </si>
  <si>
    <t>002232</t>
  </si>
  <si>
    <t>启明信息</t>
  </si>
  <si>
    <t>002233</t>
  </si>
  <si>
    <t>塔牌集团</t>
  </si>
  <si>
    <t>002237</t>
  </si>
  <si>
    <t>恒邦股份</t>
  </si>
  <si>
    <t>002238</t>
  </si>
  <si>
    <t>天威视讯</t>
  </si>
  <si>
    <t>002241</t>
  </si>
  <si>
    <t>歌尔声学</t>
  </si>
  <si>
    <t>002242</t>
  </si>
  <si>
    <t>九阳股份</t>
  </si>
  <si>
    <t>002244</t>
  </si>
  <si>
    <t>滨江集团</t>
  </si>
  <si>
    <t>002249</t>
  </si>
  <si>
    <t>大洋电机</t>
  </si>
  <si>
    <t>002251</t>
  </si>
  <si>
    <t>步步高</t>
  </si>
  <si>
    <t>002252</t>
  </si>
  <si>
    <t>上海莱士</t>
  </si>
  <si>
    <t>002254</t>
  </si>
  <si>
    <t>烟台氨纶</t>
  </si>
  <si>
    <t>002258</t>
  </si>
  <si>
    <t>利尔化学</t>
  </si>
  <si>
    <t>002261</t>
  </si>
  <si>
    <t>拓维信息</t>
  </si>
  <si>
    <t>002262</t>
  </si>
  <si>
    <t>恩华药业</t>
  </si>
  <si>
    <t>002266</t>
  </si>
  <si>
    <t>浙富股份</t>
  </si>
  <si>
    <t>002267</t>
  </si>
  <si>
    <t>陕天然气</t>
  </si>
  <si>
    <t>水晶光电</t>
  </si>
  <si>
    <t>002276</t>
  </si>
  <si>
    <t>万马电缆</t>
  </si>
  <si>
    <t>002277</t>
  </si>
  <si>
    <t>友阿股份</t>
  </si>
  <si>
    <t>002281</t>
  </si>
  <si>
    <t>光迅科技</t>
  </si>
  <si>
    <t>002285</t>
  </si>
  <si>
    <t>世联地产</t>
  </si>
  <si>
    <t>002287</t>
  </si>
  <si>
    <t>奇正藏药</t>
  </si>
  <si>
    <t>002291</t>
  </si>
  <si>
    <t>星期六</t>
  </si>
  <si>
    <t>002292</t>
  </si>
  <si>
    <t>奥飞动漫</t>
  </si>
  <si>
    <t>002293</t>
  </si>
  <si>
    <t>罗莱家纺</t>
  </si>
  <si>
    <t>002299</t>
  </si>
  <si>
    <t>圣农发展</t>
  </si>
  <si>
    <t>002303</t>
  </si>
  <si>
    <t>美盈森</t>
  </si>
  <si>
    <t>002306</t>
  </si>
  <si>
    <t>湘鄂情</t>
  </si>
  <si>
    <t>002308</t>
  </si>
  <si>
    <t>威创股份</t>
  </si>
  <si>
    <t>002309</t>
  </si>
  <si>
    <t>中利科技</t>
  </si>
  <si>
    <t>002310</t>
  </si>
  <si>
    <t>东方园林</t>
  </si>
  <si>
    <t>002311</t>
  </si>
  <si>
    <t>海大集团</t>
  </si>
  <si>
    <t>002314</t>
  </si>
  <si>
    <t>雅致股份</t>
  </si>
  <si>
    <t>002315</t>
  </si>
  <si>
    <t>焦点科技</t>
  </si>
  <si>
    <t>002317</t>
  </si>
  <si>
    <t>众生药业</t>
  </si>
  <si>
    <t>002320</t>
  </si>
  <si>
    <t>海峡股份</t>
  </si>
  <si>
    <t>002322</t>
  </si>
  <si>
    <t>理工监测</t>
  </si>
  <si>
    <t>002326</t>
  </si>
  <si>
    <t>永太科技</t>
  </si>
  <si>
    <t>002327</t>
  </si>
  <si>
    <t>富安娜</t>
  </si>
  <si>
    <t>002328</t>
  </si>
  <si>
    <t>新朋股份</t>
  </si>
  <si>
    <t>002332</t>
  </si>
  <si>
    <t>仙琚制药</t>
  </si>
  <si>
    <t>002340</t>
  </si>
  <si>
    <t>格林美</t>
  </si>
  <si>
    <t>002344</t>
  </si>
  <si>
    <t>海宁皮城</t>
  </si>
  <si>
    <t>002345</t>
  </si>
  <si>
    <t>潮宏基</t>
  </si>
  <si>
    <t>新北洋</t>
  </si>
  <si>
    <t>002422</t>
  </si>
  <si>
    <t>002437</t>
  </si>
  <si>
    <t>300010</t>
  </si>
  <si>
    <t>立思辰</t>
  </si>
  <si>
    <t>300086</t>
  </si>
  <si>
    <t>康芝药业</t>
  </si>
  <si>
    <t>600000</t>
  </si>
  <si>
    <t>浦发银行</t>
  </si>
  <si>
    <t>600004</t>
  </si>
  <si>
    <t>白云机场</t>
  </si>
  <si>
    <t>600005</t>
  </si>
  <si>
    <t>武钢股份</t>
  </si>
  <si>
    <t>600006</t>
  </si>
  <si>
    <t>东风汽车</t>
  </si>
  <si>
    <t>600008</t>
  </si>
  <si>
    <t>首创股份</t>
  </si>
  <si>
    <t>600009</t>
  </si>
  <si>
    <t>上海机场</t>
  </si>
  <si>
    <t>600010</t>
  </si>
  <si>
    <t>包钢股份</t>
  </si>
  <si>
    <t>600011</t>
  </si>
  <si>
    <t>华能国际</t>
  </si>
  <si>
    <t>600012</t>
  </si>
  <si>
    <t>皖通高速</t>
  </si>
  <si>
    <t>600015</t>
  </si>
  <si>
    <t>华夏银行</t>
  </si>
  <si>
    <t>600016</t>
  </si>
  <si>
    <t>民生银行</t>
  </si>
  <si>
    <t>600017</t>
  </si>
  <si>
    <t>日照港</t>
  </si>
  <si>
    <t>600018</t>
  </si>
  <si>
    <t>上港集团</t>
  </si>
  <si>
    <t>600019</t>
  </si>
  <si>
    <t>宝钢股份</t>
  </si>
  <si>
    <t>600020</t>
  </si>
  <si>
    <t>中原高速</t>
  </si>
  <si>
    <t>600022</t>
  </si>
  <si>
    <t>济南钢铁</t>
  </si>
  <si>
    <t>600026</t>
  </si>
  <si>
    <t>中海发展</t>
  </si>
  <si>
    <t>600027</t>
  </si>
  <si>
    <t>华电国际</t>
  </si>
  <si>
    <t>600028</t>
  </si>
  <si>
    <t>中国石化</t>
  </si>
  <si>
    <t>600029</t>
  </si>
  <si>
    <t>南方航空</t>
  </si>
  <si>
    <t>600030</t>
  </si>
  <si>
    <t>中信证券</t>
  </si>
  <si>
    <t>600031</t>
  </si>
  <si>
    <t>三一重工</t>
  </si>
  <si>
    <t>600033</t>
  </si>
  <si>
    <t>福建高速</t>
  </si>
  <si>
    <t>600035</t>
  </si>
  <si>
    <t>楚天高速</t>
  </si>
  <si>
    <t>600036</t>
  </si>
  <si>
    <t>招商银行</t>
  </si>
  <si>
    <t>600037</t>
  </si>
  <si>
    <t>歌华有线</t>
  </si>
  <si>
    <t>600038</t>
  </si>
  <si>
    <t>哈飞股份</t>
  </si>
  <si>
    <t>600048</t>
  </si>
  <si>
    <t>保利地产</t>
  </si>
  <si>
    <t>600050</t>
  </si>
  <si>
    <t>中国联通</t>
  </si>
  <si>
    <t>600052</t>
  </si>
  <si>
    <t>浙江广厦</t>
  </si>
  <si>
    <t>600054</t>
  </si>
  <si>
    <t>黄山旅游</t>
  </si>
  <si>
    <t>600056</t>
  </si>
  <si>
    <t>中国医药</t>
  </si>
  <si>
    <t>600058</t>
  </si>
  <si>
    <t>五矿发展</t>
  </si>
  <si>
    <t>600059</t>
  </si>
  <si>
    <t>古越龙山</t>
  </si>
  <si>
    <t>600060</t>
  </si>
  <si>
    <t>海信电器</t>
  </si>
  <si>
    <t>600061</t>
  </si>
  <si>
    <t>中纺投资</t>
  </si>
  <si>
    <t>600062</t>
  </si>
  <si>
    <t>双鹤药业</t>
  </si>
  <si>
    <t>600063</t>
  </si>
  <si>
    <t>皖维高新</t>
  </si>
  <si>
    <t>600064</t>
  </si>
  <si>
    <t>南京高科</t>
  </si>
  <si>
    <t>600066</t>
  </si>
  <si>
    <t>宇通客车</t>
  </si>
  <si>
    <t>600067</t>
  </si>
  <si>
    <t>冠城大通</t>
  </si>
  <si>
    <t>600068</t>
  </si>
  <si>
    <t>葛洲坝</t>
  </si>
  <si>
    <t>600069</t>
  </si>
  <si>
    <t>银鸽投资</t>
  </si>
  <si>
    <t>600072</t>
  </si>
  <si>
    <t>中船股份</t>
  </si>
  <si>
    <t>600073</t>
  </si>
  <si>
    <t>上海梅林</t>
  </si>
  <si>
    <t>600075</t>
  </si>
  <si>
    <t>新疆天业</t>
  </si>
  <si>
    <t>600078</t>
  </si>
  <si>
    <t>澄星股份</t>
  </si>
  <si>
    <t>600079</t>
  </si>
  <si>
    <t>人福医药</t>
  </si>
  <si>
    <t>600082</t>
  </si>
  <si>
    <t>海泰发展</t>
  </si>
  <si>
    <t>600085</t>
  </si>
  <si>
    <t>同仁堂</t>
  </si>
  <si>
    <t>600086</t>
  </si>
  <si>
    <t>东方金钰</t>
  </si>
  <si>
    <t>600087</t>
  </si>
  <si>
    <t>长航油运</t>
  </si>
  <si>
    <t>600088</t>
  </si>
  <si>
    <t>中视传媒</t>
  </si>
  <si>
    <t>600089</t>
  </si>
  <si>
    <t>特变电工</t>
  </si>
  <si>
    <t>600096</t>
  </si>
  <si>
    <t>云天化</t>
  </si>
  <si>
    <t>600097</t>
  </si>
  <si>
    <t>开创国际</t>
  </si>
  <si>
    <t>600100</t>
  </si>
  <si>
    <t>同方股份</t>
  </si>
  <si>
    <t>600102</t>
  </si>
  <si>
    <t>莱钢股份</t>
  </si>
  <si>
    <t>600103</t>
  </si>
  <si>
    <t>青山纸业</t>
  </si>
  <si>
    <t>600104</t>
  </si>
  <si>
    <t>上海汽车</t>
  </si>
  <si>
    <t>600106</t>
  </si>
  <si>
    <t>重庆路桥</t>
  </si>
  <si>
    <t>600107</t>
  </si>
  <si>
    <t>美尔雅</t>
  </si>
  <si>
    <t>600108</t>
  </si>
  <si>
    <t>亚盛集团</t>
  </si>
  <si>
    <t>600109</t>
  </si>
  <si>
    <t>国金证券</t>
  </si>
  <si>
    <t>600110</t>
  </si>
  <si>
    <t>中科英华</t>
  </si>
  <si>
    <t>600111</t>
  </si>
  <si>
    <t>包钢稀土</t>
  </si>
  <si>
    <t>600112</t>
  </si>
  <si>
    <t>长征电气</t>
  </si>
  <si>
    <t>600117</t>
  </si>
  <si>
    <t>西宁特钢</t>
  </si>
  <si>
    <t>600118</t>
  </si>
  <si>
    <t>中国卫星</t>
  </si>
  <si>
    <t>600120</t>
  </si>
  <si>
    <t>浙江东方</t>
  </si>
  <si>
    <t>600121</t>
  </si>
  <si>
    <t>郑州煤电</t>
  </si>
  <si>
    <t>600123</t>
  </si>
  <si>
    <t>兰花科创</t>
  </si>
  <si>
    <t>600125</t>
  </si>
  <si>
    <t>铁龙物流</t>
  </si>
  <si>
    <t>600126</t>
  </si>
  <si>
    <t>杭钢股份</t>
  </si>
  <si>
    <t>600127</t>
  </si>
  <si>
    <t>金健米业</t>
  </si>
  <si>
    <t>600128</t>
  </si>
  <si>
    <t>弘业股份</t>
  </si>
  <si>
    <t>600129</t>
  </si>
  <si>
    <t>太极集团</t>
  </si>
  <si>
    <t>600132</t>
  </si>
  <si>
    <t>重庆啤酒</t>
  </si>
  <si>
    <t>600138</t>
  </si>
  <si>
    <t>中青旅</t>
  </si>
  <si>
    <t>600141</t>
  </si>
  <si>
    <t>兴发集团</t>
  </si>
  <si>
    <t>600143</t>
  </si>
  <si>
    <t>金发科技</t>
  </si>
  <si>
    <t>600150</t>
  </si>
  <si>
    <t>中国船舶</t>
  </si>
  <si>
    <t>600151</t>
  </si>
  <si>
    <t>航天机电</t>
  </si>
  <si>
    <t>600153</t>
  </si>
  <si>
    <t>建发股份</t>
  </si>
  <si>
    <t>600158</t>
  </si>
  <si>
    <t>中体产业</t>
  </si>
  <si>
    <t>600160</t>
  </si>
  <si>
    <t>巨化股份</t>
  </si>
  <si>
    <t>600161</t>
  </si>
  <si>
    <t>天坛生物</t>
  </si>
  <si>
    <t>600162</t>
  </si>
  <si>
    <t>香江控股</t>
  </si>
  <si>
    <t>600163</t>
  </si>
  <si>
    <t>福建南纸</t>
  </si>
  <si>
    <t>600166</t>
  </si>
  <si>
    <t>福田汽车</t>
  </si>
  <si>
    <t>600168</t>
  </si>
  <si>
    <t>武汉控股</t>
  </si>
  <si>
    <t>600169</t>
  </si>
  <si>
    <t>太原重工</t>
  </si>
  <si>
    <t>600170</t>
  </si>
  <si>
    <t>上海建工</t>
  </si>
  <si>
    <t>600171</t>
  </si>
  <si>
    <t>上海贝岭</t>
  </si>
  <si>
    <t>600176</t>
  </si>
  <si>
    <t>600177</t>
  </si>
  <si>
    <t>雅戈尔</t>
  </si>
  <si>
    <t>600178</t>
  </si>
  <si>
    <t>东安动力</t>
  </si>
  <si>
    <t>600183</t>
  </si>
  <si>
    <t>生益科技</t>
  </si>
  <si>
    <t>600188</t>
  </si>
  <si>
    <t>兖州煤业</t>
  </si>
  <si>
    <t>600190</t>
  </si>
  <si>
    <t>锦州港</t>
  </si>
  <si>
    <t>600191</t>
  </si>
  <si>
    <t>华资实业</t>
  </si>
  <si>
    <t>600195</t>
  </si>
  <si>
    <t>中牧股份</t>
  </si>
  <si>
    <t>600196</t>
  </si>
  <si>
    <t>复星医药</t>
  </si>
  <si>
    <t>600197</t>
  </si>
  <si>
    <t>伊力特</t>
  </si>
  <si>
    <t>600198</t>
  </si>
  <si>
    <t>大唐电信</t>
  </si>
  <si>
    <t>600202</t>
  </si>
  <si>
    <t>哈空调</t>
  </si>
  <si>
    <t>600206</t>
  </si>
  <si>
    <t>有研硅股</t>
  </si>
  <si>
    <t>600208</t>
  </si>
  <si>
    <t>新湖中宝</t>
  </si>
  <si>
    <t>600210</t>
  </si>
  <si>
    <t>紫江企业</t>
  </si>
  <si>
    <t>600216</t>
  </si>
  <si>
    <t>浙江医药</t>
  </si>
  <si>
    <t>600219</t>
  </si>
  <si>
    <t>南山铝业</t>
  </si>
  <si>
    <t>600220</t>
  </si>
  <si>
    <t>江苏阳光</t>
  </si>
  <si>
    <t>600221</t>
  </si>
  <si>
    <t>海南航空</t>
  </si>
  <si>
    <t>600226</t>
  </si>
  <si>
    <t>升华拜克</t>
  </si>
  <si>
    <t>600227</t>
  </si>
  <si>
    <t>赤天化</t>
  </si>
  <si>
    <t>600230</t>
  </si>
  <si>
    <t>沧州大化</t>
  </si>
  <si>
    <t>600231</t>
  </si>
  <si>
    <t>凌钢股份</t>
  </si>
  <si>
    <t>600233</t>
  </si>
  <si>
    <t>大杨创世</t>
  </si>
  <si>
    <t>600235</t>
  </si>
  <si>
    <t>民丰特纸</t>
  </si>
  <si>
    <t>600236</t>
  </si>
  <si>
    <t>桂冠电力</t>
  </si>
  <si>
    <t>600239</t>
  </si>
  <si>
    <t>云南城投</t>
  </si>
  <si>
    <t>600240</t>
  </si>
  <si>
    <t>华业地产</t>
  </si>
  <si>
    <t>600246</t>
  </si>
  <si>
    <t>万通地产</t>
  </si>
  <si>
    <t>600251</t>
  </si>
  <si>
    <t>冠农股份</t>
  </si>
  <si>
    <t>600252</t>
  </si>
  <si>
    <t>中恒集团</t>
  </si>
  <si>
    <t>600253</t>
  </si>
  <si>
    <t>*ST天方</t>
  </si>
  <si>
    <t>600256</t>
  </si>
  <si>
    <t>广汇股份</t>
  </si>
  <si>
    <t>600258</t>
  </si>
  <si>
    <t>首旅股份</t>
  </si>
  <si>
    <t>600260</t>
  </si>
  <si>
    <t>凯乐科技</t>
  </si>
  <si>
    <t>600261</t>
  </si>
  <si>
    <t>浙江阳光</t>
  </si>
  <si>
    <t>600263</t>
  </si>
  <si>
    <t>路桥建设</t>
  </si>
  <si>
    <t>600266</t>
  </si>
  <si>
    <t>北京城建</t>
  </si>
  <si>
    <t>600268</t>
  </si>
  <si>
    <t>国电南自</t>
  </si>
  <si>
    <t>600269</t>
  </si>
  <si>
    <t>赣粤高速</t>
  </si>
  <si>
    <t>600270</t>
  </si>
  <si>
    <t>外运发展</t>
  </si>
  <si>
    <t>600271</t>
  </si>
  <si>
    <t>航天信息</t>
  </si>
  <si>
    <t>600276</t>
  </si>
  <si>
    <t>600278</t>
  </si>
  <si>
    <t>东方创业</t>
  </si>
  <si>
    <t>600280</t>
  </si>
  <si>
    <t>南京中商</t>
  </si>
  <si>
    <t>600281</t>
  </si>
  <si>
    <t>太化股份</t>
  </si>
  <si>
    <t>600282</t>
  </si>
  <si>
    <t>南钢股份</t>
  </si>
  <si>
    <t>600284</t>
  </si>
  <si>
    <t>浦东建设</t>
  </si>
  <si>
    <t>600288</t>
  </si>
  <si>
    <t>大恒科技</t>
  </si>
  <si>
    <t>600289</t>
  </si>
  <si>
    <t>亿阳信通</t>
  </si>
  <si>
    <t>600290</t>
  </si>
  <si>
    <t>华仪电气</t>
  </si>
  <si>
    <t>600291</t>
  </si>
  <si>
    <t>西水股份</t>
  </si>
  <si>
    <t>600292</t>
  </si>
  <si>
    <t>九龙电力</t>
  </si>
  <si>
    <t>600293</t>
  </si>
  <si>
    <t>三峡新材</t>
  </si>
  <si>
    <t>600295</t>
  </si>
  <si>
    <t>鄂尔多斯</t>
  </si>
  <si>
    <t>600298</t>
  </si>
  <si>
    <t>安琪酵母</t>
  </si>
  <si>
    <t>600299</t>
  </si>
  <si>
    <t>蓝星新材</t>
  </si>
  <si>
    <t>600300</t>
  </si>
  <si>
    <t>维维股份</t>
  </si>
  <si>
    <t>600307</t>
  </si>
  <si>
    <t>酒钢宏兴</t>
  </si>
  <si>
    <t>600308</t>
  </si>
  <si>
    <t>华泰股份</t>
  </si>
  <si>
    <t>600309</t>
  </si>
  <si>
    <t>烟台万华</t>
  </si>
  <si>
    <t>600312</t>
  </si>
  <si>
    <t>平高电气</t>
  </si>
  <si>
    <t>600316</t>
  </si>
  <si>
    <t>洪都航空</t>
  </si>
  <si>
    <t>600317</t>
  </si>
  <si>
    <t>营口港</t>
  </si>
  <si>
    <t>600320</t>
  </si>
  <si>
    <t>振华重工</t>
  </si>
  <si>
    <t>600321</t>
  </si>
  <si>
    <t>国栋建设</t>
  </si>
  <si>
    <t>600322</t>
  </si>
  <si>
    <t>天房发展</t>
  </si>
  <si>
    <t>600323</t>
  </si>
  <si>
    <t>南海发展</t>
  </si>
  <si>
    <t>600325</t>
  </si>
  <si>
    <t>华发股份</t>
  </si>
  <si>
    <t>600326</t>
  </si>
  <si>
    <t>西藏天路</t>
  </si>
  <si>
    <t>600327</t>
  </si>
  <si>
    <t>大厦股份</t>
  </si>
  <si>
    <t>600328</t>
  </si>
  <si>
    <t>兰太实业</t>
  </si>
  <si>
    <t>600329</t>
  </si>
  <si>
    <t>中新药业</t>
  </si>
  <si>
    <t>600330</t>
  </si>
  <si>
    <t>天通股份</t>
  </si>
  <si>
    <t>600331</t>
  </si>
  <si>
    <t>宏达股份</t>
  </si>
  <si>
    <t>600332</t>
  </si>
  <si>
    <t>广州药业</t>
  </si>
  <si>
    <t>600333</t>
  </si>
  <si>
    <t>长春燃气</t>
  </si>
  <si>
    <t>600337</t>
  </si>
  <si>
    <t>美克股份</t>
  </si>
  <si>
    <t>600339</t>
  </si>
  <si>
    <t>天利高新</t>
  </si>
  <si>
    <t>600348</t>
  </si>
  <si>
    <t>国阳新能</t>
  </si>
  <si>
    <t>600350</t>
  </si>
  <si>
    <t>山东高速</t>
  </si>
  <si>
    <t>600351</t>
  </si>
  <si>
    <t>亚宝药业</t>
  </si>
  <si>
    <t>600352</t>
  </si>
  <si>
    <t>浙江龙盛</t>
  </si>
  <si>
    <t>600354</t>
  </si>
  <si>
    <t>敦煌种业</t>
  </si>
  <si>
    <t>600359</t>
  </si>
  <si>
    <t>新农开发</t>
  </si>
  <si>
    <t>600360</t>
  </si>
  <si>
    <t>华微电子</t>
  </si>
  <si>
    <t>600361</t>
  </si>
  <si>
    <t>华联综超</t>
  </si>
  <si>
    <t>600362</t>
  </si>
  <si>
    <t>江西铜业</t>
  </si>
  <si>
    <t>600363</t>
  </si>
  <si>
    <t>联创光电</t>
  </si>
  <si>
    <t>600366</t>
  </si>
  <si>
    <t>宁波韵升</t>
  </si>
  <si>
    <t>600369</t>
  </si>
  <si>
    <t>西南证券</t>
  </si>
  <si>
    <t>600375</t>
  </si>
  <si>
    <t>星马汽车</t>
  </si>
  <si>
    <t>600376</t>
  </si>
  <si>
    <t>首开股份</t>
  </si>
  <si>
    <t>600380</t>
  </si>
  <si>
    <t>健康元</t>
  </si>
  <si>
    <t>600383</t>
  </si>
  <si>
    <t>金地集团</t>
  </si>
  <si>
    <t>600386</t>
  </si>
  <si>
    <t>北巴传媒</t>
  </si>
  <si>
    <t>600387</t>
  </si>
  <si>
    <t>海越股份</t>
  </si>
  <si>
    <t>600388</t>
  </si>
  <si>
    <t>龙净环保</t>
  </si>
  <si>
    <t>600395</t>
  </si>
  <si>
    <t>盘江股份</t>
  </si>
  <si>
    <t>600398</t>
  </si>
  <si>
    <t>凯诺科技</t>
  </si>
  <si>
    <t>600408</t>
  </si>
  <si>
    <t>安泰集团</t>
  </si>
  <si>
    <t>600409</t>
  </si>
  <si>
    <t>三友化工</t>
  </si>
  <si>
    <t>600410</t>
  </si>
  <si>
    <t>华胜天成</t>
  </si>
  <si>
    <t>600415</t>
  </si>
  <si>
    <t>小商品城</t>
  </si>
  <si>
    <t>600416</t>
  </si>
  <si>
    <t>湘电股份</t>
  </si>
  <si>
    <t>600418</t>
  </si>
  <si>
    <t>江淮汽车</t>
  </si>
  <si>
    <t>600420</t>
  </si>
  <si>
    <t>现代制药</t>
  </si>
  <si>
    <t>600423</t>
  </si>
  <si>
    <t>柳化股份</t>
  </si>
  <si>
    <t>600425</t>
  </si>
  <si>
    <t>青松建化</t>
  </si>
  <si>
    <t>600426</t>
  </si>
  <si>
    <t>华鲁恒升</t>
  </si>
  <si>
    <t>600428</t>
  </si>
  <si>
    <t>中远航运</t>
  </si>
  <si>
    <t>600429</t>
  </si>
  <si>
    <t>三元股份</t>
  </si>
  <si>
    <t>600432</t>
  </si>
  <si>
    <t>吉恩镍业</t>
  </si>
  <si>
    <t>600436</t>
  </si>
  <si>
    <t>片仔癀</t>
  </si>
  <si>
    <t>600438</t>
  </si>
  <si>
    <t>通威股份</t>
  </si>
  <si>
    <t>600439</t>
  </si>
  <si>
    <t>瑞贝卡</t>
  </si>
  <si>
    <t>600449</t>
  </si>
  <si>
    <t>赛马实业</t>
  </si>
  <si>
    <t>600456</t>
  </si>
  <si>
    <t>宝钛股份</t>
  </si>
  <si>
    <t>600458</t>
  </si>
  <si>
    <t>时代新材</t>
  </si>
  <si>
    <t>600460</t>
  </si>
  <si>
    <t>士兰微</t>
  </si>
  <si>
    <t>600467</t>
  </si>
  <si>
    <t>好当家</t>
  </si>
  <si>
    <t>600468</t>
  </si>
  <si>
    <t>百利电气</t>
  </si>
  <si>
    <t>600469</t>
  </si>
  <si>
    <t>风神股份</t>
  </si>
  <si>
    <t>600475</t>
  </si>
  <si>
    <t>华光股份</t>
  </si>
  <si>
    <t>600478</t>
  </si>
  <si>
    <t>科力远</t>
  </si>
  <si>
    <t>600479</t>
  </si>
  <si>
    <t>千金药业</t>
  </si>
  <si>
    <t>600480</t>
  </si>
  <si>
    <t>凌云股份</t>
  </si>
  <si>
    <t>600481</t>
  </si>
  <si>
    <t>600482</t>
  </si>
  <si>
    <t>风帆股份</t>
  </si>
  <si>
    <t>600487</t>
  </si>
  <si>
    <t>亨通光电</t>
  </si>
  <si>
    <t>600488</t>
  </si>
  <si>
    <t>天药股份</t>
  </si>
  <si>
    <t>600489</t>
  </si>
  <si>
    <t>中金黄金</t>
  </si>
  <si>
    <t>600491</t>
  </si>
  <si>
    <t>龙元建设</t>
  </si>
  <si>
    <t>600496</t>
  </si>
  <si>
    <t>精工钢构</t>
  </si>
  <si>
    <t>600497</t>
  </si>
  <si>
    <t>驰宏锌锗</t>
  </si>
  <si>
    <t>600498</t>
  </si>
  <si>
    <t>烽火通信</t>
  </si>
  <si>
    <t>600499</t>
  </si>
  <si>
    <t>科达机电</t>
  </si>
  <si>
    <t>600500</t>
  </si>
  <si>
    <t>中化国际</t>
  </si>
  <si>
    <t>600501</t>
  </si>
  <si>
    <t>航天晨光</t>
  </si>
  <si>
    <t>600507</t>
  </si>
  <si>
    <t>方大特钢</t>
  </si>
  <si>
    <t>600508</t>
  </si>
  <si>
    <t>上海能源</t>
  </si>
  <si>
    <t>600509</t>
  </si>
  <si>
    <t>天富热电</t>
  </si>
  <si>
    <t>600510</t>
  </si>
  <si>
    <t>黑牡丹</t>
  </si>
  <si>
    <t>600511</t>
  </si>
  <si>
    <t>国药股份</t>
  </si>
  <si>
    <t>600516</t>
  </si>
  <si>
    <t>方大炭素</t>
  </si>
  <si>
    <t>600517</t>
  </si>
  <si>
    <t>置信电气</t>
  </si>
  <si>
    <t>600518</t>
  </si>
  <si>
    <t>康美药业</t>
  </si>
  <si>
    <t>600519</t>
  </si>
  <si>
    <t>贵州茅台</t>
  </si>
  <si>
    <t>600521</t>
  </si>
  <si>
    <t>华海药业</t>
  </si>
  <si>
    <t>600522</t>
  </si>
  <si>
    <t>中天科技</t>
  </si>
  <si>
    <t>600523</t>
  </si>
  <si>
    <t>贵航股份</t>
  </si>
  <si>
    <t>600525</t>
  </si>
  <si>
    <t>长园集团</t>
  </si>
  <si>
    <t>600528</t>
  </si>
  <si>
    <t>中铁二局</t>
  </si>
  <si>
    <t>600529</t>
  </si>
  <si>
    <t>山东药玻</t>
  </si>
  <si>
    <t>600531</t>
  </si>
  <si>
    <t>豫光金铅</t>
  </si>
  <si>
    <t>600533</t>
  </si>
  <si>
    <t>栖霞建设</t>
  </si>
  <si>
    <t>600543</t>
  </si>
  <si>
    <t>莫高股份</t>
  </si>
  <si>
    <t>600545</t>
  </si>
  <si>
    <t>新疆城建</t>
  </si>
  <si>
    <t>600547</t>
  </si>
  <si>
    <t>山东黄金</t>
  </si>
  <si>
    <t>600548</t>
  </si>
  <si>
    <t>深高速</t>
  </si>
  <si>
    <t>600549</t>
  </si>
  <si>
    <t>厦门钨业</t>
  </si>
  <si>
    <t>600550</t>
  </si>
  <si>
    <t>天威保变</t>
  </si>
  <si>
    <t>600551</t>
  </si>
  <si>
    <t>时代出版</t>
  </si>
  <si>
    <t>600553</t>
  </si>
  <si>
    <t>太行水泥</t>
  </si>
  <si>
    <t>600555</t>
  </si>
  <si>
    <t>九龙山</t>
  </si>
  <si>
    <t>600557</t>
  </si>
  <si>
    <t>康缘药业</t>
  </si>
  <si>
    <t>600563</t>
  </si>
  <si>
    <t>法拉电子</t>
  </si>
  <si>
    <t>600565</t>
  </si>
  <si>
    <t>迪马股份</t>
  </si>
  <si>
    <t>600569</t>
  </si>
  <si>
    <t>安阳钢铁</t>
  </si>
  <si>
    <t>600570</t>
  </si>
  <si>
    <t>恒生电子</t>
  </si>
  <si>
    <t>600580</t>
  </si>
  <si>
    <t>卧龙电气</t>
  </si>
  <si>
    <t>600581</t>
  </si>
  <si>
    <t>八一钢铁</t>
  </si>
  <si>
    <t>600583</t>
  </si>
  <si>
    <t>海油工程</t>
  </si>
  <si>
    <t>600584</t>
  </si>
  <si>
    <t>长电科技</t>
  </si>
  <si>
    <t>600585</t>
  </si>
  <si>
    <t>海螺水泥</t>
  </si>
  <si>
    <t>600586</t>
  </si>
  <si>
    <t>金晶科技</t>
  </si>
  <si>
    <t>600588</t>
  </si>
  <si>
    <t>用友软件</t>
  </si>
  <si>
    <t>600589</t>
  </si>
  <si>
    <t>广东榕泰</t>
  </si>
  <si>
    <t>600590</t>
  </si>
  <si>
    <t>泰豪科技</t>
  </si>
  <si>
    <t>600594</t>
  </si>
  <si>
    <t>益佰制药</t>
  </si>
  <si>
    <t>600595</t>
  </si>
  <si>
    <t>中孚实业</t>
  </si>
  <si>
    <t>600596</t>
  </si>
  <si>
    <t>新安股份</t>
  </si>
  <si>
    <t>600597</t>
  </si>
  <si>
    <t>光明乳业</t>
  </si>
  <si>
    <t>600598</t>
  </si>
  <si>
    <t>北大荒</t>
  </si>
  <si>
    <t>600600</t>
  </si>
  <si>
    <t>青岛啤酒</t>
  </si>
  <si>
    <t>600601</t>
  </si>
  <si>
    <t>方正科技</t>
  </si>
  <si>
    <t>600602</t>
  </si>
  <si>
    <t>广电电子</t>
  </si>
  <si>
    <t>600606</t>
  </si>
  <si>
    <t>金丰投资</t>
  </si>
  <si>
    <t>600611</t>
  </si>
  <si>
    <t>大众交通</t>
  </si>
  <si>
    <t>600616</t>
  </si>
  <si>
    <t>金枫酒业</t>
  </si>
  <si>
    <t>600618</t>
  </si>
  <si>
    <t>氯碱化工</t>
  </si>
  <si>
    <t>600622</t>
  </si>
  <si>
    <t>嘉宝集团</t>
  </si>
  <si>
    <t>600623</t>
  </si>
  <si>
    <t>双钱股份</t>
  </si>
  <si>
    <t>600626</t>
  </si>
  <si>
    <t>申达股份</t>
  </si>
  <si>
    <t>600628</t>
  </si>
  <si>
    <t>新世界</t>
  </si>
  <si>
    <t>600630</t>
  </si>
  <si>
    <t>龙头股份</t>
  </si>
  <si>
    <t>600631</t>
  </si>
  <si>
    <t>百联股份</t>
  </si>
  <si>
    <t>600635</t>
  </si>
  <si>
    <t>大众公用</t>
  </si>
  <si>
    <t>600637</t>
  </si>
  <si>
    <t>广电信息</t>
  </si>
  <si>
    <t>600639</t>
  </si>
  <si>
    <t>浦东金桥</t>
  </si>
  <si>
    <t>600640</t>
  </si>
  <si>
    <t>中卫国脉</t>
  </si>
  <si>
    <t>600641</t>
  </si>
  <si>
    <t>万业企业</t>
  </si>
  <si>
    <t>600642</t>
  </si>
  <si>
    <t>申能股份</t>
  </si>
  <si>
    <t>600643</t>
  </si>
  <si>
    <t>爱建股份</t>
  </si>
  <si>
    <t>600644</t>
  </si>
  <si>
    <t>乐山电力</t>
  </si>
  <si>
    <t>600649</t>
  </si>
  <si>
    <t>城投控股</t>
  </si>
  <si>
    <t>600650</t>
  </si>
  <si>
    <t>锦江投资</t>
  </si>
  <si>
    <t>600651</t>
  </si>
  <si>
    <t>飞乐音响</t>
  </si>
  <si>
    <t>600653</t>
  </si>
  <si>
    <t>申华控股</t>
  </si>
  <si>
    <t>600654</t>
  </si>
  <si>
    <t>飞乐股份</t>
  </si>
  <si>
    <t>600655</t>
  </si>
  <si>
    <t>豫园商城</t>
  </si>
  <si>
    <t>600657</t>
  </si>
  <si>
    <t>信达地产</t>
  </si>
  <si>
    <t>600660</t>
  </si>
  <si>
    <t>福耀玻璃</t>
  </si>
  <si>
    <t>600662</t>
  </si>
  <si>
    <t>强生控股</t>
  </si>
  <si>
    <t>600663</t>
  </si>
  <si>
    <t>陆家嘴</t>
  </si>
  <si>
    <t>600664</t>
  </si>
  <si>
    <t>哈药股份</t>
  </si>
  <si>
    <t>600665</t>
  </si>
  <si>
    <t>天地源</t>
  </si>
  <si>
    <t>600667</t>
  </si>
  <si>
    <t>太极实业</t>
  </si>
  <si>
    <t>600673</t>
  </si>
  <si>
    <t>东阳光铝</t>
  </si>
  <si>
    <t>600674</t>
  </si>
  <si>
    <t>川投能源</t>
  </si>
  <si>
    <t>600675</t>
  </si>
  <si>
    <t>中华企业</t>
  </si>
  <si>
    <t>600676</t>
  </si>
  <si>
    <t>交运股份</t>
  </si>
  <si>
    <t>600682</t>
  </si>
  <si>
    <t>南京新百</t>
  </si>
  <si>
    <t>600683</t>
  </si>
  <si>
    <t>京投银泰</t>
  </si>
  <si>
    <t>600684</t>
  </si>
  <si>
    <t>珠江实业</t>
  </si>
  <si>
    <t>600685</t>
  </si>
  <si>
    <t>600686</t>
  </si>
  <si>
    <t>金龙汽车</t>
  </si>
  <si>
    <t>600688</t>
  </si>
  <si>
    <t>S上石化</t>
  </si>
  <si>
    <t>600690</t>
  </si>
  <si>
    <t>青岛海尔</t>
  </si>
  <si>
    <t>600692</t>
  </si>
  <si>
    <t>亚通股份</t>
  </si>
  <si>
    <t>600693</t>
  </si>
  <si>
    <t>东百集团</t>
  </si>
  <si>
    <t>600694</t>
  </si>
  <si>
    <t>大商股份</t>
  </si>
  <si>
    <t>600697</t>
  </si>
  <si>
    <t>欧亚集团</t>
  </si>
  <si>
    <t>600702</t>
  </si>
  <si>
    <t>沱牌曲酒</t>
  </si>
  <si>
    <t>600704</t>
  </si>
  <si>
    <t>中大股份</t>
  </si>
  <si>
    <t>600707</t>
  </si>
  <si>
    <t>彩虹股份</t>
  </si>
  <si>
    <t>600708</t>
  </si>
  <si>
    <t>海博股份</t>
  </si>
  <si>
    <t>600710</t>
  </si>
  <si>
    <t>常林股份</t>
  </si>
  <si>
    <t>600717</t>
  </si>
  <si>
    <t>天津港</t>
  </si>
  <si>
    <t>600718</t>
  </si>
  <si>
    <t>东软集团</t>
  </si>
  <si>
    <t>600720</t>
  </si>
  <si>
    <t>祁连山</t>
  </si>
  <si>
    <t>600723</t>
  </si>
  <si>
    <t>西单商场</t>
  </si>
  <si>
    <t>600725</t>
  </si>
  <si>
    <t>云维股份</t>
  </si>
  <si>
    <t>600729</t>
  </si>
  <si>
    <t>重庆百货</t>
  </si>
  <si>
    <t>600736</t>
  </si>
  <si>
    <t>苏州高新</t>
  </si>
  <si>
    <t>600737</t>
  </si>
  <si>
    <t>中粮屯河</t>
  </si>
  <si>
    <t>600739</t>
  </si>
  <si>
    <t>辽宁成大</t>
  </si>
  <si>
    <t>600741</t>
  </si>
  <si>
    <t>华域汽车</t>
  </si>
  <si>
    <t>600743</t>
  </si>
  <si>
    <t>华远地产</t>
  </si>
  <si>
    <t>600744</t>
  </si>
  <si>
    <t>华银电力</t>
  </si>
  <si>
    <t>600747</t>
  </si>
  <si>
    <t>大连控股</t>
  </si>
  <si>
    <t>600748</t>
  </si>
  <si>
    <t>上实发展</t>
  </si>
  <si>
    <t>600750</t>
  </si>
  <si>
    <t>江中药业</t>
  </si>
  <si>
    <t>600754</t>
  </si>
  <si>
    <t>锦江股份</t>
  </si>
  <si>
    <t>600755</t>
  </si>
  <si>
    <t>厦门国贸</t>
  </si>
  <si>
    <t>600759</t>
  </si>
  <si>
    <t>正和股份</t>
  </si>
  <si>
    <t>600761</t>
  </si>
  <si>
    <t>安徽合力</t>
  </si>
  <si>
    <t>600765</t>
  </si>
  <si>
    <t>中航重机</t>
  </si>
  <si>
    <t>600770</t>
  </si>
  <si>
    <t>综艺股份</t>
  </si>
  <si>
    <t>600776</t>
  </si>
  <si>
    <t>东方通信</t>
  </si>
  <si>
    <t>600779</t>
  </si>
  <si>
    <t>水井坊</t>
  </si>
  <si>
    <t>600780</t>
  </si>
  <si>
    <t>通宝能源</t>
  </si>
  <si>
    <t>600787</t>
  </si>
  <si>
    <t>中储股份</t>
  </si>
  <si>
    <t>600789</t>
  </si>
  <si>
    <t>鲁抗医药</t>
  </si>
  <si>
    <t>600790</t>
  </si>
  <si>
    <t>轻纺城</t>
  </si>
  <si>
    <t>600794</t>
  </si>
  <si>
    <t>保税科技</t>
  </si>
  <si>
    <t>600795</t>
  </si>
  <si>
    <t>国电电力</t>
  </si>
  <si>
    <t>600797</t>
  </si>
  <si>
    <t>浙大网新</t>
  </si>
  <si>
    <t>600798</t>
  </si>
  <si>
    <t>宁波海运</t>
  </si>
  <si>
    <t>600801</t>
  </si>
  <si>
    <t>华新水泥</t>
  </si>
  <si>
    <t>600804</t>
  </si>
  <si>
    <t>鹏博士</t>
  </si>
  <si>
    <t>悦达投资</t>
  </si>
  <si>
    <t>600805</t>
  </si>
  <si>
    <t>600806</t>
  </si>
  <si>
    <t>昆明机床</t>
  </si>
  <si>
    <t>600808</t>
  </si>
  <si>
    <t>马钢股份</t>
  </si>
  <si>
    <t>600809</t>
  </si>
  <si>
    <t>山西汾酒</t>
  </si>
  <si>
    <t>600810</t>
  </si>
  <si>
    <t>神马股份</t>
  </si>
  <si>
    <t>600811</t>
  </si>
  <si>
    <t>东方集团</t>
  </si>
  <si>
    <t>600812</t>
  </si>
  <si>
    <t>华北制药</t>
  </si>
  <si>
    <t>600815</t>
  </si>
  <si>
    <t>厦工股份</t>
  </si>
  <si>
    <t>600816</t>
  </si>
  <si>
    <t>安信信托</t>
  </si>
  <si>
    <t>600818</t>
  </si>
  <si>
    <t>中路股份</t>
  </si>
  <si>
    <t>600820</t>
  </si>
  <si>
    <t>隧道股份</t>
  </si>
  <si>
    <t>600823</t>
  </si>
  <si>
    <t>600824</t>
  </si>
  <si>
    <t>益民商业</t>
  </si>
  <si>
    <t>600826</t>
  </si>
  <si>
    <t>兰生股份</t>
  </si>
  <si>
    <t>600827</t>
  </si>
  <si>
    <t>友谊股份</t>
  </si>
  <si>
    <t>600829</t>
  </si>
  <si>
    <t>三精制药</t>
  </si>
  <si>
    <t>600830</t>
  </si>
  <si>
    <t>香溢融通</t>
  </si>
  <si>
    <t>600831</t>
  </si>
  <si>
    <t>广电网络</t>
  </si>
  <si>
    <t>600832</t>
  </si>
  <si>
    <t>东方明珠</t>
  </si>
  <si>
    <t>600834</t>
  </si>
  <si>
    <t>申通地铁</t>
  </si>
  <si>
    <t>600835</t>
  </si>
  <si>
    <t>上海机电</t>
  </si>
  <si>
    <t>600836</t>
  </si>
  <si>
    <t>界龙实业</t>
  </si>
  <si>
    <t>600837</t>
  </si>
  <si>
    <t>海通证券</t>
  </si>
  <si>
    <t>600838</t>
  </si>
  <si>
    <t>上海九百</t>
  </si>
  <si>
    <t>600839</t>
  </si>
  <si>
    <t>四川长虹</t>
  </si>
  <si>
    <t>600844</t>
  </si>
  <si>
    <t>丹化科技</t>
  </si>
  <si>
    <t>600846</t>
  </si>
  <si>
    <t>同济科技</t>
  </si>
  <si>
    <t>600851</t>
  </si>
  <si>
    <t>海欣股份</t>
  </si>
  <si>
    <t>600853</t>
  </si>
  <si>
    <t>龙建股份</t>
  </si>
  <si>
    <t>600858</t>
  </si>
  <si>
    <t>银座股份</t>
  </si>
  <si>
    <t>600859</t>
  </si>
  <si>
    <t>王府井</t>
  </si>
  <si>
    <t>600863</t>
  </si>
  <si>
    <t>内蒙华电</t>
  </si>
  <si>
    <t>600864</t>
  </si>
  <si>
    <t>哈投股份</t>
  </si>
  <si>
    <t>600866</t>
  </si>
  <si>
    <t>星湖科技</t>
  </si>
  <si>
    <t>600867</t>
  </si>
  <si>
    <t>通化东宝</t>
  </si>
  <si>
    <t>600872</t>
  </si>
  <si>
    <t>中炬高新</t>
  </si>
  <si>
    <t>600874</t>
  </si>
  <si>
    <t>创业环保</t>
  </si>
  <si>
    <t>600875</t>
  </si>
  <si>
    <t>东方电气</t>
  </si>
  <si>
    <t>600877</t>
  </si>
  <si>
    <t>中国嘉陵</t>
  </si>
  <si>
    <t>600879</t>
  </si>
  <si>
    <t>航天电子</t>
  </si>
  <si>
    <t>600880</t>
  </si>
  <si>
    <t>博瑞传播</t>
  </si>
  <si>
    <t>600881</t>
  </si>
  <si>
    <t>亚泰集团</t>
  </si>
  <si>
    <t>600884</t>
  </si>
  <si>
    <t>杉杉股份</t>
  </si>
  <si>
    <t>600886</t>
  </si>
  <si>
    <t>国投电力</t>
  </si>
  <si>
    <t>600887</t>
  </si>
  <si>
    <t>600888</t>
  </si>
  <si>
    <t>新疆众和</t>
  </si>
  <si>
    <t>600889</t>
  </si>
  <si>
    <t>南京化纤</t>
  </si>
  <si>
    <t>600894</t>
  </si>
  <si>
    <t>广钢股份</t>
  </si>
  <si>
    <t>600895</t>
  </si>
  <si>
    <t>张江高科</t>
  </si>
  <si>
    <t>600896</t>
  </si>
  <si>
    <t>中海海盛</t>
  </si>
  <si>
    <t>600897</t>
  </si>
  <si>
    <t>厦门空港</t>
  </si>
  <si>
    <t>600900</t>
  </si>
  <si>
    <t>长江电力</t>
  </si>
  <si>
    <t>600961</t>
  </si>
  <si>
    <t>株冶集团</t>
  </si>
  <si>
    <t>600963</t>
  </si>
  <si>
    <t>岳阳纸业</t>
  </si>
  <si>
    <t>600966</t>
  </si>
  <si>
    <t>博汇纸业</t>
  </si>
  <si>
    <t>600970</t>
  </si>
  <si>
    <t>中材国际</t>
  </si>
  <si>
    <t>600971</t>
  </si>
  <si>
    <t>恒源煤电</t>
  </si>
  <si>
    <t>600978</t>
  </si>
  <si>
    <t>宜华木业</t>
  </si>
  <si>
    <t>600981</t>
  </si>
  <si>
    <t>江苏开元</t>
  </si>
  <si>
    <t>600983</t>
  </si>
  <si>
    <t>合肥三洋</t>
  </si>
  <si>
    <t>600991</t>
  </si>
  <si>
    <t>广汽长丰</t>
  </si>
  <si>
    <t>600993</t>
  </si>
  <si>
    <t>马应龙</t>
  </si>
  <si>
    <t>600995</t>
  </si>
  <si>
    <t>文山电力</t>
  </si>
  <si>
    <t>600997</t>
  </si>
  <si>
    <t>开滦股份</t>
  </si>
  <si>
    <t>600999</t>
  </si>
  <si>
    <t>招商证券</t>
  </si>
  <si>
    <t>601001</t>
  </si>
  <si>
    <t>大同煤业</t>
  </si>
  <si>
    <t>601002</t>
  </si>
  <si>
    <t>晋亿实业</t>
  </si>
  <si>
    <t>601006</t>
  </si>
  <si>
    <t>大秦铁路</t>
  </si>
  <si>
    <t>601009</t>
  </si>
  <si>
    <t>南京银行</t>
  </si>
  <si>
    <t>601088</t>
  </si>
  <si>
    <t>中国神华</t>
  </si>
  <si>
    <t>601099</t>
  </si>
  <si>
    <t>太平洋</t>
  </si>
  <si>
    <t>601107</t>
  </si>
  <si>
    <t>四川成渝</t>
  </si>
  <si>
    <t>601111</t>
  </si>
  <si>
    <t>中国国航</t>
  </si>
  <si>
    <t>601117</t>
  </si>
  <si>
    <t>中国化学</t>
  </si>
  <si>
    <t>601139</t>
  </si>
  <si>
    <t>深圳燃气</t>
  </si>
  <si>
    <t>601166</t>
  </si>
  <si>
    <t>兴业银行</t>
  </si>
  <si>
    <t>601168</t>
  </si>
  <si>
    <t>西部矿业</t>
  </si>
  <si>
    <t>601169</t>
  </si>
  <si>
    <t>北京银行</t>
  </si>
  <si>
    <t>601179</t>
  </si>
  <si>
    <t>中国西电</t>
  </si>
  <si>
    <t>601186</t>
  </si>
  <si>
    <t>中国铁建</t>
  </si>
  <si>
    <t>601288</t>
  </si>
  <si>
    <t>农业银行</t>
  </si>
  <si>
    <t>601318</t>
  </si>
  <si>
    <t>中国平安</t>
  </si>
  <si>
    <t>601328</t>
  </si>
  <si>
    <t>交通银行</t>
  </si>
  <si>
    <t>601333</t>
  </si>
  <si>
    <t>广深铁路</t>
  </si>
  <si>
    <t>601390</t>
  </si>
  <si>
    <t>中国中铁</t>
  </si>
  <si>
    <t>601398</t>
  </si>
  <si>
    <t>工商银行</t>
  </si>
  <si>
    <t>601600</t>
  </si>
  <si>
    <t>中国铝业</t>
  </si>
  <si>
    <t>601601</t>
  </si>
  <si>
    <t>中国太保</t>
  </si>
  <si>
    <t>601607</t>
  </si>
  <si>
    <t>上海医药</t>
  </si>
  <si>
    <t>601618</t>
  </si>
  <si>
    <t>中国中冶</t>
  </si>
  <si>
    <t>601628</t>
  </si>
  <si>
    <t>中国人寿</t>
  </si>
  <si>
    <t>601666</t>
  </si>
  <si>
    <t>平煤股份</t>
  </si>
  <si>
    <t>601668</t>
  </si>
  <si>
    <t>中国建筑</t>
  </si>
  <si>
    <t>601699</t>
  </si>
  <si>
    <t>潞安环能</t>
  </si>
  <si>
    <t>601727</t>
  </si>
  <si>
    <t>上海电气</t>
  </si>
  <si>
    <t>601766</t>
  </si>
  <si>
    <t>中国南车</t>
  </si>
  <si>
    <t>601788</t>
  </si>
  <si>
    <t>光大证券</t>
  </si>
  <si>
    <t>601808</t>
  </si>
  <si>
    <t>中海油服</t>
  </si>
  <si>
    <t>601857</t>
  </si>
  <si>
    <t>中国石油</t>
  </si>
  <si>
    <t>601866</t>
  </si>
  <si>
    <t>中海集运</t>
  </si>
  <si>
    <t>601872</t>
  </si>
  <si>
    <t>招商轮船</t>
  </si>
  <si>
    <t>601877</t>
  </si>
  <si>
    <t>正泰电器</t>
  </si>
  <si>
    <t>601888</t>
  </si>
  <si>
    <t>中国国旅</t>
  </si>
  <si>
    <t>601898</t>
  </si>
  <si>
    <t>中煤能源</t>
  </si>
  <si>
    <t>601899</t>
  </si>
  <si>
    <t>紫金矿业</t>
  </si>
  <si>
    <t>601918</t>
  </si>
  <si>
    <t>国投新集</t>
  </si>
  <si>
    <t>601919</t>
  </si>
  <si>
    <t>中国远洋</t>
  </si>
  <si>
    <t>601939</t>
  </si>
  <si>
    <t>建设银行</t>
  </si>
  <si>
    <t>601958</t>
  </si>
  <si>
    <t>金钼股份</t>
  </si>
  <si>
    <t>601988</t>
  </si>
  <si>
    <t>中国银行</t>
  </si>
  <si>
    <t>601989</t>
  </si>
  <si>
    <t>中国重工</t>
  </si>
  <si>
    <t>601998</t>
  </si>
  <si>
    <t>中信银行</t>
  </si>
  <si>
    <t>601999</t>
  </si>
  <si>
    <t>出版传媒</t>
  </si>
  <si>
    <t>000517</t>
  </si>
  <si>
    <t>荣安地产</t>
    <phoneticPr fontId="4" type="noConversion"/>
  </si>
  <si>
    <t>000536</t>
  </si>
  <si>
    <t>闽闽东</t>
    <phoneticPr fontId="4" type="noConversion"/>
  </si>
  <si>
    <t>000559</t>
    <phoneticPr fontId="4" type="noConversion"/>
  </si>
  <si>
    <t>万向钱潮</t>
    <phoneticPr fontId="4" type="noConversion"/>
  </si>
  <si>
    <t>ST钒钛</t>
    <phoneticPr fontId="4" type="noConversion"/>
  </si>
  <si>
    <t>金岭矿业</t>
    <phoneticPr fontId="4" type="noConversion"/>
  </si>
  <si>
    <t>000751</t>
  </si>
  <si>
    <t>锌业股份</t>
    <phoneticPr fontId="4" type="noConversion"/>
  </si>
  <si>
    <t>000776</t>
  </si>
  <si>
    <t>广发证券</t>
    <phoneticPr fontId="4" type="noConversion"/>
  </si>
  <si>
    <t>华菱钢铁</t>
    <phoneticPr fontId="4" type="noConversion"/>
  </si>
  <si>
    <t>000936</t>
  </si>
  <si>
    <t>华西村</t>
  </si>
  <si>
    <t>金螳螂</t>
    <phoneticPr fontId="4" type="noConversion"/>
  </si>
  <si>
    <t>荣盛发展</t>
    <phoneticPr fontId="4" type="noConversion"/>
  </si>
  <si>
    <t>002223</t>
  </si>
  <si>
    <t>鱼跃医疗</t>
    <phoneticPr fontId="4" type="noConversion"/>
  </si>
  <si>
    <t>002273</t>
    <phoneticPr fontId="4" type="noConversion"/>
  </si>
  <si>
    <t>002294</t>
  </si>
  <si>
    <t>信立泰</t>
    <phoneticPr fontId="4" type="noConversion"/>
  </si>
  <si>
    <t>002324</t>
  </si>
  <si>
    <t>普利特</t>
  </si>
  <si>
    <t>002336</t>
  </si>
  <si>
    <t>人人乐</t>
    <phoneticPr fontId="4" type="noConversion"/>
  </si>
  <si>
    <t>002353</t>
  </si>
  <si>
    <t>杰瑞股份</t>
    <phoneticPr fontId="4" type="noConversion"/>
  </si>
  <si>
    <t>002375</t>
  </si>
  <si>
    <t>亚厦股份</t>
    <phoneticPr fontId="4" type="noConversion"/>
  </si>
  <si>
    <t>002376</t>
    <phoneticPr fontId="4" type="noConversion"/>
  </si>
  <si>
    <t>002383</t>
  </si>
  <si>
    <t>合众思壮</t>
    <phoneticPr fontId="4" type="noConversion"/>
  </si>
  <si>
    <t>002384</t>
  </si>
  <si>
    <t>东山精密</t>
    <phoneticPr fontId="4" type="noConversion"/>
  </si>
  <si>
    <t>002385</t>
  </si>
  <si>
    <t>大北农</t>
    <phoneticPr fontId="4" type="noConversion"/>
  </si>
  <si>
    <t>002386</t>
  </si>
  <si>
    <t>天原集团</t>
    <phoneticPr fontId="4" type="noConversion"/>
  </si>
  <si>
    <t>002393</t>
  </si>
  <si>
    <t>力生制药</t>
    <phoneticPr fontId="4" type="noConversion"/>
  </si>
  <si>
    <t>002399</t>
  </si>
  <si>
    <t>海普瑞</t>
    <phoneticPr fontId="4" type="noConversion"/>
  </si>
  <si>
    <t>002405</t>
  </si>
  <si>
    <t>四维图新</t>
    <phoneticPr fontId="4" type="noConversion"/>
  </si>
  <si>
    <t>002408</t>
  </si>
  <si>
    <t>齐翔腾达</t>
    <phoneticPr fontId="4" type="noConversion"/>
  </si>
  <si>
    <t>002414</t>
  </si>
  <si>
    <t>高德红外</t>
    <phoneticPr fontId="4" type="noConversion"/>
  </si>
  <si>
    <t>002415</t>
  </si>
  <si>
    <t>海康威视</t>
    <phoneticPr fontId="4" type="noConversion"/>
  </si>
  <si>
    <t>科伦药业</t>
    <phoneticPr fontId="4" type="noConversion"/>
  </si>
  <si>
    <t>002429</t>
  </si>
  <si>
    <t>兆驰股份</t>
    <phoneticPr fontId="4" type="noConversion"/>
  </si>
  <si>
    <t>002430</t>
  </si>
  <si>
    <t>杭氧股份</t>
    <phoneticPr fontId="4" type="noConversion"/>
  </si>
  <si>
    <t>002431</t>
  </si>
  <si>
    <t>棕榈园林</t>
    <phoneticPr fontId="4" type="noConversion"/>
  </si>
  <si>
    <t>誉衡药业</t>
    <phoneticPr fontId="4" type="noConversion"/>
  </si>
  <si>
    <t>002440</t>
  </si>
  <si>
    <t>闰土股份</t>
    <phoneticPr fontId="4" type="noConversion"/>
  </si>
  <si>
    <t>002444</t>
  </si>
  <si>
    <t>巨星科技</t>
    <phoneticPr fontId="4" type="noConversion"/>
  </si>
  <si>
    <t>002449</t>
  </si>
  <si>
    <t>国星光电</t>
    <phoneticPr fontId="4" type="noConversion"/>
  </si>
  <si>
    <t>002484</t>
    <phoneticPr fontId="4" type="noConversion"/>
  </si>
  <si>
    <t>江海股份</t>
    <phoneticPr fontId="4" type="noConversion"/>
  </si>
  <si>
    <t>600021</t>
  </si>
  <si>
    <t>上海电力</t>
    <phoneticPr fontId="4" type="noConversion"/>
  </si>
  <si>
    <t>600098</t>
    <phoneticPr fontId="4" type="noConversion"/>
  </si>
  <si>
    <t>广州控股</t>
    <phoneticPr fontId="4" type="noConversion"/>
  </si>
  <si>
    <t>600115</t>
  </si>
  <si>
    <t>东方航空</t>
    <phoneticPr fontId="4" type="noConversion"/>
  </si>
  <si>
    <t>600122</t>
  </si>
  <si>
    <t>宏图高科</t>
  </si>
  <si>
    <t>中国玻纤</t>
    <phoneticPr fontId="4" type="noConversion"/>
  </si>
  <si>
    <t>600223</t>
  </si>
  <si>
    <t>鲁商置业</t>
    <phoneticPr fontId="4" type="noConversion"/>
  </si>
  <si>
    <t>恒瑞医药</t>
    <phoneticPr fontId="4" type="noConversion"/>
  </si>
  <si>
    <t>600277</t>
  </si>
  <si>
    <t>亿利能源</t>
    <phoneticPr fontId="4" type="noConversion"/>
  </si>
  <si>
    <t>600311</t>
  </si>
  <si>
    <t>荣华实业</t>
    <phoneticPr fontId="4" type="noConversion"/>
  </si>
  <si>
    <t>600396</t>
    <phoneticPr fontId="4" type="noConversion"/>
  </si>
  <si>
    <t>金山股份</t>
    <phoneticPr fontId="4" type="noConversion"/>
  </si>
  <si>
    <t>600406</t>
  </si>
  <si>
    <t>国电南瑞</t>
    <phoneticPr fontId="4" type="noConversion"/>
  </si>
  <si>
    <t>600435</t>
  </si>
  <si>
    <t>中兵光电</t>
    <phoneticPr fontId="4" type="noConversion"/>
  </si>
  <si>
    <t>600461</t>
    <phoneticPr fontId="4" type="noConversion"/>
  </si>
  <si>
    <t>洪城水业</t>
    <phoneticPr fontId="4" type="noConversion"/>
  </si>
  <si>
    <t>600477</t>
  </si>
  <si>
    <t>杭萧钢构</t>
  </si>
  <si>
    <t>双良节能</t>
    <phoneticPr fontId="4" type="noConversion"/>
  </si>
  <si>
    <t>600535</t>
  </si>
  <si>
    <t>天士力</t>
    <phoneticPr fontId="4" type="noConversion"/>
  </si>
  <si>
    <t>600546</t>
  </si>
  <si>
    <t>山煤国际</t>
    <phoneticPr fontId="4" type="noConversion"/>
  </si>
  <si>
    <t>600582</t>
  </si>
  <si>
    <t>天地科技</t>
    <phoneticPr fontId="4" type="noConversion"/>
  </si>
  <si>
    <t>广船国际</t>
    <phoneticPr fontId="4" type="noConversion"/>
  </si>
  <si>
    <t>600703</t>
  </si>
  <si>
    <t>三安光电</t>
    <phoneticPr fontId="4" type="noConversion"/>
  </si>
  <si>
    <t>600716</t>
  </si>
  <si>
    <t>凤凰股份</t>
  </si>
  <si>
    <t>600724</t>
  </si>
  <si>
    <t>宁波富达</t>
    <phoneticPr fontId="4" type="noConversion"/>
  </si>
  <si>
    <t>600782</t>
  </si>
  <si>
    <t>新钢股份</t>
    <phoneticPr fontId="4" type="noConversion"/>
  </si>
  <si>
    <t>600783</t>
  </si>
  <si>
    <t>鲁信高新</t>
    <phoneticPr fontId="4" type="noConversion"/>
  </si>
  <si>
    <t>世茂股份</t>
    <phoneticPr fontId="4" type="noConversion"/>
  </si>
  <si>
    <t>600825</t>
  </si>
  <si>
    <t>新华传媒</t>
    <phoneticPr fontId="4" type="noConversion"/>
  </si>
  <si>
    <t>伊利股份</t>
    <phoneticPr fontId="4" type="noConversion"/>
  </si>
  <si>
    <t>600893</t>
  </si>
  <si>
    <t>航空动力</t>
    <phoneticPr fontId="4" type="noConversion"/>
  </si>
  <si>
    <t>601000</t>
  </si>
  <si>
    <t>唐山港</t>
    <phoneticPr fontId="4" type="noConversion"/>
  </si>
  <si>
    <t>601101</t>
  </si>
  <si>
    <t>昊华能源</t>
    <phoneticPr fontId="4" type="noConversion"/>
  </si>
  <si>
    <t>601106</t>
  </si>
  <si>
    <t>中国一重</t>
    <phoneticPr fontId="4" type="noConversion"/>
  </si>
  <si>
    <t>601158</t>
  </si>
  <si>
    <t>重庆水务</t>
    <phoneticPr fontId="4" type="noConversion"/>
  </si>
  <si>
    <t>601268</t>
  </si>
  <si>
    <t>二重重装</t>
    <phoneticPr fontId="4" type="noConversion"/>
  </si>
  <si>
    <t>601369</t>
  </si>
  <si>
    <t>陕鼓动力</t>
    <phoneticPr fontId="4" type="noConversion"/>
  </si>
  <si>
    <t>601678</t>
  </si>
  <si>
    <t>滨化股份</t>
    <phoneticPr fontId="4" type="noConversion"/>
  </si>
  <si>
    <t>601818</t>
  </si>
  <si>
    <t>光大银行</t>
    <phoneticPr fontId="4" type="noConversion"/>
  </si>
  <si>
    <t>601991</t>
    <phoneticPr fontId="4" type="noConversion"/>
  </si>
  <si>
    <t>大唐发电</t>
    <phoneticPr fontId="4" type="noConversion"/>
  </si>
  <si>
    <t>002050</t>
  </si>
  <si>
    <t>三花股份</t>
  </si>
  <si>
    <t>002080</t>
  </si>
  <si>
    <t>中材科技</t>
  </si>
  <si>
    <t>002117</t>
  </si>
  <si>
    <t>东港股份</t>
  </si>
  <si>
    <t>002126</t>
  </si>
  <si>
    <t>银轮股份</t>
  </si>
  <si>
    <t>002148</t>
  </si>
  <si>
    <t>北纬通信</t>
  </si>
  <si>
    <t>002187</t>
  </si>
  <si>
    <t>广百股份</t>
  </si>
  <si>
    <t>002236</t>
  </si>
  <si>
    <t>大华股份</t>
  </si>
  <si>
    <t>002255</t>
  </si>
  <si>
    <t>海陆重工</t>
  </si>
  <si>
    <t>002283</t>
  </si>
  <si>
    <t>天润曲轴</t>
  </si>
  <si>
    <t>002290</t>
  </si>
  <si>
    <t>禾盛新材</t>
  </si>
  <si>
    <t>002296</t>
  </si>
  <si>
    <t>辉煌科技</t>
  </si>
  <si>
    <t>002313</t>
  </si>
  <si>
    <t>日海通讯</t>
  </si>
  <si>
    <t>002325</t>
  </si>
  <si>
    <t>洪涛股份</t>
  </si>
  <si>
    <t>002329</t>
  </si>
  <si>
    <t>皇氏乳业</t>
  </si>
  <si>
    <t>002334</t>
  </si>
  <si>
    <t>英威腾</t>
  </si>
  <si>
    <t>002335</t>
  </si>
  <si>
    <t>科华恒盛</t>
  </si>
  <si>
    <t>002338</t>
  </si>
  <si>
    <t>奥普光电</t>
  </si>
  <si>
    <t>002339</t>
  </si>
  <si>
    <t>积成电子</t>
  </si>
  <si>
    <t>002341</t>
  </si>
  <si>
    <t>新纶科技</t>
  </si>
  <si>
    <t>002343</t>
  </si>
  <si>
    <t>禾欣股份</t>
  </si>
  <si>
    <t>002351</t>
  </si>
  <si>
    <t>漫步者</t>
  </si>
  <si>
    <t>002358</t>
  </si>
  <si>
    <t>森源电气</t>
  </si>
  <si>
    <t>002360</t>
  </si>
  <si>
    <t>同德化工</t>
  </si>
  <si>
    <t>002364</t>
  </si>
  <si>
    <t>中恒电气</t>
  </si>
  <si>
    <t>002365</t>
  </si>
  <si>
    <t>永安药业</t>
  </si>
  <si>
    <t>002367</t>
  </si>
  <si>
    <t>康力电梯</t>
  </si>
  <si>
    <t>002368</t>
  </si>
  <si>
    <t>太极股份</t>
  </si>
  <si>
    <t>002369</t>
  </si>
  <si>
    <t>卓翼科技</t>
  </si>
  <si>
    <t>002371</t>
  </si>
  <si>
    <t>七星电子</t>
  </si>
  <si>
    <t>002379</t>
  </si>
  <si>
    <t>鲁丰股份</t>
  </si>
  <si>
    <t>002380</t>
  </si>
  <si>
    <t>科远股份</t>
  </si>
  <si>
    <t>002381</t>
  </si>
  <si>
    <t>双箭股份</t>
  </si>
  <si>
    <t>002387</t>
  </si>
  <si>
    <t>黑牛食品</t>
  </si>
  <si>
    <t>002390</t>
  </si>
  <si>
    <t>信邦制药</t>
  </si>
  <si>
    <t>002391</t>
  </si>
  <si>
    <t>长青股份</t>
  </si>
  <si>
    <t>002395</t>
  </si>
  <si>
    <t>双象股份</t>
  </si>
  <si>
    <t>002396</t>
  </si>
  <si>
    <t>星网锐捷</t>
  </si>
  <si>
    <t>002397</t>
  </si>
  <si>
    <t>梦洁家纺</t>
  </si>
  <si>
    <t>002400</t>
  </si>
  <si>
    <t>省广股份</t>
  </si>
  <si>
    <t>002401</t>
  </si>
  <si>
    <t>交技发展</t>
  </si>
  <si>
    <t>002402</t>
  </si>
  <si>
    <t>和而泰</t>
  </si>
  <si>
    <t>002406</t>
  </si>
  <si>
    <t>远东传动</t>
  </si>
  <si>
    <t>002407</t>
  </si>
  <si>
    <t>多氟多</t>
  </si>
  <si>
    <t>002409</t>
  </si>
  <si>
    <t>雅克科技</t>
  </si>
  <si>
    <t>002412</t>
  </si>
  <si>
    <t>汉森制药</t>
  </si>
  <si>
    <t>002413</t>
  </si>
  <si>
    <t>常发股份</t>
  </si>
  <si>
    <t>002416</t>
  </si>
  <si>
    <t>爱施德</t>
  </si>
  <si>
    <t>002419</t>
  </si>
  <si>
    <t>天虹商场</t>
  </si>
  <si>
    <t>002424</t>
  </si>
  <si>
    <t>贵州百灵</t>
  </si>
  <si>
    <t>002425</t>
  </si>
  <si>
    <t>凯撒股份</t>
  </si>
  <si>
    <t>002428</t>
  </si>
  <si>
    <t>云南锗业</t>
  </si>
  <si>
    <t>002433</t>
  </si>
  <si>
    <t>太安堂</t>
  </si>
  <si>
    <t>002434</t>
  </si>
  <si>
    <t>万里扬</t>
  </si>
  <si>
    <t>002436</t>
  </si>
  <si>
    <t>兴森科技</t>
  </si>
  <si>
    <t>002438</t>
  </si>
  <si>
    <t>江苏神通</t>
  </si>
  <si>
    <t>002439</t>
  </si>
  <si>
    <t>启明星辰</t>
  </si>
  <si>
    <t>002441</t>
  </si>
  <si>
    <t>众业达</t>
  </si>
  <si>
    <t>002447</t>
  </si>
  <si>
    <t>壹桥苗业</t>
  </si>
  <si>
    <t>002448</t>
  </si>
  <si>
    <t>中原内配</t>
  </si>
  <si>
    <t>002452</t>
  </si>
  <si>
    <t>长高集团</t>
  </si>
  <si>
    <t>002453</t>
  </si>
  <si>
    <t>天马精化</t>
  </si>
  <si>
    <t>002454</t>
  </si>
  <si>
    <t>松芝股份</t>
  </si>
  <si>
    <t>002456</t>
  </si>
  <si>
    <t>欧菲光</t>
  </si>
  <si>
    <t>002457</t>
  </si>
  <si>
    <t>青龙管业</t>
  </si>
  <si>
    <t>002459</t>
  </si>
  <si>
    <t>天业通联</t>
  </si>
  <si>
    <t>002465</t>
  </si>
  <si>
    <t>海格通信</t>
  </si>
  <si>
    <t>002469</t>
  </si>
  <si>
    <t>三维工程</t>
  </si>
  <si>
    <t>002472</t>
  </si>
  <si>
    <t>双环传动</t>
  </si>
  <si>
    <t>002474</t>
  </si>
  <si>
    <t>榕基软件</t>
  </si>
  <si>
    <t>002475</t>
  </si>
  <si>
    <t>立讯精密</t>
  </si>
  <si>
    <t>002476</t>
  </si>
  <si>
    <t>宝莫股份</t>
  </si>
  <si>
    <t>002477</t>
  </si>
  <si>
    <t>雏鹰农牧</t>
  </si>
  <si>
    <t>002479</t>
  </si>
  <si>
    <t>富春环保</t>
  </si>
  <si>
    <t>002480</t>
  </si>
  <si>
    <t>新筑股份</t>
  </si>
  <si>
    <t>002481</t>
  </si>
  <si>
    <t>双塔食品</t>
  </si>
  <si>
    <t>002482</t>
  </si>
  <si>
    <t>广田股份</t>
  </si>
  <si>
    <t>600184</t>
  </si>
  <si>
    <t>光电股份</t>
  </si>
  <si>
    <t>600310</t>
  </si>
  <si>
    <t>桂东电力</t>
  </si>
  <si>
    <t>600486</t>
  </si>
  <si>
    <t>扬农化工</t>
  </si>
  <si>
    <t>600558</t>
  </si>
  <si>
    <t>大西洋</t>
  </si>
  <si>
    <t>600742</t>
  </si>
  <si>
    <t>一汽富维</t>
  </si>
  <si>
    <t>601717</t>
  </si>
  <si>
    <t>郑煤机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</si>
</sst>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###,###,##0.0000"/>
    <numFmt numFmtId="178" formatCode="###,###,##0.000"/>
    <numFmt numFmtId="179" formatCode="###,###,##0.0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go-goal.com/SuntimeClient/GGOffic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GGOffice"/>
    </sheetNames>
    <definedNames>
      <definedName name="GG_SDP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FA_ROIC_YEARLY"/>
      <definedName name="S_INFO_INDUSTRY_SW"/>
      <definedName name="S_IPO_LISTEDDATE"/>
      <definedName name="S_PQ_PCTCHANGE"/>
      <definedName name="S_SHARE_LIQA"/>
      <definedName name="S_VAL_PE_TTM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961"/>
  <sheetViews>
    <sheetView tabSelected="1" workbookViewId="0">
      <selection activeCell="H12" sqref="H12"/>
    </sheetView>
  </sheetViews>
  <sheetFormatPr defaultRowHeight="13.5" x14ac:dyDescent="0.15"/>
  <cols>
    <col min="1" max="1" width="11.625" style="4" bestFit="1" customWidth="1"/>
    <col min="2" max="2" width="9" bestFit="1" customWidth="1"/>
    <col min="3" max="3" width="11" bestFit="1" customWidth="1"/>
    <col min="4" max="4" width="11.625" style="2" bestFit="1" customWidth="1"/>
    <col min="5" max="5" width="10.25" style="3" bestFit="1" customWidth="1"/>
    <col min="6" max="6" width="12.75" bestFit="1" customWidth="1"/>
    <col min="7" max="7" width="19.625" bestFit="1" customWidth="1"/>
    <col min="8" max="8" width="17.5" bestFit="1" customWidth="1"/>
    <col min="9" max="9" width="10.25" bestFit="1" customWidth="1"/>
    <col min="10" max="10" width="25" bestFit="1" customWidth="1"/>
    <col min="11" max="11" width="20.5" bestFit="1" customWidth="1"/>
    <col min="12" max="12" width="8.5" bestFit="1" customWidth="1"/>
    <col min="13" max="14" width="8.5" customWidth="1"/>
    <col min="16" max="16" width="4.5" bestFit="1" customWidth="1"/>
    <col min="17" max="17" width="19.625" bestFit="1" customWidth="1"/>
    <col min="18" max="18" width="17.5" bestFit="1" customWidth="1"/>
    <col min="19" max="19" width="6" bestFit="1" customWidth="1"/>
    <col min="20" max="20" width="10.25" bestFit="1" customWidth="1"/>
    <col min="22" max="22" width="8.5" bestFit="1" customWidth="1"/>
    <col min="23" max="23" width="5.25" bestFit="1" customWidth="1"/>
    <col min="257" max="257" width="11.625" bestFit="1" customWidth="1"/>
    <col min="258" max="258" width="9.5" bestFit="1" customWidth="1"/>
    <col min="259" max="260" width="11.625" bestFit="1" customWidth="1"/>
    <col min="261" max="261" width="10.25" bestFit="1" customWidth="1"/>
    <col min="262" max="262" width="12.75" bestFit="1" customWidth="1"/>
    <col min="263" max="263" width="19.625" bestFit="1" customWidth="1"/>
    <col min="264" max="264" width="17.5" bestFit="1" customWidth="1"/>
    <col min="265" max="265" width="10.25" bestFit="1" customWidth="1"/>
    <col min="266" max="266" width="25" bestFit="1" customWidth="1"/>
    <col min="267" max="267" width="20.5" bestFit="1" customWidth="1"/>
    <col min="268" max="268" width="8.5" bestFit="1" customWidth="1"/>
    <col min="269" max="270" width="8.5" customWidth="1"/>
    <col min="272" max="272" width="4.5" bestFit="1" customWidth="1"/>
    <col min="273" max="273" width="19.625" bestFit="1" customWidth="1"/>
    <col min="274" max="274" width="17.5" bestFit="1" customWidth="1"/>
    <col min="275" max="275" width="6" bestFit="1" customWidth="1"/>
    <col min="276" max="276" width="10.25" bestFit="1" customWidth="1"/>
    <col min="278" max="278" width="6.5" bestFit="1" customWidth="1"/>
    <col min="279" max="279" width="5.5" bestFit="1" customWidth="1"/>
    <col min="513" max="513" width="11.625" bestFit="1" customWidth="1"/>
    <col min="514" max="514" width="9.5" bestFit="1" customWidth="1"/>
    <col min="515" max="516" width="11.625" bestFit="1" customWidth="1"/>
    <col min="517" max="517" width="10.25" bestFit="1" customWidth="1"/>
    <col min="518" max="518" width="12.75" bestFit="1" customWidth="1"/>
    <col min="519" max="519" width="19.625" bestFit="1" customWidth="1"/>
    <col min="520" max="520" width="17.5" bestFit="1" customWidth="1"/>
    <col min="521" max="521" width="10.25" bestFit="1" customWidth="1"/>
    <col min="522" max="522" width="25" bestFit="1" customWidth="1"/>
    <col min="523" max="523" width="20.5" bestFit="1" customWidth="1"/>
    <col min="524" max="524" width="8.5" bestFit="1" customWidth="1"/>
    <col min="525" max="526" width="8.5" customWidth="1"/>
    <col min="528" max="528" width="4.5" bestFit="1" customWidth="1"/>
    <col min="529" max="529" width="19.625" bestFit="1" customWidth="1"/>
    <col min="530" max="530" width="17.5" bestFit="1" customWidth="1"/>
    <col min="531" max="531" width="6" bestFit="1" customWidth="1"/>
    <col min="532" max="532" width="10.25" bestFit="1" customWidth="1"/>
    <col min="534" max="534" width="6.5" bestFit="1" customWidth="1"/>
    <col min="535" max="535" width="5.5" bestFit="1" customWidth="1"/>
    <col min="769" max="769" width="11.625" bestFit="1" customWidth="1"/>
    <col min="770" max="770" width="9.5" bestFit="1" customWidth="1"/>
    <col min="771" max="772" width="11.625" bestFit="1" customWidth="1"/>
    <col min="773" max="773" width="10.25" bestFit="1" customWidth="1"/>
    <col min="774" max="774" width="12.75" bestFit="1" customWidth="1"/>
    <col min="775" max="775" width="19.625" bestFit="1" customWidth="1"/>
    <col min="776" max="776" width="17.5" bestFit="1" customWidth="1"/>
    <col min="777" max="777" width="10.25" bestFit="1" customWidth="1"/>
    <col min="778" max="778" width="25" bestFit="1" customWidth="1"/>
    <col min="779" max="779" width="20.5" bestFit="1" customWidth="1"/>
    <col min="780" max="780" width="8.5" bestFit="1" customWidth="1"/>
    <col min="781" max="782" width="8.5" customWidth="1"/>
    <col min="784" max="784" width="4.5" bestFit="1" customWidth="1"/>
    <col min="785" max="785" width="19.625" bestFit="1" customWidth="1"/>
    <col min="786" max="786" width="17.5" bestFit="1" customWidth="1"/>
    <col min="787" max="787" width="6" bestFit="1" customWidth="1"/>
    <col min="788" max="788" width="10.25" bestFit="1" customWidth="1"/>
    <col min="790" max="790" width="6.5" bestFit="1" customWidth="1"/>
    <col min="791" max="791" width="5.5" bestFit="1" customWidth="1"/>
    <col min="1025" max="1025" width="11.625" bestFit="1" customWidth="1"/>
    <col min="1026" max="1026" width="9.5" bestFit="1" customWidth="1"/>
    <col min="1027" max="1028" width="11.625" bestFit="1" customWidth="1"/>
    <col min="1029" max="1029" width="10.25" bestFit="1" customWidth="1"/>
    <col min="1030" max="1030" width="12.75" bestFit="1" customWidth="1"/>
    <col min="1031" max="1031" width="19.625" bestFit="1" customWidth="1"/>
    <col min="1032" max="1032" width="17.5" bestFit="1" customWidth="1"/>
    <col min="1033" max="1033" width="10.25" bestFit="1" customWidth="1"/>
    <col min="1034" max="1034" width="25" bestFit="1" customWidth="1"/>
    <col min="1035" max="1035" width="20.5" bestFit="1" customWidth="1"/>
    <col min="1036" max="1036" width="8.5" bestFit="1" customWidth="1"/>
    <col min="1037" max="1038" width="8.5" customWidth="1"/>
    <col min="1040" max="1040" width="4.5" bestFit="1" customWidth="1"/>
    <col min="1041" max="1041" width="19.625" bestFit="1" customWidth="1"/>
    <col min="1042" max="1042" width="17.5" bestFit="1" customWidth="1"/>
    <col min="1043" max="1043" width="6" bestFit="1" customWidth="1"/>
    <col min="1044" max="1044" width="10.25" bestFit="1" customWidth="1"/>
    <col min="1046" max="1046" width="6.5" bestFit="1" customWidth="1"/>
    <col min="1047" max="1047" width="5.5" bestFit="1" customWidth="1"/>
    <col min="1281" max="1281" width="11.625" bestFit="1" customWidth="1"/>
    <col min="1282" max="1282" width="9.5" bestFit="1" customWidth="1"/>
    <col min="1283" max="1284" width="11.625" bestFit="1" customWidth="1"/>
    <col min="1285" max="1285" width="10.25" bestFit="1" customWidth="1"/>
    <col min="1286" max="1286" width="12.75" bestFit="1" customWidth="1"/>
    <col min="1287" max="1287" width="19.625" bestFit="1" customWidth="1"/>
    <col min="1288" max="1288" width="17.5" bestFit="1" customWidth="1"/>
    <col min="1289" max="1289" width="10.25" bestFit="1" customWidth="1"/>
    <col min="1290" max="1290" width="25" bestFit="1" customWidth="1"/>
    <col min="1291" max="1291" width="20.5" bestFit="1" customWidth="1"/>
    <col min="1292" max="1292" width="8.5" bestFit="1" customWidth="1"/>
    <col min="1293" max="1294" width="8.5" customWidth="1"/>
    <col min="1296" max="1296" width="4.5" bestFit="1" customWidth="1"/>
    <col min="1297" max="1297" width="19.625" bestFit="1" customWidth="1"/>
    <col min="1298" max="1298" width="17.5" bestFit="1" customWidth="1"/>
    <col min="1299" max="1299" width="6" bestFit="1" customWidth="1"/>
    <col min="1300" max="1300" width="10.25" bestFit="1" customWidth="1"/>
    <col min="1302" max="1302" width="6.5" bestFit="1" customWidth="1"/>
    <col min="1303" max="1303" width="5.5" bestFit="1" customWidth="1"/>
    <col min="1537" max="1537" width="11.625" bestFit="1" customWidth="1"/>
    <col min="1538" max="1538" width="9.5" bestFit="1" customWidth="1"/>
    <col min="1539" max="1540" width="11.625" bestFit="1" customWidth="1"/>
    <col min="1541" max="1541" width="10.25" bestFit="1" customWidth="1"/>
    <col min="1542" max="1542" width="12.75" bestFit="1" customWidth="1"/>
    <col min="1543" max="1543" width="19.625" bestFit="1" customWidth="1"/>
    <col min="1544" max="1544" width="17.5" bestFit="1" customWidth="1"/>
    <col min="1545" max="1545" width="10.25" bestFit="1" customWidth="1"/>
    <col min="1546" max="1546" width="25" bestFit="1" customWidth="1"/>
    <col min="1547" max="1547" width="20.5" bestFit="1" customWidth="1"/>
    <col min="1548" max="1548" width="8.5" bestFit="1" customWidth="1"/>
    <col min="1549" max="1550" width="8.5" customWidth="1"/>
    <col min="1552" max="1552" width="4.5" bestFit="1" customWidth="1"/>
    <col min="1553" max="1553" width="19.625" bestFit="1" customWidth="1"/>
    <col min="1554" max="1554" width="17.5" bestFit="1" customWidth="1"/>
    <col min="1555" max="1555" width="6" bestFit="1" customWidth="1"/>
    <col min="1556" max="1556" width="10.25" bestFit="1" customWidth="1"/>
    <col min="1558" max="1558" width="6.5" bestFit="1" customWidth="1"/>
    <col min="1559" max="1559" width="5.5" bestFit="1" customWidth="1"/>
    <col min="1793" max="1793" width="11.625" bestFit="1" customWidth="1"/>
    <col min="1794" max="1794" width="9.5" bestFit="1" customWidth="1"/>
    <col min="1795" max="1796" width="11.625" bestFit="1" customWidth="1"/>
    <col min="1797" max="1797" width="10.25" bestFit="1" customWidth="1"/>
    <col min="1798" max="1798" width="12.75" bestFit="1" customWidth="1"/>
    <col min="1799" max="1799" width="19.625" bestFit="1" customWidth="1"/>
    <col min="1800" max="1800" width="17.5" bestFit="1" customWidth="1"/>
    <col min="1801" max="1801" width="10.25" bestFit="1" customWidth="1"/>
    <col min="1802" max="1802" width="25" bestFit="1" customWidth="1"/>
    <col min="1803" max="1803" width="20.5" bestFit="1" customWidth="1"/>
    <col min="1804" max="1804" width="8.5" bestFit="1" customWidth="1"/>
    <col min="1805" max="1806" width="8.5" customWidth="1"/>
    <col min="1808" max="1808" width="4.5" bestFit="1" customWidth="1"/>
    <col min="1809" max="1809" width="19.625" bestFit="1" customWidth="1"/>
    <col min="1810" max="1810" width="17.5" bestFit="1" customWidth="1"/>
    <col min="1811" max="1811" width="6" bestFit="1" customWidth="1"/>
    <col min="1812" max="1812" width="10.25" bestFit="1" customWidth="1"/>
    <col min="1814" max="1814" width="6.5" bestFit="1" customWidth="1"/>
    <col min="1815" max="1815" width="5.5" bestFit="1" customWidth="1"/>
    <col min="2049" max="2049" width="11.625" bestFit="1" customWidth="1"/>
    <col min="2050" max="2050" width="9.5" bestFit="1" customWidth="1"/>
    <col min="2051" max="2052" width="11.625" bestFit="1" customWidth="1"/>
    <col min="2053" max="2053" width="10.25" bestFit="1" customWidth="1"/>
    <col min="2054" max="2054" width="12.75" bestFit="1" customWidth="1"/>
    <col min="2055" max="2055" width="19.625" bestFit="1" customWidth="1"/>
    <col min="2056" max="2056" width="17.5" bestFit="1" customWidth="1"/>
    <col min="2057" max="2057" width="10.25" bestFit="1" customWidth="1"/>
    <col min="2058" max="2058" width="25" bestFit="1" customWidth="1"/>
    <col min="2059" max="2059" width="20.5" bestFit="1" customWidth="1"/>
    <col min="2060" max="2060" width="8.5" bestFit="1" customWidth="1"/>
    <col min="2061" max="2062" width="8.5" customWidth="1"/>
    <col min="2064" max="2064" width="4.5" bestFit="1" customWidth="1"/>
    <col min="2065" max="2065" width="19.625" bestFit="1" customWidth="1"/>
    <col min="2066" max="2066" width="17.5" bestFit="1" customWidth="1"/>
    <col min="2067" max="2067" width="6" bestFit="1" customWidth="1"/>
    <col min="2068" max="2068" width="10.25" bestFit="1" customWidth="1"/>
    <col min="2070" max="2070" width="6.5" bestFit="1" customWidth="1"/>
    <col min="2071" max="2071" width="5.5" bestFit="1" customWidth="1"/>
    <col min="2305" max="2305" width="11.625" bestFit="1" customWidth="1"/>
    <col min="2306" max="2306" width="9.5" bestFit="1" customWidth="1"/>
    <col min="2307" max="2308" width="11.625" bestFit="1" customWidth="1"/>
    <col min="2309" max="2309" width="10.25" bestFit="1" customWidth="1"/>
    <col min="2310" max="2310" width="12.75" bestFit="1" customWidth="1"/>
    <col min="2311" max="2311" width="19.625" bestFit="1" customWidth="1"/>
    <col min="2312" max="2312" width="17.5" bestFit="1" customWidth="1"/>
    <col min="2313" max="2313" width="10.25" bestFit="1" customWidth="1"/>
    <col min="2314" max="2314" width="25" bestFit="1" customWidth="1"/>
    <col min="2315" max="2315" width="20.5" bestFit="1" customWidth="1"/>
    <col min="2316" max="2316" width="8.5" bestFit="1" customWidth="1"/>
    <col min="2317" max="2318" width="8.5" customWidth="1"/>
    <col min="2320" max="2320" width="4.5" bestFit="1" customWidth="1"/>
    <col min="2321" max="2321" width="19.625" bestFit="1" customWidth="1"/>
    <col min="2322" max="2322" width="17.5" bestFit="1" customWidth="1"/>
    <col min="2323" max="2323" width="6" bestFit="1" customWidth="1"/>
    <col min="2324" max="2324" width="10.25" bestFit="1" customWidth="1"/>
    <col min="2326" max="2326" width="6.5" bestFit="1" customWidth="1"/>
    <col min="2327" max="2327" width="5.5" bestFit="1" customWidth="1"/>
    <col min="2561" max="2561" width="11.625" bestFit="1" customWidth="1"/>
    <col min="2562" max="2562" width="9.5" bestFit="1" customWidth="1"/>
    <col min="2563" max="2564" width="11.625" bestFit="1" customWidth="1"/>
    <col min="2565" max="2565" width="10.25" bestFit="1" customWidth="1"/>
    <col min="2566" max="2566" width="12.75" bestFit="1" customWidth="1"/>
    <col min="2567" max="2567" width="19.625" bestFit="1" customWidth="1"/>
    <col min="2568" max="2568" width="17.5" bestFit="1" customWidth="1"/>
    <col min="2569" max="2569" width="10.25" bestFit="1" customWidth="1"/>
    <col min="2570" max="2570" width="25" bestFit="1" customWidth="1"/>
    <col min="2571" max="2571" width="20.5" bestFit="1" customWidth="1"/>
    <col min="2572" max="2572" width="8.5" bestFit="1" customWidth="1"/>
    <col min="2573" max="2574" width="8.5" customWidth="1"/>
    <col min="2576" max="2576" width="4.5" bestFit="1" customWidth="1"/>
    <col min="2577" max="2577" width="19.625" bestFit="1" customWidth="1"/>
    <col min="2578" max="2578" width="17.5" bestFit="1" customWidth="1"/>
    <col min="2579" max="2579" width="6" bestFit="1" customWidth="1"/>
    <col min="2580" max="2580" width="10.25" bestFit="1" customWidth="1"/>
    <col min="2582" max="2582" width="6.5" bestFit="1" customWidth="1"/>
    <col min="2583" max="2583" width="5.5" bestFit="1" customWidth="1"/>
    <col min="2817" max="2817" width="11.625" bestFit="1" customWidth="1"/>
    <col min="2818" max="2818" width="9.5" bestFit="1" customWidth="1"/>
    <col min="2819" max="2820" width="11.625" bestFit="1" customWidth="1"/>
    <col min="2821" max="2821" width="10.25" bestFit="1" customWidth="1"/>
    <col min="2822" max="2822" width="12.75" bestFit="1" customWidth="1"/>
    <col min="2823" max="2823" width="19.625" bestFit="1" customWidth="1"/>
    <col min="2824" max="2824" width="17.5" bestFit="1" customWidth="1"/>
    <col min="2825" max="2825" width="10.25" bestFit="1" customWidth="1"/>
    <col min="2826" max="2826" width="25" bestFit="1" customWidth="1"/>
    <col min="2827" max="2827" width="20.5" bestFit="1" customWidth="1"/>
    <col min="2828" max="2828" width="8.5" bestFit="1" customWidth="1"/>
    <col min="2829" max="2830" width="8.5" customWidth="1"/>
    <col min="2832" max="2832" width="4.5" bestFit="1" customWidth="1"/>
    <col min="2833" max="2833" width="19.625" bestFit="1" customWidth="1"/>
    <col min="2834" max="2834" width="17.5" bestFit="1" customWidth="1"/>
    <col min="2835" max="2835" width="6" bestFit="1" customWidth="1"/>
    <col min="2836" max="2836" width="10.25" bestFit="1" customWidth="1"/>
    <col min="2838" max="2838" width="6.5" bestFit="1" customWidth="1"/>
    <col min="2839" max="2839" width="5.5" bestFit="1" customWidth="1"/>
    <col min="3073" max="3073" width="11.625" bestFit="1" customWidth="1"/>
    <col min="3074" max="3074" width="9.5" bestFit="1" customWidth="1"/>
    <col min="3075" max="3076" width="11.625" bestFit="1" customWidth="1"/>
    <col min="3077" max="3077" width="10.25" bestFit="1" customWidth="1"/>
    <col min="3078" max="3078" width="12.75" bestFit="1" customWidth="1"/>
    <col min="3079" max="3079" width="19.625" bestFit="1" customWidth="1"/>
    <col min="3080" max="3080" width="17.5" bestFit="1" customWidth="1"/>
    <col min="3081" max="3081" width="10.25" bestFit="1" customWidth="1"/>
    <col min="3082" max="3082" width="25" bestFit="1" customWidth="1"/>
    <col min="3083" max="3083" width="20.5" bestFit="1" customWidth="1"/>
    <col min="3084" max="3084" width="8.5" bestFit="1" customWidth="1"/>
    <col min="3085" max="3086" width="8.5" customWidth="1"/>
    <col min="3088" max="3088" width="4.5" bestFit="1" customWidth="1"/>
    <col min="3089" max="3089" width="19.625" bestFit="1" customWidth="1"/>
    <col min="3090" max="3090" width="17.5" bestFit="1" customWidth="1"/>
    <col min="3091" max="3091" width="6" bestFit="1" customWidth="1"/>
    <col min="3092" max="3092" width="10.25" bestFit="1" customWidth="1"/>
    <col min="3094" max="3094" width="6.5" bestFit="1" customWidth="1"/>
    <col min="3095" max="3095" width="5.5" bestFit="1" customWidth="1"/>
    <col min="3329" max="3329" width="11.625" bestFit="1" customWidth="1"/>
    <col min="3330" max="3330" width="9.5" bestFit="1" customWidth="1"/>
    <col min="3331" max="3332" width="11.625" bestFit="1" customWidth="1"/>
    <col min="3333" max="3333" width="10.25" bestFit="1" customWidth="1"/>
    <col min="3334" max="3334" width="12.75" bestFit="1" customWidth="1"/>
    <col min="3335" max="3335" width="19.625" bestFit="1" customWidth="1"/>
    <col min="3336" max="3336" width="17.5" bestFit="1" customWidth="1"/>
    <col min="3337" max="3337" width="10.25" bestFit="1" customWidth="1"/>
    <col min="3338" max="3338" width="25" bestFit="1" customWidth="1"/>
    <col min="3339" max="3339" width="20.5" bestFit="1" customWidth="1"/>
    <col min="3340" max="3340" width="8.5" bestFit="1" customWidth="1"/>
    <col min="3341" max="3342" width="8.5" customWidth="1"/>
    <col min="3344" max="3344" width="4.5" bestFit="1" customWidth="1"/>
    <col min="3345" max="3345" width="19.625" bestFit="1" customWidth="1"/>
    <col min="3346" max="3346" width="17.5" bestFit="1" customWidth="1"/>
    <col min="3347" max="3347" width="6" bestFit="1" customWidth="1"/>
    <col min="3348" max="3348" width="10.25" bestFit="1" customWidth="1"/>
    <col min="3350" max="3350" width="6.5" bestFit="1" customWidth="1"/>
    <col min="3351" max="3351" width="5.5" bestFit="1" customWidth="1"/>
    <col min="3585" max="3585" width="11.625" bestFit="1" customWidth="1"/>
    <col min="3586" max="3586" width="9.5" bestFit="1" customWidth="1"/>
    <col min="3587" max="3588" width="11.625" bestFit="1" customWidth="1"/>
    <col min="3589" max="3589" width="10.25" bestFit="1" customWidth="1"/>
    <col min="3590" max="3590" width="12.75" bestFit="1" customWidth="1"/>
    <col min="3591" max="3591" width="19.625" bestFit="1" customWidth="1"/>
    <col min="3592" max="3592" width="17.5" bestFit="1" customWidth="1"/>
    <col min="3593" max="3593" width="10.25" bestFit="1" customWidth="1"/>
    <col min="3594" max="3594" width="25" bestFit="1" customWidth="1"/>
    <col min="3595" max="3595" width="20.5" bestFit="1" customWidth="1"/>
    <col min="3596" max="3596" width="8.5" bestFit="1" customWidth="1"/>
    <col min="3597" max="3598" width="8.5" customWidth="1"/>
    <col min="3600" max="3600" width="4.5" bestFit="1" customWidth="1"/>
    <col min="3601" max="3601" width="19.625" bestFit="1" customWidth="1"/>
    <col min="3602" max="3602" width="17.5" bestFit="1" customWidth="1"/>
    <col min="3603" max="3603" width="6" bestFit="1" customWidth="1"/>
    <col min="3604" max="3604" width="10.25" bestFit="1" customWidth="1"/>
    <col min="3606" max="3606" width="6.5" bestFit="1" customWidth="1"/>
    <col min="3607" max="3607" width="5.5" bestFit="1" customWidth="1"/>
    <col min="3841" max="3841" width="11.625" bestFit="1" customWidth="1"/>
    <col min="3842" max="3842" width="9.5" bestFit="1" customWidth="1"/>
    <col min="3843" max="3844" width="11.625" bestFit="1" customWidth="1"/>
    <col min="3845" max="3845" width="10.25" bestFit="1" customWidth="1"/>
    <col min="3846" max="3846" width="12.75" bestFit="1" customWidth="1"/>
    <col min="3847" max="3847" width="19.625" bestFit="1" customWidth="1"/>
    <col min="3848" max="3848" width="17.5" bestFit="1" customWidth="1"/>
    <col min="3849" max="3849" width="10.25" bestFit="1" customWidth="1"/>
    <col min="3850" max="3850" width="25" bestFit="1" customWidth="1"/>
    <col min="3851" max="3851" width="20.5" bestFit="1" customWidth="1"/>
    <col min="3852" max="3852" width="8.5" bestFit="1" customWidth="1"/>
    <col min="3853" max="3854" width="8.5" customWidth="1"/>
    <col min="3856" max="3856" width="4.5" bestFit="1" customWidth="1"/>
    <col min="3857" max="3857" width="19.625" bestFit="1" customWidth="1"/>
    <col min="3858" max="3858" width="17.5" bestFit="1" customWidth="1"/>
    <col min="3859" max="3859" width="6" bestFit="1" customWidth="1"/>
    <col min="3860" max="3860" width="10.25" bestFit="1" customWidth="1"/>
    <col min="3862" max="3862" width="6.5" bestFit="1" customWidth="1"/>
    <col min="3863" max="3863" width="5.5" bestFit="1" customWidth="1"/>
    <col min="4097" max="4097" width="11.625" bestFit="1" customWidth="1"/>
    <col min="4098" max="4098" width="9.5" bestFit="1" customWidth="1"/>
    <col min="4099" max="4100" width="11.625" bestFit="1" customWidth="1"/>
    <col min="4101" max="4101" width="10.25" bestFit="1" customWidth="1"/>
    <col min="4102" max="4102" width="12.75" bestFit="1" customWidth="1"/>
    <col min="4103" max="4103" width="19.625" bestFit="1" customWidth="1"/>
    <col min="4104" max="4104" width="17.5" bestFit="1" customWidth="1"/>
    <col min="4105" max="4105" width="10.25" bestFit="1" customWidth="1"/>
    <col min="4106" max="4106" width="25" bestFit="1" customWidth="1"/>
    <col min="4107" max="4107" width="20.5" bestFit="1" customWidth="1"/>
    <col min="4108" max="4108" width="8.5" bestFit="1" customWidth="1"/>
    <col min="4109" max="4110" width="8.5" customWidth="1"/>
    <col min="4112" max="4112" width="4.5" bestFit="1" customWidth="1"/>
    <col min="4113" max="4113" width="19.625" bestFit="1" customWidth="1"/>
    <col min="4114" max="4114" width="17.5" bestFit="1" customWidth="1"/>
    <col min="4115" max="4115" width="6" bestFit="1" customWidth="1"/>
    <col min="4116" max="4116" width="10.25" bestFit="1" customWidth="1"/>
    <col min="4118" max="4118" width="6.5" bestFit="1" customWidth="1"/>
    <col min="4119" max="4119" width="5.5" bestFit="1" customWidth="1"/>
    <col min="4353" max="4353" width="11.625" bestFit="1" customWidth="1"/>
    <col min="4354" max="4354" width="9.5" bestFit="1" customWidth="1"/>
    <col min="4355" max="4356" width="11.625" bestFit="1" customWidth="1"/>
    <col min="4357" max="4357" width="10.25" bestFit="1" customWidth="1"/>
    <col min="4358" max="4358" width="12.75" bestFit="1" customWidth="1"/>
    <col min="4359" max="4359" width="19.625" bestFit="1" customWidth="1"/>
    <col min="4360" max="4360" width="17.5" bestFit="1" customWidth="1"/>
    <col min="4361" max="4361" width="10.25" bestFit="1" customWidth="1"/>
    <col min="4362" max="4362" width="25" bestFit="1" customWidth="1"/>
    <col min="4363" max="4363" width="20.5" bestFit="1" customWidth="1"/>
    <col min="4364" max="4364" width="8.5" bestFit="1" customWidth="1"/>
    <col min="4365" max="4366" width="8.5" customWidth="1"/>
    <col min="4368" max="4368" width="4.5" bestFit="1" customWidth="1"/>
    <col min="4369" max="4369" width="19.625" bestFit="1" customWidth="1"/>
    <col min="4370" max="4370" width="17.5" bestFit="1" customWidth="1"/>
    <col min="4371" max="4371" width="6" bestFit="1" customWidth="1"/>
    <col min="4372" max="4372" width="10.25" bestFit="1" customWidth="1"/>
    <col min="4374" max="4374" width="6.5" bestFit="1" customWidth="1"/>
    <col min="4375" max="4375" width="5.5" bestFit="1" customWidth="1"/>
    <col min="4609" max="4609" width="11.625" bestFit="1" customWidth="1"/>
    <col min="4610" max="4610" width="9.5" bestFit="1" customWidth="1"/>
    <col min="4611" max="4612" width="11.625" bestFit="1" customWidth="1"/>
    <col min="4613" max="4613" width="10.25" bestFit="1" customWidth="1"/>
    <col min="4614" max="4614" width="12.75" bestFit="1" customWidth="1"/>
    <col min="4615" max="4615" width="19.625" bestFit="1" customWidth="1"/>
    <col min="4616" max="4616" width="17.5" bestFit="1" customWidth="1"/>
    <col min="4617" max="4617" width="10.25" bestFit="1" customWidth="1"/>
    <col min="4618" max="4618" width="25" bestFit="1" customWidth="1"/>
    <col min="4619" max="4619" width="20.5" bestFit="1" customWidth="1"/>
    <col min="4620" max="4620" width="8.5" bestFit="1" customWidth="1"/>
    <col min="4621" max="4622" width="8.5" customWidth="1"/>
    <col min="4624" max="4624" width="4.5" bestFit="1" customWidth="1"/>
    <col min="4625" max="4625" width="19.625" bestFit="1" customWidth="1"/>
    <col min="4626" max="4626" width="17.5" bestFit="1" customWidth="1"/>
    <col min="4627" max="4627" width="6" bestFit="1" customWidth="1"/>
    <col min="4628" max="4628" width="10.25" bestFit="1" customWidth="1"/>
    <col min="4630" max="4630" width="6.5" bestFit="1" customWidth="1"/>
    <col min="4631" max="4631" width="5.5" bestFit="1" customWidth="1"/>
    <col min="4865" max="4865" width="11.625" bestFit="1" customWidth="1"/>
    <col min="4866" max="4866" width="9.5" bestFit="1" customWidth="1"/>
    <col min="4867" max="4868" width="11.625" bestFit="1" customWidth="1"/>
    <col min="4869" max="4869" width="10.25" bestFit="1" customWidth="1"/>
    <col min="4870" max="4870" width="12.75" bestFit="1" customWidth="1"/>
    <col min="4871" max="4871" width="19.625" bestFit="1" customWidth="1"/>
    <col min="4872" max="4872" width="17.5" bestFit="1" customWidth="1"/>
    <col min="4873" max="4873" width="10.25" bestFit="1" customWidth="1"/>
    <col min="4874" max="4874" width="25" bestFit="1" customWidth="1"/>
    <col min="4875" max="4875" width="20.5" bestFit="1" customWidth="1"/>
    <col min="4876" max="4876" width="8.5" bestFit="1" customWidth="1"/>
    <col min="4877" max="4878" width="8.5" customWidth="1"/>
    <col min="4880" max="4880" width="4.5" bestFit="1" customWidth="1"/>
    <col min="4881" max="4881" width="19.625" bestFit="1" customWidth="1"/>
    <col min="4882" max="4882" width="17.5" bestFit="1" customWidth="1"/>
    <col min="4883" max="4883" width="6" bestFit="1" customWidth="1"/>
    <col min="4884" max="4884" width="10.25" bestFit="1" customWidth="1"/>
    <col min="4886" max="4886" width="6.5" bestFit="1" customWidth="1"/>
    <col min="4887" max="4887" width="5.5" bestFit="1" customWidth="1"/>
    <col min="5121" max="5121" width="11.625" bestFit="1" customWidth="1"/>
    <col min="5122" max="5122" width="9.5" bestFit="1" customWidth="1"/>
    <col min="5123" max="5124" width="11.625" bestFit="1" customWidth="1"/>
    <col min="5125" max="5125" width="10.25" bestFit="1" customWidth="1"/>
    <col min="5126" max="5126" width="12.75" bestFit="1" customWidth="1"/>
    <col min="5127" max="5127" width="19.625" bestFit="1" customWidth="1"/>
    <col min="5128" max="5128" width="17.5" bestFit="1" customWidth="1"/>
    <col min="5129" max="5129" width="10.25" bestFit="1" customWidth="1"/>
    <col min="5130" max="5130" width="25" bestFit="1" customWidth="1"/>
    <col min="5131" max="5131" width="20.5" bestFit="1" customWidth="1"/>
    <col min="5132" max="5132" width="8.5" bestFit="1" customWidth="1"/>
    <col min="5133" max="5134" width="8.5" customWidth="1"/>
    <col min="5136" max="5136" width="4.5" bestFit="1" customWidth="1"/>
    <col min="5137" max="5137" width="19.625" bestFit="1" customWidth="1"/>
    <col min="5138" max="5138" width="17.5" bestFit="1" customWidth="1"/>
    <col min="5139" max="5139" width="6" bestFit="1" customWidth="1"/>
    <col min="5140" max="5140" width="10.25" bestFit="1" customWidth="1"/>
    <col min="5142" max="5142" width="6.5" bestFit="1" customWidth="1"/>
    <col min="5143" max="5143" width="5.5" bestFit="1" customWidth="1"/>
    <col min="5377" max="5377" width="11.625" bestFit="1" customWidth="1"/>
    <col min="5378" max="5378" width="9.5" bestFit="1" customWidth="1"/>
    <col min="5379" max="5380" width="11.625" bestFit="1" customWidth="1"/>
    <col min="5381" max="5381" width="10.25" bestFit="1" customWidth="1"/>
    <col min="5382" max="5382" width="12.75" bestFit="1" customWidth="1"/>
    <col min="5383" max="5383" width="19.625" bestFit="1" customWidth="1"/>
    <col min="5384" max="5384" width="17.5" bestFit="1" customWidth="1"/>
    <col min="5385" max="5385" width="10.25" bestFit="1" customWidth="1"/>
    <col min="5386" max="5386" width="25" bestFit="1" customWidth="1"/>
    <col min="5387" max="5387" width="20.5" bestFit="1" customWidth="1"/>
    <col min="5388" max="5388" width="8.5" bestFit="1" customWidth="1"/>
    <col min="5389" max="5390" width="8.5" customWidth="1"/>
    <col min="5392" max="5392" width="4.5" bestFit="1" customWidth="1"/>
    <col min="5393" max="5393" width="19.625" bestFit="1" customWidth="1"/>
    <col min="5394" max="5394" width="17.5" bestFit="1" customWidth="1"/>
    <col min="5395" max="5395" width="6" bestFit="1" customWidth="1"/>
    <col min="5396" max="5396" width="10.25" bestFit="1" customWidth="1"/>
    <col min="5398" max="5398" width="6.5" bestFit="1" customWidth="1"/>
    <col min="5399" max="5399" width="5.5" bestFit="1" customWidth="1"/>
    <col min="5633" max="5633" width="11.625" bestFit="1" customWidth="1"/>
    <col min="5634" max="5634" width="9.5" bestFit="1" customWidth="1"/>
    <col min="5635" max="5636" width="11.625" bestFit="1" customWidth="1"/>
    <col min="5637" max="5637" width="10.25" bestFit="1" customWidth="1"/>
    <col min="5638" max="5638" width="12.75" bestFit="1" customWidth="1"/>
    <col min="5639" max="5639" width="19.625" bestFit="1" customWidth="1"/>
    <col min="5640" max="5640" width="17.5" bestFit="1" customWidth="1"/>
    <col min="5641" max="5641" width="10.25" bestFit="1" customWidth="1"/>
    <col min="5642" max="5642" width="25" bestFit="1" customWidth="1"/>
    <col min="5643" max="5643" width="20.5" bestFit="1" customWidth="1"/>
    <col min="5644" max="5644" width="8.5" bestFit="1" customWidth="1"/>
    <col min="5645" max="5646" width="8.5" customWidth="1"/>
    <col min="5648" max="5648" width="4.5" bestFit="1" customWidth="1"/>
    <col min="5649" max="5649" width="19.625" bestFit="1" customWidth="1"/>
    <col min="5650" max="5650" width="17.5" bestFit="1" customWidth="1"/>
    <col min="5651" max="5651" width="6" bestFit="1" customWidth="1"/>
    <col min="5652" max="5652" width="10.25" bestFit="1" customWidth="1"/>
    <col min="5654" max="5654" width="6.5" bestFit="1" customWidth="1"/>
    <col min="5655" max="5655" width="5.5" bestFit="1" customWidth="1"/>
    <col min="5889" max="5889" width="11.625" bestFit="1" customWidth="1"/>
    <col min="5890" max="5890" width="9.5" bestFit="1" customWidth="1"/>
    <col min="5891" max="5892" width="11.625" bestFit="1" customWidth="1"/>
    <col min="5893" max="5893" width="10.25" bestFit="1" customWidth="1"/>
    <col min="5894" max="5894" width="12.75" bestFit="1" customWidth="1"/>
    <col min="5895" max="5895" width="19.625" bestFit="1" customWidth="1"/>
    <col min="5896" max="5896" width="17.5" bestFit="1" customWidth="1"/>
    <col min="5897" max="5897" width="10.25" bestFit="1" customWidth="1"/>
    <col min="5898" max="5898" width="25" bestFit="1" customWidth="1"/>
    <col min="5899" max="5899" width="20.5" bestFit="1" customWidth="1"/>
    <col min="5900" max="5900" width="8.5" bestFit="1" customWidth="1"/>
    <col min="5901" max="5902" width="8.5" customWidth="1"/>
    <col min="5904" max="5904" width="4.5" bestFit="1" customWidth="1"/>
    <col min="5905" max="5905" width="19.625" bestFit="1" customWidth="1"/>
    <col min="5906" max="5906" width="17.5" bestFit="1" customWidth="1"/>
    <col min="5907" max="5907" width="6" bestFit="1" customWidth="1"/>
    <col min="5908" max="5908" width="10.25" bestFit="1" customWidth="1"/>
    <col min="5910" max="5910" width="6.5" bestFit="1" customWidth="1"/>
    <col min="5911" max="5911" width="5.5" bestFit="1" customWidth="1"/>
    <col min="6145" max="6145" width="11.625" bestFit="1" customWidth="1"/>
    <col min="6146" max="6146" width="9.5" bestFit="1" customWidth="1"/>
    <col min="6147" max="6148" width="11.625" bestFit="1" customWidth="1"/>
    <col min="6149" max="6149" width="10.25" bestFit="1" customWidth="1"/>
    <col min="6150" max="6150" width="12.75" bestFit="1" customWidth="1"/>
    <col min="6151" max="6151" width="19.625" bestFit="1" customWidth="1"/>
    <col min="6152" max="6152" width="17.5" bestFit="1" customWidth="1"/>
    <col min="6153" max="6153" width="10.25" bestFit="1" customWidth="1"/>
    <col min="6154" max="6154" width="25" bestFit="1" customWidth="1"/>
    <col min="6155" max="6155" width="20.5" bestFit="1" customWidth="1"/>
    <col min="6156" max="6156" width="8.5" bestFit="1" customWidth="1"/>
    <col min="6157" max="6158" width="8.5" customWidth="1"/>
    <col min="6160" max="6160" width="4.5" bestFit="1" customWidth="1"/>
    <col min="6161" max="6161" width="19.625" bestFit="1" customWidth="1"/>
    <col min="6162" max="6162" width="17.5" bestFit="1" customWidth="1"/>
    <col min="6163" max="6163" width="6" bestFit="1" customWidth="1"/>
    <col min="6164" max="6164" width="10.25" bestFit="1" customWidth="1"/>
    <col min="6166" max="6166" width="6.5" bestFit="1" customWidth="1"/>
    <col min="6167" max="6167" width="5.5" bestFit="1" customWidth="1"/>
    <col min="6401" max="6401" width="11.625" bestFit="1" customWidth="1"/>
    <col min="6402" max="6402" width="9.5" bestFit="1" customWidth="1"/>
    <col min="6403" max="6404" width="11.625" bestFit="1" customWidth="1"/>
    <col min="6405" max="6405" width="10.25" bestFit="1" customWidth="1"/>
    <col min="6406" max="6406" width="12.75" bestFit="1" customWidth="1"/>
    <col min="6407" max="6407" width="19.625" bestFit="1" customWidth="1"/>
    <col min="6408" max="6408" width="17.5" bestFit="1" customWidth="1"/>
    <col min="6409" max="6409" width="10.25" bestFit="1" customWidth="1"/>
    <col min="6410" max="6410" width="25" bestFit="1" customWidth="1"/>
    <col min="6411" max="6411" width="20.5" bestFit="1" customWidth="1"/>
    <col min="6412" max="6412" width="8.5" bestFit="1" customWidth="1"/>
    <col min="6413" max="6414" width="8.5" customWidth="1"/>
    <col min="6416" max="6416" width="4.5" bestFit="1" customWidth="1"/>
    <col min="6417" max="6417" width="19.625" bestFit="1" customWidth="1"/>
    <col min="6418" max="6418" width="17.5" bestFit="1" customWidth="1"/>
    <col min="6419" max="6419" width="6" bestFit="1" customWidth="1"/>
    <col min="6420" max="6420" width="10.25" bestFit="1" customWidth="1"/>
    <col min="6422" max="6422" width="6.5" bestFit="1" customWidth="1"/>
    <col min="6423" max="6423" width="5.5" bestFit="1" customWidth="1"/>
    <col min="6657" max="6657" width="11.625" bestFit="1" customWidth="1"/>
    <col min="6658" max="6658" width="9.5" bestFit="1" customWidth="1"/>
    <col min="6659" max="6660" width="11.625" bestFit="1" customWidth="1"/>
    <col min="6661" max="6661" width="10.25" bestFit="1" customWidth="1"/>
    <col min="6662" max="6662" width="12.75" bestFit="1" customWidth="1"/>
    <col min="6663" max="6663" width="19.625" bestFit="1" customWidth="1"/>
    <col min="6664" max="6664" width="17.5" bestFit="1" customWidth="1"/>
    <col min="6665" max="6665" width="10.25" bestFit="1" customWidth="1"/>
    <col min="6666" max="6666" width="25" bestFit="1" customWidth="1"/>
    <col min="6667" max="6667" width="20.5" bestFit="1" customWidth="1"/>
    <col min="6668" max="6668" width="8.5" bestFit="1" customWidth="1"/>
    <col min="6669" max="6670" width="8.5" customWidth="1"/>
    <col min="6672" max="6672" width="4.5" bestFit="1" customWidth="1"/>
    <col min="6673" max="6673" width="19.625" bestFit="1" customWidth="1"/>
    <col min="6674" max="6674" width="17.5" bestFit="1" customWidth="1"/>
    <col min="6675" max="6675" width="6" bestFit="1" customWidth="1"/>
    <col min="6676" max="6676" width="10.25" bestFit="1" customWidth="1"/>
    <col min="6678" max="6678" width="6.5" bestFit="1" customWidth="1"/>
    <col min="6679" max="6679" width="5.5" bestFit="1" customWidth="1"/>
    <col min="6913" max="6913" width="11.625" bestFit="1" customWidth="1"/>
    <col min="6914" max="6914" width="9.5" bestFit="1" customWidth="1"/>
    <col min="6915" max="6916" width="11.625" bestFit="1" customWidth="1"/>
    <col min="6917" max="6917" width="10.25" bestFit="1" customWidth="1"/>
    <col min="6918" max="6918" width="12.75" bestFit="1" customWidth="1"/>
    <col min="6919" max="6919" width="19.625" bestFit="1" customWidth="1"/>
    <col min="6920" max="6920" width="17.5" bestFit="1" customWidth="1"/>
    <col min="6921" max="6921" width="10.25" bestFit="1" customWidth="1"/>
    <col min="6922" max="6922" width="25" bestFit="1" customWidth="1"/>
    <col min="6923" max="6923" width="20.5" bestFit="1" customWidth="1"/>
    <col min="6924" max="6924" width="8.5" bestFit="1" customWidth="1"/>
    <col min="6925" max="6926" width="8.5" customWidth="1"/>
    <col min="6928" max="6928" width="4.5" bestFit="1" customWidth="1"/>
    <col min="6929" max="6929" width="19.625" bestFit="1" customWidth="1"/>
    <col min="6930" max="6930" width="17.5" bestFit="1" customWidth="1"/>
    <col min="6931" max="6931" width="6" bestFit="1" customWidth="1"/>
    <col min="6932" max="6932" width="10.25" bestFit="1" customWidth="1"/>
    <col min="6934" max="6934" width="6.5" bestFit="1" customWidth="1"/>
    <col min="6935" max="6935" width="5.5" bestFit="1" customWidth="1"/>
    <col min="7169" max="7169" width="11.625" bestFit="1" customWidth="1"/>
    <col min="7170" max="7170" width="9.5" bestFit="1" customWidth="1"/>
    <col min="7171" max="7172" width="11.625" bestFit="1" customWidth="1"/>
    <col min="7173" max="7173" width="10.25" bestFit="1" customWidth="1"/>
    <col min="7174" max="7174" width="12.75" bestFit="1" customWidth="1"/>
    <col min="7175" max="7175" width="19.625" bestFit="1" customWidth="1"/>
    <col min="7176" max="7176" width="17.5" bestFit="1" customWidth="1"/>
    <col min="7177" max="7177" width="10.25" bestFit="1" customWidth="1"/>
    <col min="7178" max="7178" width="25" bestFit="1" customWidth="1"/>
    <col min="7179" max="7179" width="20.5" bestFit="1" customWidth="1"/>
    <col min="7180" max="7180" width="8.5" bestFit="1" customWidth="1"/>
    <col min="7181" max="7182" width="8.5" customWidth="1"/>
    <col min="7184" max="7184" width="4.5" bestFit="1" customWidth="1"/>
    <col min="7185" max="7185" width="19.625" bestFit="1" customWidth="1"/>
    <col min="7186" max="7186" width="17.5" bestFit="1" customWidth="1"/>
    <col min="7187" max="7187" width="6" bestFit="1" customWidth="1"/>
    <col min="7188" max="7188" width="10.25" bestFit="1" customWidth="1"/>
    <col min="7190" max="7190" width="6.5" bestFit="1" customWidth="1"/>
    <col min="7191" max="7191" width="5.5" bestFit="1" customWidth="1"/>
    <col min="7425" max="7425" width="11.625" bestFit="1" customWidth="1"/>
    <col min="7426" max="7426" width="9.5" bestFit="1" customWidth="1"/>
    <col min="7427" max="7428" width="11.625" bestFit="1" customWidth="1"/>
    <col min="7429" max="7429" width="10.25" bestFit="1" customWidth="1"/>
    <col min="7430" max="7430" width="12.75" bestFit="1" customWidth="1"/>
    <col min="7431" max="7431" width="19.625" bestFit="1" customWidth="1"/>
    <col min="7432" max="7432" width="17.5" bestFit="1" customWidth="1"/>
    <col min="7433" max="7433" width="10.25" bestFit="1" customWidth="1"/>
    <col min="7434" max="7434" width="25" bestFit="1" customWidth="1"/>
    <col min="7435" max="7435" width="20.5" bestFit="1" customWidth="1"/>
    <col min="7436" max="7436" width="8.5" bestFit="1" customWidth="1"/>
    <col min="7437" max="7438" width="8.5" customWidth="1"/>
    <col min="7440" max="7440" width="4.5" bestFit="1" customWidth="1"/>
    <col min="7441" max="7441" width="19.625" bestFit="1" customWidth="1"/>
    <col min="7442" max="7442" width="17.5" bestFit="1" customWidth="1"/>
    <col min="7443" max="7443" width="6" bestFit="1" customWidth="1"/>
    <col min="7444" max="7444" width="10.25" bestFit="1" customWidth="1"/>
    <col min="7446" max="7446" width="6.5" bestFit="1" customWidth="1"/>
    <col min="7447" max="7447" width="5.5" bestFit="1" customWidth="1"/>
    <col min="7681" max="7681" width="11.625" bestFit="1" customWidth="1"/>
    <col min="7682" max="7682" width="9.5" bestFit="1" customWidth="1"/>
    <col min="7683" max="7684" width="11.625" bestFit="1" customWidth="1"/>
    <col min="7685" max="7685" width="10.25" bestFit="1" customWidth="1"/>
    <col min="7686" max="7686" width="12.75" bestFit="1" customWidth="1"/>
    <col min="7687" max="7687" width="19.625" bestFit="1" customWidth="1"/>
    <col min="7688" max="7688" width="17.5" bestFit="1" customWidth="1"/>
    <col min="7689" max="7689" width="10.25" bestFit="1" customWidth="1"/>
    <col min="7690" max="7690" width="25" bestFit="1" customWidth="1"/>
    <col min="7691" max="7691" width="20.5" bestFit="1" customWidth="1"/>
    <col min="7692" max="7692" width="8.5" bestFit="1" customWidth="1"/>
    <col min="7693" max="7694" width="8.5" customWidth="1"/>
    <col min="7696" max="7696" width="4.5" bestFit="1" customWidth="1"/>
    <col min="7697" max="7697" width="19.625" bestFit="1" customWidth="1"/>
    <col min="7698" max="7698" width="17.5" bestFit="1" customWidth="1"/>
    <col min="7699" max="7699" width="6" bestFit="1" customWidth="1"/>
    <col min="7700" max="7700" width="10.25" bestFit="1" customWidth="1"/>
    <col min="7702" max="7702" width="6.5" bestFit="1" customWidth="1"/>
    <col min="7703" max="7703" width="5.5" bestFit="1" customWidth="1"/>
    <col min="7937" max="7937" width="11.625" bestFit="1" customWidth="1"/>
    <col min="7938" max="7938" width="9.5" bestFit="1" customWidth="1"/>
    <col min="7939" max="7940" width="11.625" bestFit="1" customWidth="1"/>
    <col min="7941" max="7941" width="10.25" bestFit="1" customWidth="1"/>
    <col min="7942" max="7942" width="12.75" bestFit="1" customWidth="1"/>
    <col min="7943" max="7943" width="19.625" bestFit="1" customWidth="1"/>
    <col min="7944" max="7944" width="17.5" bestFit="1" customWidth="1"/>
    <col min="7945" max="7945" width="10.25" bestFit="1" customWidth="1"/>
    <col min="7946" max="7946" width="25" bestFit="1" customWidth="1"/>
    <col min="7947" max="7947" width="20.5" bestFit="1" customWidth="1"/>
    <col min="7948" max="7948" width="8.5" bestFit="1" customWidth="1"/>
    <col min="7949" max="7950" width="8.5" customWidth="1"/>
    <col min="7952" max="7952" width="4.5" bestFit="1" customWidth="1"/>
    <col min="7953" max="7953" width="19.625" bestFit="1" customWidth="1"/>
    <col min="7954" max="7954" width="17.5" bestFit="1" customWidth="1"/>
    <col min="7955" max="7955" width="6" bestFit="1" customWidth="1"/>
    <col min="7956" max="7956" width="10.25" bestFit="1" customWidth="1"/>
    <col min="7958" max="7958" width="6.5" bestFit="1" customWidth="1"/>
    <col min="7959" max="7959" width="5.5" bestFit="1" customWidth="1"/>
    <col min="8193" max="8193" width="11.625" bestFit="1" customWidth="1"/>
    <col min="8194" max="8194" width="9.5" bestFit="1" customWidth="1"/>
    <col min="8195" max="8196" width="11.625" bestFit="1" customWidth="1"/>
    <col min="8197" max="8197" width="10.25" bestFit="1" customWidth="1"/>
    <col min="8198" max="8198" width="12.75" bestFit="1" customWidth="1"/>
    <col min="8199" max="8199" width="19.625" bestFit="1" customWidth="1"/>
    <col min="8200" max="8200" width="17.5" bestFit="1" customWidth="1"/>
    <col min="8201" max="8201" width="10.25" bestFit="1" customWidth="1"/>
    <col min="8202" max="8202" width="25" bestFit="1" customWidth="1"/>
    <col min="8203" max="8203" width="20.5" bestFit="1" customWidth="1"/>
    <col min="8204" max="8204" width="8.5" bestFit="1" customWidth="1"/>
    <col min="8205" max="8206" width="8.5" customWidth="1"/>
    <col min="8208" max="8208" width="4.5" bestFit="1" customWidth="1"/>
    <col min="8209" max="8209" width="19.625" bestFit="1" customWidth="1"/>
    <col min="8210" max="8210" width="17.5" bestFit="1" customWidth="1"/>
    <col min="8211" max="8211" width="6" bestFit="1" customWidth="1"/>
    <col min="8212" max="8212" width="10.25" bestFit="1" customWidth="1"/>
    <col min="8214" max="8214" width="6.5" bestFit="1" customWidth="1"/>
    <col min="8215" max="8215" width="5.5" bestFit="1" customWidth="1"/>
    <col min="8449" max="8449" width="11.625" bestFit="1" customWidth="1"/>
    <col min="8450" max="8450" width="9.5" bestFit="1" customWidth="1"/>
    <col min="8451" max="8452" width="11.625" bestFit="1" customWidth="1"/>
    <col min="8453" max="8453" width="10.25" bestFit="1" customWidth="1"/>
    <col min="8454" max="8454" width="12.75" bestFit="1" customWidth="1"/>
    <col min="8455" max="8455" width="19.625" bestFit="1" customWidth="1"/>
    <col min="8456" max="8456" width="17.5" bestFit="1" customWidth="1"/>
    <col min="8457" max="8457" width="10.25" bestFit="1" customWidth="1"/>
    <col min="8458" max="8458" width="25" bestFit="1" customWidth="1"/>
    <col min="8459" max="8459" width="20.5" bestFit="1" customWidth="1"/>
    <col min="8460" max="8460" width="8.5" bestFit="1" customWidth="1"/>
    <col min="8461" max="8462" width="8.5" customWidth="1"/>
    <col min="8464" max="8464" width="4.5" bestFit="1" customWidth="1"/>
    <col min="8465" max="8465" width="19.625" bestFit="1" customWidth="1"/>
    <col min="8466" max="8466" width="17.5" bestFit="1" customWidth="1"/>
    <col min="8467" max="8467" width="6" bestFit="1" customWidth="1"/>
    <col min="8468" max="8468" width="10.25" bestFit="1" customWidth="1"/>
    <col min="8470" max="8470" width="6.5" bestFit="1" customWidth="1"/>
    <col min="8471" max="8471" width="5.5" bestFit="1" customWidth="1"/>
    <col min="8705" max="8705" width="11.625" bestFit="1" customWidth="1"/>
    <col min="8706" max="8706" width="9.5" bestFit="1" customWidth="1"/>
    <col min="8707" max="8708" width="11.625" bestFit="1" customWidth="1"/>
    <col min="8709" max="8709" width="10.25" bestFit="1" customWidth="1"/>
    <col min="8710" max="8710" width="12.75" bestFit="1" customWidth="1"/>
    <col min="8711" max="8711" width="19.625" bestFit="1" customWidth="1"/>
    <col min="8712" max="8712" width="17.5" bestFit="1" customWidth="1"/>
    <col min="8713" max="8713" width="10.25" bestFit="1" customWidth="1"/>
    <col min="8714" max="8714" width="25" bestFit="1" customWidth="1"/>
    <col min="8715" max="8715" width="20.5" bestFit="1" customWidth="1"/>
    <col min="8716" max="8716" width="8.5" bestFit="1" customWidth="1"/>
    <col min="8717" max="8718" width="8.5" customWidth="1"/>
    <col min="8720" max="8720" width="4.5" bestFit="1" customWidth="1"/>
    <col min="8721" max="8721" width="19.625" bestFit="1" customWidth="1"/>
    <col min="8722" max="8722" width="17.5" bestFit="1" customWidth="1"/>
    <col min="8723" max="8723" width="6" bestFit="1" customWidth="1"/>
    <col min="8724" max="8724" width="10.25" bestFit="1" customWidth="1"/>
    <col min="8726" max="8726" width="6.5" bestFit="1" customWidth="1"/>
    <col min="8727" max="8727" width="5.5" bestFit="1" customWidth="1"/>
    <col min="8961" max="8961" width="11.625" bestFit="1" customWidth="1"/>
    <col min="8962" max="8962" width="9.5" bestFit="1" customWidth="1"/>
    <col min="8963" max="8964" width="11.625" bestFit="1" customWidth="1"/>
    <col min="8965" max="8965" width="10.25" bestFit="1" customWidth="1"/>
    <col min="8966" max="8966" width="12.75" bestFit="1" customWidth="1"/>
    <col min="8967" max="8967" width="19.625" bestFit="1" customWidth="1"/>
    <col min="8968" max="8968" width="17.5" bestFit="1" customWidth="1"/>
    <col min="8969" max="8969" width="10.25" bestFit="1" customWidth="1"/>
    <col min="8970" max="8970" width="25" bestFit="1" customWidth="1"/>
    <col min="8971" max="8971" width="20.5" bestFit="1" customWidth="1"/>
    <col min="8972" max="8972" width="8.5" bestFit="1" customWidth="1"/>
    <col min="8973" max="8974" width="8.5" customWidth="1"/>
    <col min="8976" max="8976" width="4.5" bestFit="1" customWidth="1"/>
    <col min="8977" max="8977" width="19.625" bestFit="1" customWidth="1"/>
    <col min="8978" max="8978" width="17.5" bestFit="1" customWidth="1"/>
    <col min="8979" max="8979" width="6" bestFit="1" customWidth="1"/>
    <col min="8980" max="8980" width="10.25" bestFit="1" customWidth="1"/>
    <col min="8982" max="8982" width="6.5" bestFit="1" customWidth="1"/>
    <col min="8983" max="8983" width="5.5" bestFit="1" customWidth="1"/>
    <col min="9217" max="9217" width="11.625" bestFit="1" customWidth="1"/>
    <col min="9218" max="9218" width="9.5" bestFit="1" customWidth="1"/>
    <col min="9219" max="9220" width="11.625" bestFit="1" customWidth="1"/>
    <col min="9221" max="9221" width="10.25" bestFit="1" customWidth="1"/>
    <col min="9222" max="9222" width="12.75" bestFit="1" customWidth="1"/>
    <col min="9223" max="9223" width="19.625" bestFit="1" customWidth="1"/>
    <col min="9224" max="9224" width="17.5" bestFit="1" customWidth="1"/>
    <col min="9225" max="9225" width="10.25" bestFit="1" customWidth="1"/>
    <col min="9226" max="9226" width="25" bestFit="1" customWidth="1"/>
    <col min="9227" max="9227" width="20.5" bestFit="1" customWidth="1"/>
    <col min="9228" max="9228" width="8.5" bestFit="1" customWidth="1"/>
    <col min="9229" max="9230" width="8.5" customWidth="1"/>
    <col min="9232" max="9232" width="4.5" bestFit="1" customWidth="1"/>
    <col min="9233" max="9233" width="19.625" bestFit="1" customWidth="1"/>
    <col min="9234" max="9234" width="17.5" bestFit="1" customWidth="1"/>
    <col min="9235" max="9235" width="6" bestFit="1" customWidth="1"/>
    <col min="9236" max="9236" width="10.25" bestFit="1" customWidth="1"/>
    <col min="9238" max="9238" width="6.5" bestFit="1" customWidth="1"/>
    <col min="9239" max="9239" width="5.5" bestFit="1" customWidth="1"/>
    <col min="9473" max="9473" width="11.625" bestFit="1" customWidth="1"/>
    <col min="9474" max="9474" width="9.5" bestFit="1" customWidth="1"/>
    <col min="9475" max="9476" width="11.625" bestFit="1" customWidth="1"/>
    <col min="9477" max="9477" width="10.25" bestFit="1" customWidth="1"/>
    <col min="9478" max="9478" width="12.75" bestFit="1" customWidth="1"/>
    <col min="9479" max="9479" width="19.625" bestFit="1" customWidth="1"/>
    <col min="9480" max="9480" width="17.5" bestFit="1" customWidth="1"/>
    <col min="9481" max="9481" width="10.25" bestFit="1" customWidth="1"/>
    <col min="9482" max="9482" width="25" bestFit="1" customWidth="1"/>
    <col min="9483" max="9483" width="20.5" bestFit="1" customWidth="1"/>
    <col min="9484" max="9484" width="8.5" bestFit="1" customWidth="1"/>
    <col min="9485" max="9486" width="8.5" customWidth="1"/>
    <col min="9488" max="9488" width="4.5" bestFit="1" customWidth="1"/>
    <col min="9489" max="9489" width="19.625" bestFit="1" customWidth="1"/>
    <col min="9490" max="9490" width="17.5" bestFit="1" customWidth="1"/>
    <col min="9491" max="9491" width="6" bestFit="1" customWidth="1"/>
    <col min="9492" max="9492" width="10.25" bestFit="1" customWidth="1"/>
    <col min="9494" max="9494" width="6.5" bestFit="1" customWidth="1"/>
    <col min="9495" max="9495" width="5.5" bestFit="1" customWidth="1"/>
    <col min="9729" max="9729" width="11.625" bestFit="1" customWidth="1"/>
    <col min="9730" max="9730" width="9.5" bestFit="1" customWidth="1"/>
    <col min="9731" max="9732" width="11.625" bestFit="1" customWidth="1"/>
    <col min="9733" max="9733" width="10.25" bestFit="1" customWidth="1"/>
    <col min="9734" max="9734" width="12.75" bestFit="1" customWidth="1"/>
    <col min="9735" max="9735" width="19.625" bestFit="1" customWidth="1"/>
    <col min="9736" max="9736" width="17.5" bestFit="1" customWidth="1"/>
    <col min="9737" max="9737" width="10.25" bestFit="1" customWidth="1"/>
    <col min="9738" max="9738" width="25" bestFit="1" customWidth="1"/>
    <col min="9739" max="9739" width="20.5" bestFit="1" customWidth="1"/>
    <col min="9740" max="9740" width="8.5" bestFit="1" customWidth="1"/>
    <col min="9741" max="9742" width="8.5" customWidth="1"/>
    <col min="9744" max="9744" width="4.5" bestFit="1" customWidth="1"/>
    <col min="9745" max="9745" width="19.625" bestFit="1" customWidth="1"/>
    <col min="9746" max="9746" width="17.5" bestFit="1" customWidth="1"/>
    <col min="9747" max="9747" width="6" bestFit="1" customWidth="1"/>
    <col min="9748" max="9748" width="10.25" bestFit="1" customWidth="1"/>
    <col min="9750" max="9750" width="6.5" bestFit="1" customWidth="1"/>
    <col min="9751" max="9751" width="5.5" bestFit="1" customWidth="1"/>
    <col min="9985" max="9985" width="11.625" bestFit="1" customWidth="1"/>
    <col min="9986" max="9986" width="9.5" bestFit="1" customWidth="1"/>
    <col min="9987" max="9988" width="11.625" bestFit="1" customWidth="1"/>
    <col min="9989" max="9989" width="10.25" bestFit="1" customWidth="1"/>
    <col min="9990" max="9990" width="12.75" bestFit="1" customWidth="1"/>
    <col min="9991" max="9991" width="19.625" bestFit="1" customWidth="1"/>
    <col min="9992" max="9992" width="17.5" bestFit="1" customWidth="1"/>
    <col min="9993" max="9993" width="10.25" bestFit="1" customWidth="1"/>
    <col min="9994" max="9994" width="25" bestFit="1" customWidth="1"/>
    <col min="9995" max="9995" width="20.5" bestFit="1" customWidth="1"/>
    <col min="9996" max="9996" width="8.5" bestFit="1" customWidth="1"/>
    <col min="9997" max="9998" width="8.5" customWidth="1"/>
    <col min="10000" max="10000" width="4.5" bestFit="1" customWidth="1"/>
    <col min="10001" max="10001" width="19.625" bestFit="1" customWidth="1"/>
    <col min="10002" max="10002" width="17.5" bestFit="1" customWidth="1"/>
    <col min="10003" max="10003" width="6" bestFit="1" customWidth="1"/>
    <col min="10004" max="10004" width="10.25" bestFit="1" customWidth="1"/>
    <col min="10006" max="10006" width="6.5" bestFit="1" customWidth="1"/>
    <col min="10007" max="10007" width="5.5" bestFit="1" customWidth="1"/>
    <col min="10241" max="10241" width="11.625" bestFit="1" customWidth="1"/>
    <col min="10242" max="10242" width="9.5" bestFit="1" customWidth="1"/>
    <col min="10243" max="10244" width="11.625" bestFit="1" customWidth="1"/>
    <col min="10245" max="10245" width="10.25" bestFit="1" customWidth="1"/>
    <col min="10246" max="10246" width="12.75" bestFit="1" customWidth="1"/>
    <col min="10247" max="10247" width="19.625" bestFit="1" customWidth="1"/>
    <col min="10248" max="10248" width="17.5" bestFit="1" customWidth="1"/>
    <col min="10249" max="10249" width="10.25" bestFit="1" customWidth="1"/>
    <col min="10250" max="10250" width="25" bestFit="1" customWidth="1"/>
    <col min="10251" max="10251" width="20.5" bestFit="1" customWidth="1"/>
    <col min="10252" max="10252" width="8.5" bestFit="1" customWidth="1"/>
    <col min="10253" max="10254" width="8.5" customWidth="1"/>
    <col min="10256" max="10256" width="4.5" bestFit="1" customWidth="1"/>
    <col min="10257" max="10257" width="19.625" bestFit="1" customWidth="1"/>
    <col min="10258" max="10258" width="17.5" bestFit="1" customWidth="1"/>
    <col min="10259" max="10259" width="6" bestFit="1" customWidth="1"/>
    <col min="10260" max="10260" width="10.25" bestFit="1" customWidth="1"/>
    <col min="10262" max="10262" width="6.5" bestFit="1" customWidth="1"/>
    <col min="10263" max="10263" width="5.5" bestFit="1" customWidth="1"/>
    <col min="10497" max="10497" width="11.625" bestFit="1" customWidth="1"/>
    <col min="10498" max="10498" width="9.5" bestFit="1" customWidth="1"/>
    <col min="10499" max="10500" width="11.625" bestFit="1" customWidth="1"/>
    <col min="10501" max="10501" width="10.25" bestFit="1" customWidth="1"/>
    <col min="10502" max="10502" width="12.75" bestFit="1" customWidth="1"/>
    <col min="10503" max="10503" width="19.625" bestFit="1" customWidth="1"/>
    <col min="10504" max="10504" width="17.5" bestFit="1" customWidth="1"/>
    <col min="10505" max="10505" width="10.25" bestFit="1" customWidth="1"/>
    <col min="10506" max="10506" width="25" bestFit="1" customWidth="1"/>
    <col min="10507" max="10507" width="20.5" bestFit="1" customWidth="1"/>
    <col min="10508" max="10508" width="8.5" bestFit="1" customWidth="1"/>
    <col min="10509" max="10510" width="8.5" customWidth="1"/>
    <col min="10512" max="10512" width="4.5" bestFit="1" customWidth="1"/>
    <col min="10513" max="10513" width="19.625" bestFit="1" customWidth="1"/>
    <col min="10514" max="10514" width="17.5" bestFit="1" customWidth="1"/>
    <col min="10515" max="10515" width="6" bestFit="1" customWidth="1"/>
    <col min="10516" max="10516" width="10.25" bestFit="1" customWidth="1"/>
    <col min="10518" max="10518" width="6.5" bestFit="1" customWidth="1"/>
    <col min="10519" max="10519" width="5.5" bestFit="1" customWidth="1"/>
    <col min="10753" max="10753" width="11.625" bestFit="1" customWidth="1"/>
    <col min="10754" max="10754" width="9.5" bestFit="1" customWidth="1"/>
    <col min="10755" max="10756" width="11.625" bestFit="1" customWidth="1"/>
    <col min="10757" max="10757" width="10.25" bestFit="1" customWidth="1"/>
    <col min="10758" max="10758" width="12.75" bestFit="1" customWidth="1"/>
    <col min="10759" max="10759" width="19.625" bestFit="1" customWidth="1"/>
    <col min="10760" max="10760" width="17.5" bestFit="1" customWidth="1"/>
    <col min="10761" max="10761" width="10.25" bestFit="1" customWidth="1"/>
    <col min="10762" max="10762" width="25" bestFit="1" customWidth="1"/>
    <col min="10763" max="10763" width="20.5" bestFit="1" customWidth="1"/>
    <col min="10764" max="10764" width="8.5" bestFit="1" customWidth="1"/>
    <col min="10765" max="10766" width="8.5" customWidth="1"/>
    <col min="10768" max="10768" width="4.5" bestFit="1" customWidth="1"/>
    <col min="10769" max="10769" width="19.625" bestFit="1" customWidth="1"/>
    <col min="10770" max="10770" width="17.5" bestFit="1" customWidth="1"/>
    <col min="10771" max="10771" width="6" bestFit="1" customWidth="1"/>
    <col min="10772" max="10772" width="10.25" bestFit="1" customWidth="1"/>
    <col min="10774" max="10774" width="6.5" bestFit="1" customWidth="1"/>
    <col min="10775" max="10775" width="5.5" bestFit="1" customWidth="1"/>
    <col min="11009" max="11009" width="11.625" bestFit="1" customWidth="1"/>
    <col min="11010" max="11010" width="9.5" bestFit="1" customWidth="1"/>
    <col min="11011" max="11012" width="11.625" bestFit="1" customWidth="1"/>
    <col min="11013" max="11013" width="10.25" bestFit="1" customWidth="1"/>
    <col min="11014" max="11014" width="12.75" bestFit="1" customWidth="1"/>
    <col min="11015" max="11015" width="19.625" bestFit="1" customWidth="1"/>
    <col min="11016" max="11016" width="17.5" bestFit="1" customWidth="1"/>
    <col min="11017" max="11017" width="10.25" bestFit="1" customWidth="1"/>
    <col min="11018" max="11018" width="25" bestFit="1" customWidth="1"/>
    <col min="11019" max="11019" width="20.5" bestFit="1" customWidth="1"/>
    <col min="11020" max="11020" width="8.5" bestFit="1" customWidth="1"/>
    <col min="11021" max="11022" width="8.5" customWidth="1"/>
    <col min="11024" max="11024" width="4.5" bestFit="1" customWidth="1"/>
    <col min="11025" max="11025" width="19.625" bestFit="1" customWidth="1"/>
    <col min="11026" max="11026" width="17.5" bestFit="1" customWidth="1"/>
    <col min="11027" max="11027" width="6" bestFit="1" customWidth="1"/>
    <col min="11028" max="11028" width="10.25" bestFit="1" customWidth="1"/>
    <col min="11030" max="11030" width="6.5" bestFit="1" customWidth="1"/>
    <col min="11031" max="11031" width="5.5" bestFit="1" customWidth="1"/>
    <col min="11265" max="11265" width="11.625" bestFit="1" customWidth="1"/>
    <col min="11266" max="11266" width="9.5" bestFit="1" customWidth="1"/>
    <col min="11267" max="11268" width="11.625" bestFit="1" customWidth="1"/>
    <col min="11269" max="11269" width="10.25" bestFit="1" customWidth="1"/>
    <col min="11270" max="11270" width="12.75" bestFit="1" customWidth="1"/>
    <col min="11271" max="11271" width="19.625" bestFit="1" customWidth="1"/>
    <col min="11272" max="11272" width="17.5" bestFit="1" customWidth="1"/>
    <col min="11273" max="11273" width="10.25" bestFit="1" customWidth="1"/>
    <col min="11274" max="11274" width="25" bestFit="1" customWidth="1"/>
    <col min="11275" max="11275" width="20.5" bestFit="1" customWidth="1"/>
    <col min="11276" max="11276" width="8.5" bestFit="1" customWidth="1"/>
    <col min="11277" max="11278" width="8.5" customWidth="1"/>
    <col min="11280" max="11280" width="4.5" bestFit="1" customWidth="1"/>
    <col min="11281" max="11281" width="19.625" bestFit="1" customWidth="1"/>
    <col min="11282" max="11282" width="17.5" bestFit="1" customWidth="1"/>
    <col min="11283" max="11283" width="6" bestFit="1" customWidth="1"/>
    <col min="11284" max="11284" width="10.25" bestFit="1" customWidth="1"/>
    <col min="11286" max="11286" width="6.5" bestFit="1" customWidth="1"/>
    <col min="11287" max="11287" width="5.5" bestFit="1" customWidth="1"/>
    <col min="11521" max="11521" width="11.625" bestFit="1" customWidth="1"/>
    <col min="11522" max="11522" width="9.5" bestFit="1" customWidth="1"/>
    <col min="11523" max="11524" width="11.625" bestFit="1" customWidth="1"/>
    <col min="11525" max="11525" width="10.25" bestFit="1" customWidth="1"/>
    <col min="11526" max="11526" width="12.75" bestFit="1" customWidth="1"/>
    <col min="11527" max="11527" width="19.625" bestFit="1" customWidth="1"/>
    <col min="11528" max="11528" width="17.5" bestFit="1" customWidth="1"/>
    <col min="11529" max="11529" width="10.25" bestFit="1" customWidth="1"/>
    <col min="11530" max="11530" width="25" bestFit="1" customWidth="1"/>
    <col min="11531" max="11531" width="20.5" bestFit="1" customWidth="1"/>
    <col min="11532" max="11532" width="8.5" bestFit="1" customWidth="1"/>
    <col min="11533" max="11534" width="8.5" customWidth="1"/>
    <col min="11536" max="11536" width="4.5" bestFit="1" customWidth="1"/>
    <col min="11537" max="11537" width="19.625" bestFit="1" customWidth="1"/>
    <col min="11538" max="11538" width="17.5" bestFit="1" customWidth="1"/>
    <col min="11539" max="11539" width="6" bestFit="1" customWidth="1"/>
    <col min="11540" max="11540" width="10.25" bestFit="1" customWidth="1"/>
    <col min="11542" max="11542" width="6.5" bestFit="1" customWidth="1"/>
    <col min="11543" max="11543" width="5.5" bestFit="1" customWidth="1"/>
    <col min="11777" max="11777" width="11.625" bestFit="1" customWidth="1"/>
    <col min="11778" max="11778" width="9.5" bestFit="1" customWidth="1"/>
    <col min="11779" max="11780" width="11.625" bestFit="1" customWidth="1"/>
    <col min="11781" max="11781" width="10.25" bestFit="1" customWidth="1"/>
    <col min="11782" max="11782" width="12.75" bestFit="1" customWidth="1"/>
    <col min="11783" max="11783" width="19.625" bestFit="1" customWidth="1"/>
    <col min="11784" max="11784" width="17.5" bestFit="1" customWidth="1"/>
    <col min="11785" max="11785" width="10.25" bestFit="1" customWidth="1"/>
    <col min="11786" max="11786" width="25" bestFit="1" customWidth="1"/>
    <col min="11787" max="11787" width="20.5" bestFit="1" customWidth="1"/>
    <col min="11788" max="11788" width="8.5" bestFit="1" customWidth="1"/>
    <col min="11789" max="11790" width="8.5" customWidth="1"/>
    <col min="11792" max="11792" width="4.5" bestFit="1" customWidth="1"/>
    <col min="11793" max="11793" width="19.625" bestFit="1" customWidth="1"/>
    <col min="11794" max="11794" width="17.5" bestFit="1" customWidth="1"/>
    <col min="11795" max="11795" width="6" bestFit="1" customWidth="1"/>
    <col min="11796" max="11796" width="10.25" bestFit="1" customWidth="1"/>
    <col min="11798" max="11798" width="6.5" bestFit="1" customWidth="1"/>
    <col min="11799" max="11799" width="5.5" bestFit="1" customWidth="1"/>
    <col min="12033" max="12033" width="11.625" bestFit="1" customWidth="1"/>
    <col min="12034" max="12034" width="9.5" bestFit="1" customWidth="1"/>
    <col min="12035" max="12036" width="11.625" bestFit="1" customWidth="1"/>
    <col min="12037" max="12037" width="10.25" bestFit="1" customWidth="1"/>
    <col min="12038" max="12038" width="12.75" bestFit="1" customWidth="1"/>
    <col min="12039" max="12039" width="19.625" bestFit="1" customWidth="1"/>
    <col min="12040" max="12040" width="17.5" bestFit="1" customWidth="1"/>
    <col min="12041" max="12041" width="10.25" bestFit="1" customWidth="1"/>
    <col min="12042" max="12042" width="25" bestFit="1" customWidth="1"/>
    <col min="12043" max="12043" width="20.5" bestFit="1" customWidth="1"/>
    <col min="12044" max="12044" width="8.5" bestFit="1" customWidth="1"/>
    <col min="12045" max="12046" width="8.5" customWidth="1"/>
    <col min="12048" max="12048" width="4.5" bestFit="1" customWidth="1"/>
    <col min="12049" max="12049" width="19.625" bestFit="1" customWidth="1"/>
    <col min="12050" max="12050" width="17.5" bestFit="1" customWidth="1"/>
    <col min="12051" max="12051" width="6" bestFit="1" customWidth="1"/>
    <col min="12052" max="12052" width="10.25" bestFit="1" customWidth="1"/>
    <col min="12054" max="12054" width="6.5" bestFit="1" customWidth="1"/>
    <col min="12055" max="12055" width="5.5" bestFit="1" customWidth="1"/>
    <col min="12289" max="12289" width="11.625" bestFit="1" customWidth="1"/>
    <col min="12290" max="12290" width="9.5" bestFit="1" customWidth="1"/>
    <col min="12291" max="12292" width="11.625" bestFit="1" customWidth="1"/>
    <col min="12293" max="12293" width="10.25" bestFit="1" customWidth="1"/>
    <col min="12294" max="12294" width="12.75" bestFit="1" customWidth="1"/>
    <col min="12295" max="12295" width="19.625" bestFit="1" customWidth="1"/>
    <col min="12296" max="12296" width="17.5" bestFit="1" customWidth="1"/>
    <col min="12297" max="12297" width="10.25" bestFit="1" customWidth="1"/>
    <col min="12298" max="12298" width="25" bestFit="1" customWidth="1"/>
    <col min="12299" max="12299" width="20.5" bestFit="1" customWidth="1"/>
    <col min="12300" max="12300" width="8.5" bestFit="1" customWidth="1"/>
    <col min="12301" max="12302" width="8.5" customWidth="1"/>
    <col min="12304" max="12304" width="4.5" bestFit="1" customWidth="1"/>
    <col min="12305" max="12305" width="19.625" bestFit="1" customWidth="1"/>
    <col min="12306" max="12306" width="17.5" bestFit="1" customWidth="1"/>
    <col min="12307" max="12307" width="6" bestFit="1" customWidth="1"/>
    <col min="12308" max="12308" width="10.25" bestFit="1" customWidth="1"/>
    <col min="12310" max="12310" width="6.5" bestFit="1" customWidth="1"/>
    <col min="12311" max="12311" width="5.5" bestFit="1" customWidth="1"/>
    <col min="12545" max="12545" width="11.625" bestFit="1" customWidth="1"/>
    <col min="12546" max="12546" width="9.5" bestFit="1" customWidth="1"/>
    <col min="12547" max="12548" width="11.625" bestFit="1" customWidth="1"/>
    <col min="12549" max="12549" width="10.25" bestFit="1" customWidth="1"/>
    <col min="12550" max="12550" width="12.75" bestFit="1" customWidth="1"/>
    <col min="12551" max="12551" width="19.625" bestFit="1" customWidth="1"/>
    <col min="12552" max="12552" width="17.5" bestFit="1" customWidth="1"/>
    <col min="12553" max="12553" width="10.25" bestFit="1" customWidth="1"/>
    <col min="12554" max="12554" width="25" bestFit="1" customWidth="1"/>
    <col min="12555" max="12555" width="20.5" bestFit="1" customWidth="1"/>
    <col min="12556" max="12556" width="8.5" bestFit="1" customWidth="1"/>
    <col min="12557" max="12558" width="8.5" customWidth="1"/>
    <col min="12560" max="12560" width="4.5" bestFit="1" customWidth="1"/>
    <col min="12561" max="12561" width="19.625" bestFit="1" customWidth="1"/>
    <col min="12562" max="12562" width="17.5" bestFit="1" customWidth="1"/>
    <col min="12563" max="12563" width="6" bestFit="1" customWidth="1"/>
    <col min="12564" max="12564" width="10.25" bestFit="1" customWidth="1"/>
    <col min="12566" max="12566" width="6.5" bestFit="1" customWidth="1"/>
    <col min="12567" max="12567" width="5.5" bestFit="1" customWidth="1"/>
    <col min="12801" max="12801" width="11.625" bestFit="1" customWidth="1"/>
    <col min="12802" max="12802" width="9.5" bestFit="1" customWidth="1"/>
    <col min="12803" max="12804" width="11.625" bestFit="1" customWidth="1"/>
    <col min="12805" max="12805" width="10.25" bestFit="1" customWidth="1"/>
    <col min="12806" max="12806" width="12.75" bestFit="1" customWidth="1"/>
    <col min="12807" max="12807" width="19.625" bestFit="1" customWidth="1"/>
    <col min="12808" max="12808" width="17.5" bestFit="1" customWidth="1"/>
    <col min="12809" max="12809" width="10.25" bestFit="1" customWidth="1"/>
    <col min="12810" max="12810" width="25" bestFit="1" customWidth="1"/>
    <col min="12811" max="12811" width="20.5" bestFit="1" customWidth="1"/>
    <col min="12812" max="12812" width="8.5" bestFit="1" customWidth="1"/>
    <col min="12813" max="12814" width="8.5" customWidth="1"/>
    <col min="12816" max="12816" width="4.5" bestFit="1" customWidth="1"/>
    <col min="12817" max="12817" width="19.625" bestFit="1" customWidth="1"/>
    <col min="12818" max="12818" width="17.5" bestFit="1" customWidth="1"/>
    <col min="12819" max="12819" width="6" bestFit="1" customWidth="1"/>
    <col min="12820" max="12820" width="10.25" bestFit="1" customWidth="1"/>
    <col min="12822" max="12822" width="6.5" bestFit="1" customWidth="1"/>
    <col min="12823" max="12823" width="5.5" bestFit="1" customWidth="1"/>
    <col min="13057" max="13057" width="11.625" bestFit="1" customWidth="1"/>
    <col min="13058" max="13058" width="9.5" bestFit="1" customWidth="1"/>
    <col min="13059" max="13060" width="11.625" bestFit="1" customWidth="1"/>
    <col min="13061" max="13061" width="10.25" bestFit="1" customWidth="1"/>
    <col min="13062" max="13062" width="12.75" bestFit="1" customWidth="1"/>
    <col min="13063" max="13063" width="19.625" bestFit="1" customWidth="1"/>
    <col min="13064" max="13064" width="17.5" bestFit="1" customWidth="1"/>
    <col min="13065" max="13065" width="10.25" bestFit="1" customWidth="1"/>
    <col min="13066" max="13066" width="25" bestFit="1" customWidth="1"/>
    <col min="13067" max="13067" width="20.5" bestFit="1" customWidth="1"/>
    <col min="13068" max="13068" width="8.5" bestFit="1" customWidth="1"/>
    <col min="13069" max="13070" width="8.5" customWidth="1"/>
    <col min="13072" max="13072" width="4.5" bestFit="1" customWidth="1"/>
    <col min="13073" max="13073" width="19.625" bestFit="1" customWidth="1"/>
    <col min="13074" max="13074" width="17.5" bestFit="1" customWidth="1"/>
    <col min="13075" max="13075" width="6" bestFit="1" customWidth="1"/>
    <col min="13076" max="13076" width="10.25" bestFit="1" customWidth="1"/>
    <col min="13078" max="13078" width="6.5" bestFit="1" customWidth="1"/>
    <col min="13079" max="13079" width="5.5" bestFit="1" customWidth="1"/>
    <col min="13313" max="13313" width="11.625" bestFit="1" customWidth="1"/>
    <col min="13314" max="13314" width="9.5" bestFit="1" customWidth="1"/>
    <col min="13315" max="13316" width="11.625" bestFit="1" customWidth="1"/>
    <col min="13317" max="13317" width="10.25" bestFit="1" customWidth="1"/>
    <col min="13318" max="13318" width="12.75" bestFit="1" customWidth="1"/>
    <col min="13319" max="13319" width="19.625" bestFit="1" customWidth="1"/>
    <col min="13320" max="13320" width="17.5" bestFit="1" customWidth="1"/>
    <col min="13321" max="13321" width="10.25" bestFit="1" customWidth="1"/>
    <col min="13322" max="13322" width="25" bestFit="1" customWidth="1"/>
    <col min="13323" max="13323" width="20.5" bestFit="1" customWidth="1"/>
    <col min="13324" max="13324" width="8.5" bestFit="1" customWidth="1"/>
    <col min="13325" max="13326" width="8.5" customWidth="1"/>
    <col min="13328" max="13328" width="4.5" bestFit="1" customWidth="1"/>
    <col min="13329" max="13329" width="19.625" bestFit="1" customWidth="1"/>
    <col min="13330" max="13330" width="17.5" bestFit="1" customWidth="1"/>
    <col min="13331" max="13331" width="6" bestFit="1" customWidth="1"/>
    <col min="13332" max="13332" width="10.25" bestFit="1" customWidth="1"/>
    <col min="13334" max="13334" width="6.5" bestFit="1" customWidth="1"/>
    <col min="13335" max="13335" width="5.5" bestFit="1" customWidth="1"/>
    <col min="13569" max="13569" width="11.625" bestFit="1" customWidth="1"/>
    <col min="13570" max="13570" width="9.5" bestFit="1" customWidth="1"/>
    <col min="13571" max="13572" width="11.625" bestFit="1" customWidth="1"/>
    <col min="13573" max="13573" width="10.25" bestFit="1" customWidth="1"/>
    <col min="13574" max="13574" width="12.75" bestFit="1" customWidth="1"/>
    <col min="13575" max="13575" width="19.625" bestFit="1" customWidth="1"/>
    <col min="13576" max="13576" width="17.5" bestFit="1" customWidth="1"/>
    <col min="13577" max="13577" width="10.25" bestFit="1" customWidth="1"/>
    <col min="13578" max="13578" width="25" bestFit="1" customWidth="1"/>
    <col min="13579" max="13579" width="20.5" bestFit="1" customWidth="1"/>
    <col min="13580" max="13580" width="8.5" bestFit="1" customWidth="1"/>
    <col min="13581" max="13582" width="8.5" customWidth="1"/>
    <col min="13584" max="13584" width="4.5" bestFit="1" customWidth="1"/>
    <col min="13585" max="13585" width="19.625" bestFit="1" customWidth="1"/>
    <col min="13586" max="13586" width="17.5" bestFit="1" customWidth="1"/>
    <col min="13587" max="13587" width="6" bestFit="1" customWidth="1"/>
    <col min="13588" max="13588" width="10.25" bestFit="1" customWidth="1"/>
    <col min="13590" max="13590" width="6.5" bestFit="1" customWidth="1"/>
    <col min="13591" max="13591" width="5.5" bestFit="1" customWidth="1"/>
    <col min="13825" max="13825" width="11.625" bestFit="1" customWidth="1"/>
    <col min="13826" max="13826" width="9.5" bestFit="1" customWidth="1"/>
    <col min="13827" max="13828" width="11.625" bestFit="1" customWidth="1"/>
    <col min="13829" max="13829" width="10.25" bestFit="1" customWidth="1"/>
    <col min="13830" max="13830" width="12.75" bestFit="1" customWidth="1"/>
    <col min="13831" max="13831" width="19.625" bestFit="1" customWidth="1"/>
    <col min="13832" max="13832" width="17.5" bestFit="1" customWidth="1"/>
    <col min="13833" max="13833" width="10.25" bestFit="1" customWidth="1"/>
    <col min="13834" max="13834" width="25" bestFit="1" customWidth="1"/>
    <col min="13835" max="13835" width="20.5" bestFit="1" customWidth="1"/>
    <col min="13836" max="13836" width="8.5" bestFit="1" customWidth="1"/>
    <col min="13837" max="13838" width="8.5" customWidth="1"/>
    <col min="13840" max="13840" width="4.5" bestFit="1" customWidth="1"/>
    <col min="13841" max="13841" width="19.625" bestFit="1" customWidth="1"/>
    <col min="13842" max="13842" width="17.5" bestFit="1" customWidth="1"/>
    <col min="13843" max="13843" width="6" bestFit="1" customWidth="1"/>
    <col min="13844" max="13844" width="10.25" bestFit="1" customWidth="1"/>
    <col min="13846" max="13846" width="6.5" bestFit="1" customWidth="1"/>
    <col min="13847" max="13847" width="5.5" bestFit="1" customWidth="1"/>
    <col min="14081" max="14081" width="11.625" bestFit="1" customWidth="1"/>
    <col min="14082" max="14082" width="9.5" bestFit="1" customWidth="1"/>
    <col min="14083" max="14084" width="11.625" bestFit="1" customWidth="1"/>
    <col min="14085" max="14085" width="10.25" bestFit="1" customWidth="1"/>
    <col min="14086" max="14086" width="12.75" bestFit="1" customWidth="1"/>
    <col min="14087" max="14087" width="19.625" bestFit="1" customWidth="1"/>
    <col min="14088" max="14088" width="17.5" bestFit="1" customWidth="1"/>
    <col min="14089" max="14089" width="10.25" bestFit="1" customWidth="1"/>
    <col min="14090" max="14090" width="25" bestFit="1" customWidth="1"/>
    <col min="14091" max="14091" width="20.5" bestFit="1" customWidth="1"/>
    <col min="14092" max="14092" width="8.5" bestFit="1" customWidth="1"/>
    <col min="14093" max="14094" width="8.5" customWidth="1"/>
    <col min="14096" max="14096" width="4.5" bestFit="1" customWidth="1"/>
    <col min="14097" max="14097" width="19.625" bestFit="1" customWidth="1"/>
    <col min="14098" max="14098" width="17.5" bestFit="1" customWidth="1"/>
    <col min="14099" max="14099" width="6" bestFit="1" customWidth="1"/>
    <col min="14100" max="14100" width="10.25" bestFit="1" customWidth="1"/>
    <col min="14102" max="14102" width="6.5" bestFit="1" customWidth="1"/>
    <col min="14103" max="14103" width="5.5" bestFit="1" customWidth="1"/>
    <col min="14337" max="14337" width="11.625" bestFit="1" customWidth="1"/>
    <col min="14338" max="14338" width="9.5" bestFit="1" customWidth="1"/>
    <col min="14339" max="14340" width="11.625" bestFit="1" customWidth="1"/>
    <col min="14341" max="14341" width="10.25" bestFit="1" customWidth="1"/>
    <col min="14342" max="14342" width="12.75" bestFit="1" customWidth="1"/>
    <col min="14343" max="14343" width="19.625" bestFit="1" customWidth="1"/>
    <col min="14344" max="14344" width="17.5" bestFit="1" customWidth="1"/>
    <col min="14345" max="14345" width="10.25" bestFit="1" customWidth="1"/>
    <col min="14346" max="14346" width="25" bestFit="1" customWidth="1"/>
    <col min="14347" max="14347" width="20.5" bestFit="1" customWidth="1"/>
    <col min="14348" max="14348" width="8.5" bestFit="1" customWidth="1"/>
    <col min="14349" max="14350" width="8.5" customWidth="1"/>
    <col min="14352" max="14352" width="4.5" bestFit="1" customWidth="1"/>
    <col min="14353" max="14353" width="19.625" bestFit="1" customWidth="1"/>
    <col min="14354" max="14354" width="17.5" bestFit="1" customWidth="1"/>
    <col min="14355" max="14355" width="6" bestFit="1" customWidth="1"/>
    <col min="14356" max="14356" width="10.25" bestFit="1" customWidth="1"/>
    <col min="14358" max="14358" width="6.5" bestFit="1" customWidth="1"/>
    <col min="14359" max="14359" width="5.5" bestFit="1" customWidth="1"/>
    <col min="14593" max="14593" width="11.625" bestFit="1" customWidth="1"/>
    <col min="14594" max="14594" width="9.5" bestFit="1" customWidth="1"/>
    <col min="14595" max="14596" width="11.625" bestFit="1" customWidth="1"/>
    <col min="14597" max="14597" width="10.25" bestFit="1" customWidth="1"/>
    <col min="14598" max="14598" width="12.75" bestFit="1" customWidth="1"/>
    <col min="14599" max="14599" width="19.625" bestFit="1" customWidth="1"/>
    <col min="14600" max="14600" width="17.5" bestFit="1" customWidth="1"/>
    <col min="14601" max="14601" width="10.25" bestFit="1" customWidth="1"/>
    <col min="14602" max="14602" width="25" bestFit="1" customWidth="1"/>
    <col min="14603" max="14603" width="20.5" bestFit="1" customWidth="1"/>
    <col min="14604" max="14604" width="8.5" bestFit="1" customWidth="1"/>
    <col min="14605" max="14606" width="8.5" customWidth="1"/>
    <col min="14608" max="14608" width="4.5" bestFit="1" customWidth="1"/>
    <col min="14609" max="14609" width="19.625" bestFit="1" customWidth="1"/>
    <col min="14610" max="14610" width="17.5" bestFit="1" customWidth="1"/>
    <col min="14611" max="14611" width="6" bestFit="1" customWidth="1"/>
    <col min="14612" max="14612" width="10.25" bestFit="1" customWidth="1"/>
    <col min="14614" max="14614" width="6.5" bestFit="1" customWidth="1"/>
    <col min="14615" max="14615" width="5.5" bestFit="1" customWidth="1"/>
    <col min="14849" max="14849" width="11.625" bestFit="1" customWidth="1"/>
    <col min="14850" max="14850" width="9.5" bestFit="1" customWidth="1"/>
    <col min="14851" max="14852" width="11.625" bestFit="1" customWidth="1"/>
    <col min="14853" max="14853" width="10.25" bestFit="1" customWidth="1"/>
    <col min="14854" max="14854" width="12.75" bestFit="1" customWidth="1"/>
    <col min="14855" max="14855" width="19.625" bestFit="1" customWidth="1"/>
    <col min="14856" max="14856" width="17.5" bestFit="1" customWidth="1"/>
    <col min="14857" max="14857" width="10.25" bestFit="1" customWidth="1"/>
    <col min="14858" max="14858" width="25" bestFit="1" customWidth="1"/>
    <col min="14859" max="14859" width="20.5" bestFit="1" customWidth="1"/>
    <col min="14860" max="14860" width="8.5" bestFit="1" customWidth="1"/>
    <col min="14861" max="14862" width="8.5" customWidth="1"/>
    <col min="14864" max="14864" width="4.5" bestFit="1" customWidth="1"/>
    <col min="14865" max="14865" width="19.625" bestFit="1" customWidth="1"/>
    <col min="14866" max="14866" width="17.5" bestFit="1" customWidth="1"/>
    <col min="14867" max="14867" width="6" bestFit="1" customWidth="1"/>
    <col min="14868" max="14868" width="10.25" bestFit="1" customWidth="1"/>
    <col min="14870" max="14870" width="6.5" bestFit="1" customWidth="1"/>
    <col min="14871" max="14871" width="5.5" bestFit="1" customWidth="1"/>
    <col min="15105" max="15105" width="11.625" bestFit="1" customWidth="1"/>
    <col min="15106" max="15106" width="9.5" bestFit="1" customWidth="1"/>
    <col min="15107" max="15108" width="11.625" bestFit="1" customWidth="1"/>
    <col min="15109" max="15109" width="10.25" bestFit="1" customWidth="1"/>
    <col min="15110" max="15110" width="12.75" bestFit="1" customWidth="1"/>
    <col min="15111" max="15111" width="19.625" bestFit="1" customWidth="1"/>
    <col min="15112" max="15112" width="17.5" bestFit="1" customWidth="1"/>
    <col min="15113" max="15113" width="10.25" bestFit="1" customWidth="1"/>
    <col min="15114" max="15114" width="25" bestFit="1" customWidth="1"/>
    <col min="15115" max="15115" width="20.5" bestFit="1" customWidth="1"/>
    <col min="15116" max="15116" width="8.5" bestFit="1" customWidth="1"/>
    <col min="15117" max="15118" width="8.5" customWidth="1"/>
    <col min="15120" max="15120" width="4.5" bestFit="1" customWidth="1"/>
    <col min="15121" max="15121" width="19.625" bestFit="1" customWidth="1"/>
    <col min="15122" max="15122" width="17.5" bestFit="1" customWidth="1"/>
    <col min="15123" max="15123" width="6" bestFit="1" customWidth="1"/>
    <col min="15124" max="15124" width="10.25" bestFit="1" customWidth="1"/>
    <col min="15126" max="15126" width="6.5" bestFit="1" customWidth="1"/>
    <col min="15127" max="15127" width="5.5" bestFit="1" customWidth="1"/>
    <col min="15361" max="15361" width="11.625" bestFit="1" customWidth="1"/>
    <col min="15362" max="15362" width="9.5" bestFit="1" customWidth="1"/>
    <col min="15363" max="15364" width="11.625" bestFit="1" customWidth="1"/>
    <col min="15365" max="15365" width="10.25" bestFit="1" customWidth="1"/>
    <col min="15366" max="15366" width="12.75" bestFit="1" customWidth="1"/>
    <col min="15367" max="15367" width="19.625" bestFit="1" customWidth="1"/>
    <col min="15368" max="15368" width="17.5" bestFit="1" customWidth="1"/>
    <col min="15369" max="15369" width="10.25" bestFit="1" customWidth="1"/>
    <col min="15370" max="15370" width="25" bestFit="1" customWidth="1"/>
    <col min="15371" max="15371" width="20.5" bestFit="1" customWidth="1"/>
    <col min="15372" max="15372" width="8.5" bestFit="1" customWidth="1"/>
    <col min="15373" max="15374" width="8.5" customWidth="1"/>
    <col min="15376" max="15376" width="4.5" bestFit="1" customWidth="1"/>
    <col min="15377" max="15377" width="19.625" bestFit="1" customWidth="1"/>
    <col min="15378" max="15378" width="17.5" bestFit="1" customWidth="1"/>
    <col min="15379" max="15379" width="6" bestFit="1" customWidth="1"/>
    <col min="15380" max="15380" width="10.25" bestFit="1" customWidth="1"/>
    <col min="15382" max="15382" width="6.5" bestFit="1" customWidth="1"/>
    <col min="15383" max="15383" width="5.5" bestFit="1" customWidth="1"/>
    <col min="15617" max="15617" width="11.625" bestFit="1" customWidth="1"/>
    <col min="15618" max="15618" width="9.5" bestFit="1" customWidth="1"/>
    <col min="15619" max="15620" width="11.625" bestFit="1" customWidth="1"/>
    <col min="15621" max="15621" width="10.25" bestFit="1" customWidth="1"/>
    <col min="15622" max="15622" width="12.75" bestFit="1" customWidth="1"/>
    <col min="15623" max="15623" width="19.625" bestFit="1" customWidth="1"/>
    <col min="15624" max="15624" width="17.5" bestFit="1" customWidth="1"/>
    <col min="15625" max="15625" width="10.25" bestFit="1" customWidth="1"/>
    <col min="15626" max="15626" width="25" bestFit="1" customWidth="1"/>
    <col min="15627" max="15627" width="20.5" bestFit="1" customWidth="1"/>
    <col min="15628" max="15628" width="8.5" bestFit="1" customWidth="1"/>
    <col min="15629" max="15630" width="8.5" customWidth="1"/>
    <col min="15632" max="15632" width="4.5" bestFit="1" customWidth="1"/>
    <col min="15633" max="15633" width="19.625" bestFit="1" customWidth="1"/>
    <col min="15634" max="15634" width="17.5" bestFit="1" customWidth="1"/>
    <col min="15635" max="15635" width="6" bestFit="1" customWidth="1"/>
    <col min="15636" max="15636" width="10.25" bestFit="1" customWidth="1"/>
    <col min="15638" max="15638" width="6.5" bestFit="1" customWidth="1"/>
    <col min="15639" max="15639" width="5.5" bestFit="1" customWidth="1"/>
    <col min="15873" max="15873" width="11.625" bestFit="1" customWidth="1"/>
    <col min="15874" max="15874" width="9.5" bestFit="1" customWidth="1"/>
    <col min="15875" max="15876" width="11.625" bestFit="1" customWidth="1"/>
    <col min="15877" max="15877" width="10.25" bestFit="1" customWidth="1"/>
    <col min="15878" max="15878" width="12.75" bestFit="1" customWidth="1"/>
    <col min="15879" max="15879" width="19.625" bestFit="1" customWidth="1"/>
    <col min="15880" max="15880" width="17.5" bestFit="1" customWidth="1"/>
    <col min="15881" max="15881" width="10.25" bestFit="1" customWidth="1"/>
    <col min="15882" max="15882" width="25" bestFit="1" customWidth="1"/>
    <col min="15883" max="15883" width="20.5" bestFit="1" customWidth="1"/>
    <col min="15884" max="15884" width="8.5" bestFit="1" customWidth="1"/>
    <col min="15885" max="15886" width="8.5" customWidth="1"/>
    <col min="15888" max="15888" width="4.5" bestFit="1" customWidth="1"/>
    <col min="15889" max="15889" width="19.625" bestFit="1" customWidth="1"/>
    <col min="15890" max="15890" width="17.5" bestFit="1" customWidth="1"/>
    <col min="15891" max="15891" width="6" bestFit="1" customWidth="1"/>
    <col min="15892" max="15892" width="10.25" bestFit="1" customWidth="1"/>
    <col min="15894" max="15894" width="6.5" bestFit="1" customWidth="1"/>
    <col min="15895" max="15895" width="5.5" bestFit="1" customWidth="1"/>
    <col min="16129" max="16129" width="11.625" bestFit="1" customWidth="1"/>
    <col min="16130" max="16130" width="9.5" bestFit="1" customWidth="1"/>
    <col min="16131" max="16132" width="11.625" bestFit="1" customWidth="1"/>
    <col min="16133" max="16133" width="10.25" bestFit="1" customWidth="1"/>
    <col min="16134" max="16134" width="12.75" bestFit="1" customWidth="1"/>
    <col min="16135" max="16135" width="19.625" bestFit="1" customWidth="1"/>
    <col min="16136" max="16136" width="17.5" bestFit="1" customWidth="1"/>
    <col min="16137" max="16137" width="10.25" bestFit="1" customWidth="1"/>
    <col min="16138" max="16138" width="25" bestFit="1" customWidth="1"/>
    <col min="16139" max="16139" width="20.5" bestFit="1" customWidth="1"/>
    <col min="16140" max="16140" width="8.5" bestFit="1" customWidth="1"/>
    <col min="16141" max="16142" width="8.5" customWidth="1"/>
    <col min="16144" max="16144" width="4.5" bestFit="1" customWidth="1"/>
    <col min="16145" max="16145" width="19.625" bestFit="1" customWidth="1"/>
    <col min="16146" max="16146" width="17.5" bestFit="1" customWidth="1"/>
    <col min="16147" max="16147" width="6" bestFit="1" customWidth="1"/>
    <col min="16148" max="16148" width="10.25" bestFit="1" customWidth="1"/>
    <col min="16150" max="16150" width="6.5" bestFit="1" customWidth="1"/>
    <col min="16151" max="16151" width="5.5" bestFit="1" customWidth="1"/>
  </cols>
  <sheetData>
    <row r="1" spans="1:23" x14ac:dyDescent="0.15">
      <c r="A1" s="1">
        <v>40543</v>
      </c>
      <c r="C1" s="2">
        <v>40451</v>
      </c>
      <c r="G1" s="2">
        <v>40451</v>
      </c>
      <c r="H1" s="2"/>
      <c r="P1">
        <v>0.2</v>
      </c>
      <c r="Q1">
        <v>0.2</v>
      </c>
      <c r="R1">
        <v>0.3</v>
      </c>
      <c r="S1">
        <v>0.2</v>
      </c>
      <c r="T1">
        <v>0.1</v>
      </c>
      <c r="V1">
        <f>SUM(P1:T1)</f>
        <v>0.99999999999999989</v>
      </c>
    </row>
    <row r="2" spans="1:23" x14ac:dyDescent="0.15">
      <c r="F2" s="5"/>
    </row>
    <row r="3" spans="1:23" ht="14.25" x14ac:dyDescent="0.15">
      <c r="A3" s="6" t="s">
        <v>0</v>
      </c>
      <c r="B3" s="7" t="s">
        <v>1</v>
      </c>
      <c r="C3" s="7" t="s">
        <v>2</v>
      </c>
      <c r="D3" s="8" t="s">
        <v>3</v>
      </c>
      <c r="E3" s="9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/>
      <c r="N3" s="6"/>
      <c r="O3" s="10"/>
      <c r="P3" s="6" t="s">
        <v>5</v>
      </c>
      <c r="Q3" s="6" t="s">
        <v>6</v>
      </c>
      <c r="R3" s="6" t="s">
        <v>7</v>
      </c>
      <c r="S3" s="6" t="s">
        <v>12</v>
      </c>
      <c r="T3" s="6" t="s">
        <v>9</v>
      </c>
      <c r="V3" t="s">
        <v>13</v>
      </c>
      <c r="W3" t="s">
        <v>14</v>
      </c>
    </row>
    <row r="4" spans="1:23" x14ac:dyDescent="0.15">
      <c r="A4" s="12" t="s">
        <v>462</v>
      </c>
      <c r="B4" s="12" t="s">
        <v>463</v>
      </c>
      <c r="C4" t="str">
        <f>[2]!S_INFO_INDUSTRY_SW(A4,1)</f>
        <v>化工</v>
      </c>
      <c r="D4" s="2" t="str">
        <f>[2]!S_IPO_LISTEDDATE(A4)</f>
        <v>2004-07-13</v>
      </c>
      <c r="E4" s="3">
        <f t="shared" ref="E4:E67" si="0">$A$1-D4</f>
        <v>2362</v>
      </c>
      <c r="F4" s="5">
        <f>[2]!S_VAL_PE_TTM(A4,$A$1)</f>
        <v>-36.059173583984375</v>
      </c>
      <c r="G4" s="5">
        <f>[2]!S_FA_ROIC_YEARLY(A4,G$1)</f>
        <v>-3.4611999999999998</v>
      </c>
      <c r="H4" s="5" t="e">
        <f ca="1">VLOOKUP(A4,预期增长率!$A$3:$F$960,6,FALSE)</f>
        <v>#NAME?</v>
      </c>
      <c r="I4" s="5">
        <f>[2]!S_PQ_PCTCHANGE(A4,$C$1,$A$1)</f>
        <v>-10.635696821515895</v>
      </c>
      <c r="J4" s="5">
        <f t="shared" ref="J4:J67" si="1">K4*L4</f>
        <v>1968212668.0899999</v>
      </c>
      <c r="K4" s="11">
        <f>[2]!S_SHARE_LIQA(A4,$A$1)</f>
        <v>269249339</v>
      </c>
      <c r="L4" s="10">
        <f>[2]!S_DQ_CLOSE(A4,$A$1,1)</f>
        <v>7.31</v>
      </c>
      <c r="M4" s="10"/>
      <c r="N4" s="10"/>
      <c r="P4">
        <f t="shared" ref="P4:P67" si="2">RANK(F4,F$4:F$877,0)</f>
        <v>838</v>
      </c>
      <c r="Q4">
        <f t="shared" ref="Q4:Q67" si="3">RANK(G4,G$4:G$877,0)</f>
        <v>850</v>
      </c>
      <c r="R4" t="e">
        <f t="shared" ref="R4:R67" ca="1" si="4">RANK(H4,H$4:H$877,1)</f>
        <v>#NAME?</v>
      </c>
      <c r="S4">
        <f t="shared" ref="S4:S67" si="5">RANK(I4,I$4:I$877,0)</f>
        <v>784</v>
      </c>
      <c r="T4">
        <f t="shared" ref="T4:T67" si="6">RANK(J4,J$4:J$877,0)</f>
        <v>832</v>
      </c>
      <c r="V4" t="e">
        <f t="shared" ref="V4:V67" ca="1" si="7">SUMPRODUCT(P4:T4,$P$1:$T$1)</f>
        <v>#NAME?</v>
      </c>
      <c r="W4" t="e">
        <f t="shared" ref="W4:W67" ca="1" si="8">RANK(V4,V$4:V$877,0)</f>
        <v>#NAME?</v>
      </c>
    </row>
    <row r="5" spans="1:23" x14ac:dyDescent="0.15">
      <c r="A5" s="12" t="s">
        <v>1324</v>
      </c>
      <c r="B5" s="12" t="s">
        <v>1325</v>
      </c>
      <c r="C5" t="str">
        <f>[2]!S_INFO_INDUSTRY_SW(A5,1)</f>
        <v>交通运输</v>
      </c>
      <c r="D5" s="2" t="str">
        <f>[2]!S_IPO_LISTEDDATE(A5)</f>
        <v>1993-11-19</v>
      </c>
      <c r="E5" s="3">
        <f t="shared" si="0"/>
        <v>6251</v>
      </c>
      <c r="F5" s="5">
        <f>[2]!S_VAL_PE_TTM(A5,$A$1)</f>
        <v>-48.003822326660156</v>
      </c>
      <c r="G5" s="5">
        <f>[2]!S_FA_ROIC_YEARLY(A5,G$1)</f>
        <v>-11.577199999999999</v>
      </c>
      <c r="H5" s="5" t="e">
        <f ca="1">VLOOKUP(A5,预期增长率!$A$3:$F$960,6,FALSE)</f>
        <v>#NAME?</v>
      </c>
      <c r="I5" s="5">
        <f>[2]!S_PQ_PCTCHANGE(A5,$C$1,$A$1)</f>
        <v>-9.7647058823529314</v>
      </c>
      <c r="J5" s="5">
        <f t="shared" si="1"/>
        <v>1955930665.3899999</v>
      </c>
      <c r="K5" s="11">
        <f>[2]!S_SHARE_LIQA(A5,$A$1)</f>
        <v>255010517</v>
      </c>
      <c r="L5" s="10">
        <f>[2]!S_DQ_CLOSE(A5,$A$1,1)</f>
        <v>7.67</v>
      </c>
      <c r="M5" s="10"/>
      <c r="N5" s="10"/>
      <c r="P5">
        <f t="shared" si="2"/>
        <v>843</v>
      </c>
      <c r="Q5">
        <f t="shared" si="3"/>
        <v>866</v>
      </c>
      <c r="R5" t="e">
        <f t="shared" ca="1" si="4"/>
        <v>#NAME?</v>
      </c>
      <c r="S5">
        <f t="shared" si="5"/>
        <v>774</v>
      </c>
      <c r="T5">
        <f t="shared" si="6"/>
        <v>833</v>
      </c>
      <c r="V5" t="e">
        <f t="shared" ca="1" si="7"/>
        <v>#NAME?</v>
      </c>
      <c r="W5" t="e">
        <f t="shared" ca="1" si="8"/>
        <v>#NAME?</v>
      </c>
    </row>
    <row r="6" spans="1:23" x14ac:dyDescent="0.15">
      <c r="A6" s="12" t="s">
        <v>131</v>
      </c>
      <c r="B6" s="12" t="s">
        <v>132</v>
      </c>
      <c r="C6" t="str">
        <f>[2]!S_INFO_INDUSTRY_SW(A6,1)</f>
        <v>化工</v>
      </c>
      <c r="D6" s="2" t="str">
        <f>[2]!S_IPO_LISTEDDATE(A6)</f>
        <v>1993-10-28</v>
      </c>
      <c r="E6" s="3">
        <f t="shared" si="0"/>
        <v>6273</v>
      </c>
      <c r="F6" s="5">
        <f>[2]!S_VAL_PE_TTM(A6,$A$1)</f>
        <v>-397.37942504882812</v>
      </c>
      <c r="G6" s="5">
        <f>[2]!S_FA_ROIC_YEARLY(A6,G$1)</f>
        <v>0.23269999999999999</v>
      </c>
      <c r="H6" s="5" t="e">
        <f ca="1">VLOOKUP(A6,预期增长率!$A$3:$F$960,6,FALSE)</f>
        <v>#NAME?</v>
      </c>
      <c r="I6" s="5">
        <f>[2]!S_PQ_PCTCHANGE(A6,$C$1,$A$1)</f>
        <v>-12.542182227221598</v>
      </c>
      <c r="J6" s="5">
        <f t="shared" si="1"/>
        <v>4298287491.1000004</v>
      </c>
      <c r="K6" s="11">
        <f>[2]!S_SHARE_LIQA(A6,$A$1)</f>
        <v>276417202</v>
      </c>
      <c r="L6" s="10">
        <f>[2]!S_DQ_CLOSE(A6,$A$1,1)</f>
        <v>15.55</v>
      </c>
      <c r="M6" s="10"/>
      <c r="N6" s="10"/>
      <c r="P6">
        <f t="shared" si="2"/>
        <v>863</v>
      </c>
      <c r="Q6">
        <f t="shared" si="3"/>
        <v>833</v>
      </c>
      <c r="R6" t="e">
        <f t="shared" ca="1" si="4"/>
        <v>#NAME?</v>
      </c>
      <c r="S6">
        <f t="shared" si="5"/>
        <v>813</v>
      </c>
      <c r="T6">
        <f t="shared" si="6"/>
        <v>616</v>
      </c>
      <c r="V6" t="e">
        <f t="shared" ca="1" si="7"/>
        <v>#NAME?</v>
      </c>
      <c r="W6" t="e">
        <f t="shared" ca="1" si="8"/>
        <v>#NAME?</v>
      </c>
    </row>
    <row r="7" spans="1:23" x14ac:dyDescent="0.15">
      <c r="A7" s="12" t="s">
        <v>393</v>
      </c>
      <c r="B7" s="12" t="s">
        <v>1644</v>
      </c>
      <c r="C7" t="str">
        <f>[2]!S_INFO_INDUSTRY_SW(A7,1)</f>
        <v>钢铁</v>
      </c>
      <c r="D7" s="2" t="str">
        <f>[2]!S_IPO_LISTEDDATE(A7)</f>
        <v>1999-08-03</v>
      </c>
      <c r="E7" s="3">
        <f t="shared" si="0"/>
        <v>4168</v>
      </c>
      <c r="F7" s="5">
        <f>[2]!S_VAL_PE_TTM(A7,$A$1)</f>
        <v>-9.1283369064331055</v>
      </c>
      <c r="G7" s="5">
        <f>[2]!S_FA_ROIC_YEARLY(A7,G$1)</f>
        <v>-13.3893</v>
      </c>
      <c r="H7" s="5" t="e">
        <f ca="1">VLOOKUP(A7,预期增长率!$A$3:$F$960,6,FALSE)</f>
        <v>#NAME?</v>
      </c>
      <c r="I7" s="5">
        <f>[2]!S_PQ_PCTCHANGE(A7,$C$1,$A$1)</f>
        <v>-10.049019607843146</v>
      </c>
      <c r="J7" s="5">
        <f t="shared" si="1"/>
        <v>4115138891.1700001</v>
      </c>
      <c r="K7" s="11">
        <f>[2]!S_SHARE_LIQA(A7,$A$1)</f>
        <v>1121291251</v>
      </c>
      <c r="L7" s="10">
        <f>[2]!S_DQ_CLOSE(A7,$A$1,1)</f>
        <v>3.67</v>
      </c>
      <c r="M7" s="10"/>
      <c r="N7" s="10"/>
      <c r="P7">
        <f t="shared" si="2"/>
        <v>826</v>
      </c>
      <c r="Q7">
        <f t="shared" si="3"/>
        <v>868</v>
      </c>
      <c r="R7" t="e">
        <f t="shared" ca="1" si="4"/>
        <v>#NAME?</v>
      </c>
      <c r="S7">
        <f t="shared" si="5"/>
        <v>776</v>
      </c>
      <c r="T7">
        <f t="shared" si="6"/>
        <v>642</v>
      </c>
      <c r="V7" t="e">
        <f t="shared" ca="1" si="7"/>
        <v>#NAME?</v>
      </c>
      <c r="W7" t="e">
        <f t="shared" ca="1" si="8"/>
        <v>#NAME?</v>
      </c>
    </row>
    <row r="8" spans="1:23" x14ac:dyDescent="0.15">
      <c r="A8" s="12" t="s">
        <v>309</v>
      </c>
      <c r="B8" s="12" t="s">
        <v>310</v>
      </c>
      <c r="C8" t="str">
        <f>[2]!S_INFO_INDUSTRY_SW(A8,1)</f>
        <v>轻工制造</v>
      </c>
      <c r="D8" s="2" t="str">
        <f>[2]!S_IPO_LISTEDDATE(A8)</f>
        <v>1998-06-09</v>
      </c>
      <c r="E8" s="3">
        <f t="shared" si="0"/>
        <v>4588</v>
      </c>
      <c r="F8" s="5">
        <f>[2]!S_VAL_PE_TTM(A8,$A$1)</f>
        <v>-20.626035690307617</v>
      </c>
      <c r="G8" s="5">
        <f>[2]!S_FA_ROIC_YEARLY(A8,G$1)</f>
        <v>-14.1904</v>
      </c>
      <c r="H8" s="5" t="e">
        <f ca="1">VLOOKUP(A8,预期增长率!$A$3:$F$960,6,FALSE)</f>
        <v>#NAME?</v>
      </c>
      <c r="I8" s="5">
        <f>[2]!S_PQ_PCTCHANGE(A8,$C$1,$A$1)</f>
        <v>-11.403508771929827</v>
      </c>
      <c r="J8" s="5">
        <f t="shared" si="1"/>
        <v>1912414327.3199999</v>
      </c>
      <c r="K8" s="11">
        <f>[2]!S_SHARE_LIQA(A8,$A$1)</f>
        <v>315579922</v>
      </c>
      <c r="L8" s="10">
        <f>[2]!S_DQ_CLOSE(A8,$A$1,1)</f>
        <v>6.06</v>
      </c>
      <c r="M8" s="10"/>
      <c r="N8" s="10"/>
      <c r="P8">
        <f t="shared" si="2"/>
        <v>830</v>
      </c>
      <c r="Q8">
        <f t="shared" si="3"/>
        <v>869</v>
      </c>
      <c r="R8" t="e">
        <f t="shared" ca="1" si="4"/>
        <v>#NAME?</v>
      </c>
      <c r="S8">
        <f t="shared" si="5"/>
        <v>795</v>
      </c>
      <c r="T8">
        <f t="shared" si="6"/>
        <v>840</v>
      </c>
      <c r="V8" t="e">
        <f t="shared" ca="1" si="7"/>
        <v>#NAME?</v>
      </c>
      <c r="W8" t="e">
        <f t="shared" ca="1" si="8"/>
        <v>#NAME?</v>
      </c>
    </row>
    <row r="9" spans="1:23" x14ac:dyDescent="0.15">
      <c r="A9" s="12" t="s">
        <v>189</v>
      </c>
      <c r="B9" s="12" t="s">
        <v>190</v>
      </c>
      <c r="C9" t="str">
        <f>[2]!S_INFO_INDUSTRY_SW(A9,1)</f>
        <v>机械设备</v>
      </c>
      <c r="D9" s="2" t="str">
        <f>[2]!S_IPO_LISTEDDATE(A9)</f>
        <v>1996-08-30</v>
      </c>
      <c r="E9" s="3">
        <f t="shared" si="0"/>
        <v>5236</v>
      </c>
      <c r="F9" s="5">
        <f>[2]!S_VAL_PE_TTM(A9,$A$1)</f>
        <v>-21.909551620483398</v>
      </c>
      <c r="G9" s="5">
        <f>[2]!S_FA_ROIC_YEARLY(A9,G$1)</f>
        <v>-21.152699999999999</v>
      </c>
      <c r="H9" s="5" t="e">
        <f ca="1">VLOOKUP(A9,预期增长率!$A$3:$F$960,6,FALSE)</f>
        <v>#NAME?</v>
      </c>
      <c r="I9" s="5">
        <f>[2]!S_PQ_PCTCHANGE(A9,$C$1,$A$1)</f>
        <v>-13.014608233731739</v>
      </c>
      <c r="J9" s="5">
        <f t="shared" si="1"/>
        <v>3194644567.25</v>
      </c>
      <c r="K9" s="11">
        <f>[2]!S_SHARE_LIQA(A9,$A$1)</f>
        <v>487731995</v>
      </c>
      <c r="L9" s="10">
        <f>[2]!S_DQ_CLOSE(A9,$A$1,1)</f>
        <v>6.55</v>
      </c>
      <c r="M9" s="10"/>
      <c r="N9" s="10"/>
      <c r="P9">
        <f t="shared" si="2"/>
        <v>831</v>
      </c>
      <c r="Q9">
        <f t="shared" si="3"/>
        <v>870</v>
      </c>
      <c r="R9" t="e">
        <f t="shared" ca="1" si="4"/>
        <v>#NAME?</v>
      </c>
      <c r="S9">
        <f t="shared" si="5"/>
        <v>820</v>
      </c>
      <c r="T9">
        <f t="shared" si="6"/>
        <v>725</v>
      </c>
      <c r="V9" t="e">
        <f t="shared" ca="1" si="7"/>
        <v>#NAME?</v>
      </c>
      <c r="W9" t="e">
        <f t="shared" ca="1" si="8"/>
        <v>#NAME?</v>
      </c>
    </row>
    <row r="10" spans="1:23" x14ac:dyDescent="0.15">
      <c r="A10" s="12" t="s">
        <v>1267</v>
      </c>
      <c r="B10" s="12" t="s">
        <v>1268</v>
      </c>
      <c r="C10" t="str">
        <f>[2]!S_INFO_INDUSTRY_SW(A10,1)</f>
        <v>休闲服务</v>
      </c>
      <c r="D10" s="2" t="str">
        <f>[2]!S_IPO_LISTEDDATE(A10)</f>
        <v>1993-04-07</v>
      </c>
      <c r="E10" s="3">
        <f t="shared" si="0"/>
        <v>6477</v>
      </c>
      <c r="F10" s="5">
        <f>[2]!S_VAL_PE_TTM(A10,$A$1)</f>
        <v>-428.166015625</v>
      </c>
      <c r="G10" s="5">
        <f>[2]!S_FA_ROIC_YEARLY(A10,G$1)</f>
        <v>-3.4971000000000001</v>
      </c>
      <c r="H10" s="5" t="e">
        <f ca="1">VLOOKUP(A10,预期增长率!$A$3:$F$960,6,FALSE)</f>
        <v>#NAME?</v>
      </c>
      <c r="I10" s="5">
        <f>[2]!S_PQ_PCTCHANGE(A10,$C$1,$A$1)</f>
        <v>1.5594541910331383</v>
      </c>
      <c r="J10" s="5">
        <f t="shared" si="1"/>
        <v>2150753166.6799998</v>
      </c>
      <c r="K10" s="11">
        <f>[2]!S_SHARE_LIQA(A10,$A$1)</f>
        <v>206406254</v>
      </c>
      <c r="L10" s="10">
        <f>[2]!S_DQ_CLOSE(A10,$A$1,1)</f>
        <v>10.42</v>
      </c>
      <c r="M10" s="10"/>
      <c r="N10" s="10"/>
      <c r="P10">
        <f t="shared" si="2"/>
        <v>864</v>
      </c>
      <c r="Q10">
        <f t="shared" si="3"/>
        <v>851</v>
      </c>
      <c r="R10" t="e">
        <f t="shared" ca="1" si="4"/>
        <v>#NAME?</v>
      </c>
      <c r="S10">
        <f t="shared" si="5"/>
        <v>503</v>
      </c>
      <c r="T10">
        <f t="shared" si="6"/>
        <v>815</v>
      </c>
      <c r="V10" t="e">
        <f t="shared" ca="1" si="7"/>
        <v>#NAME?</v>
      </c>
      <c r="W10" t="e">
        <f t="shared" ca="1" si="8"/>
        <v>#NAME?</v>
      </c>
    </row>
    <row r="11" spans="1:23" x14ac:dyDescent="0.15">
      <c r="A11" s="12" t="s">
        <v>1640</v>
      </c>
      <c r="B11" s="12" t="s">
        <v>1641</v>
      </c>
      <c r="C11" t="str">
        <f>[2]!S_INFO_INDUSTRY_SW(A11,1)</f>
        <v>有色金属</v>
      </c>
      <c r="D11" s="2" t="str">
        <f>[2]!S_IPO_LISTEDDATE(A11)</f>
        <v>1997-06-26</v>
      </c>
      <c r="E11" s="3">
        <f t="shared" si="0"/>
        <v>4936</v>
      </c>
      <c r="F11" s="5">
        <f>[2]!S_VAL_PE_TTM(A11,$A$1)</f>
        <v>-113.06139373779297</v>
      </c>
      <c r="G11" s="5">
        <f>[2]!S_FA_ROIC_YEARLY(A11,G$1)</f>
        <v>-11.539099999999999</v>
      </c>
      <c r="H11" s="5" t="e">
        <f ca="1">VLOOKUP(A11,预期增长率!$A$3:$F$960,6,FALSE)</f>
        <v>#NAME?</v>
      </c>
      <c r="I11" s="5">
        <f>[2]!S_PQ_PCTCHANGE(A11,$C$1,$A$1)</f>
        <v>-7.0707070707070834</v>
      </c>
      <c r="J11" s="5">
        <f t="shared" si="1"/>
        <v>10212953681.199999</v>
      </c>
      <c r="K11" s="11">
        <f>[2]!S_SHARE_LIQA(A11,$A$1)</f>
        <v>1110103661</v>
      </c>
      <c r="L11" s="10">
        <f>[2]!S_DQ_CLOSE(A11,$A$1,1)</f>
        <v>9.1999999999999993</v>
      </c>
      <c r="M11" s="10"/>
      <c r="N11" s="10"/>
      <c r="P11">
        <f t="shared" si="2"/>
        <v>852</v>
      </c>
      <c r="Q11">
        <f t="shared" si="3"/>
        <v>865</v>
      </c>
      <c r="R11" t="e">
        <f t="shared" ca="1" si="4"/>
        <v>#NAME?</v>
      </c>
      <c r="S11">
        <f t="shared" si="5"/>
        <v>720</v>
      </c>
      <c r="T11">
        <f t="shared" si="6"/>
        <v>268</v>
      </c>
      <c r="V11" t="e">
        <f t="shared" ca="1" si="7"/>
        <v>#NAME?</v>
      </c>
      <c r="W11" t="e">
        <f t="shared" ca="1" si="8"/>
        <v>#NAME?</v>
      </c>
    </row>
    <row r="12" spans="1:23" x14ac:dyDescent="0.15">
      <c r="A12" s="12" t="s">
        <v>492</v>
      </c>
      <c r="B12" s="12" t="s">
        <v>493</v>
      </c>
      <c r="C12" t="str">
        <f>[2]!S_INFO_INDUSTRY_SW(A12,1)</f>
        <v>家用电器</v>
      </c>
      <c r="D12" s="2" t="str">
        <f>[2]!S_IPO_LISTEDDATE(A12)</f>
        <v>2006-06-27</v>
      </c>
      <c r="E12" s="3">
        <f t="shared" si="0"/>
        <v>1648</v>
      </c>
      <c r="F12" s="5">
        <f>[2]!S_VAL_PE_TTM(A12,$A$1)</f>
        <v>-62.243045806884766</v>
      </c>
      <c r="G12" s="5">
        <f>[2]!S_FA_ROIC_YEARLY(A12,G$1)</f>
        <v>-4.202</v>
      </c>
      <c r="H12" s="5" t="e">
        <f ca="1">VLOOKUP(A12,预期增长率!$A$3:$F$960,6,FALSE)</f>
        <v>#NAME?</v>
      </c>
      <c r="I12" s="5">
        <f>[2]!S_PQ_PCTCHANGE(A12,$C$1,$A$1)</f>
        <v>-5.7899901864573273</v>
      </c>
      <c r="J12" s="5">
        <f t="shared" si="1"/>
        <v>2500031395.1999998</v>
      </c>
      <c r="K12" s="11">
        <f>[2]!S_SHARE_LIQA(A12,$A$1)</f>
        <v>260419937</v>
      </c>
      <c r="L12" s="10">
        <f>[2]!S_DQ_CLOSE(A12,$A$1,1)</f>
        <v>9.6</v>
      </c>
      <c r="M12" s="10"/>
      <c r="N12" s="10"/>
      <c r="P12">
        <f t="shared" si="2"/>
        <v>847</v>
      </c>
      <c r="Q12">
        <f t="shared" si="3"/>
        <v>853</v>
      </c>
      <c r="R12" t="e">
        <f t="shared" ca="1" si="4"/>
        <v>#NAME?</v>
      </c>
      <c r="S12">
        <f t="shared" si="5"/>
        <v>689</v>
      </c>
      <c r="T12">
        <f t="shared" si="6"/>
        <v>780</v>
      </c>
      <c r="V12" t="e">
        <f t="shared" ca="1" si="7"/>
        <v>#NAME?</v>
      </c>
      <c r="W12" t="e">
        <f t="shared" ca="1" si="8"/>
        <v>#NAME?</v>
      </c>
    </row>
    <row r="13" spans="1:23" x14ac:dyDescent="0.15">
      <c r="A13" s="12" t="s">
        <v>960</v>
      </c>
      <c r="B13" s="12" t="s">
        <v>961</v>
      </c>
      <c r="C13" t="str">
        <f>[2]!S_INFO_INDUSTRY_SW(A13,1)</f>
        <v>钢铁</v>
      </c>
      <c r="D13" s="2" t="str">
        <f>[2]!S_IPO_LISTEDDATE(A13)</f>
        <v>2000-09-19</v>
      </c>
      <c r="E13" s="3">
        <f t="shared" si="0"/>
        <v>3755</v>
      </c>
      <c r="F13" s="5">
        <f>[2]!S_VAL_PE_TTM(A13,$A$1)</f>
        <v>92.716773986816406</v>
      </c>
      <c r="G13" s="5">
        <f>[2]!S_FA_ROIC_YEARLY(A13,G$1)</f>
        <v>3.4091999999999998</v>
      </c>
      <c r="H13" s="5" t="e">
        <f ca="1">VLOOKUP(A13,预期增长率!$A$3:$F$960,6,FALSE)</f>
        <v>#NAME?</v>
      </c>
      <c r="I13" s="5">
        <f>[2]!S_PQ_PCTCHANGE(A13,$C$1,$A$1)</f>
        <v>-10.209424083769624</v>
      </c>
      <c r="J13" s="5">
        <f t="shared" si="1"/>
        <v>5778864000</v>
      </c>
      <c r="K13" s="11">
        <f>[2]!S_SHARE_LIQA(A13,$A$1)</f>
        <v>1684800000</v>
      </c>
      <c r="L13" s="10">
        <f>[2]!S_DQ_CLOSE(A13,$A$1,1)</f>
        <v>3.43</v>
      </c>
      <c r="M13" s="10"/>
      <c r="N13" s="10"/>
      <c r="P13">
        <f t="shared" si="2"/>
        <v>106</v>
      </c>
      <c r="Q13">
        <f t="shared" si="3"/>
        <v>749</v>
      </c>
      <c r="R13" t="e">
        <f t="shared" ca="1" si="4"/>
        <v>#NAME?</v>
      </c>
      <c r="S13">
        <f t="shared" si="5"/>
        <v>780</v>
      </c>
      <c r="T13">
        <f t="shared" si="6"/>
        <v>488</v>
      </c>
      <c r="V13" t="e">
        <f t="shared" ca="1" si="7"/>
        <v>#NAME?</v>
      </c>
      <c r="W13" t="e">
        <f t="shared" ca="1" si="8"/>
        <v>#NAME?</v>
      </c>
    </row>
    <row r="14" spans="1:23" x14ac:dyDescent="0.15">
      <c r="A14" s="12" t="s">
        <v>796</v>
      </c>
      <c r="B14" s="12" t="s">
        <v>797</v>
      </c>
      <c r="C14">
        <f>[2]!S_INFO_INDUSTRY_SW(A14,1)</f>
        <v>0</v>
      </c>
      <c r="D14" s="2" t="str">
        <f>[2]!S_IPO_LISTEDDATE(A14)</f>
        <v>1997-08-28</v>
      </c>
      <c r="E14" s="3">
        <f t="shared" si="0"/>
        <v>4873</v>
      </c>
      <c r="F14" s="5">
        <f>[2]!S_VAL_PE_TTM(A14,$A$1)</f>
        <v>23.600234985351563</v>
      </c>
      <c r="G14" s="5">
        <f>[2]!S_FA_ROIC_YEARLY(A14,G$1)</f>
        <v>0.87480000000000002</v>
      </c>
      <c r="H14" s="5" t="e">
        <f ca="1">VLOOKUP(A14,预期增长率!$A$3:$F$960,6,FALSE)</f>
        <v>#NAME?</v>
      </c>
      <c r="I14" s="5">
        <f>[2]!S_PQ_PCTCHANGE(A14,$C$1,$A$1)</f>
        <v>-15.409482758620685</v>
      </c>
      <c r="J14" s="5">
        <f t="shared" si="1"/>
        <v>1835094029</v>
      </c>
      <c r="K14" s="11">
        <f>[2]!S_SHARE_LIQA(A14,$A$1)</f>
        <v>233769940</v>
      </c>
      <c r="L14" s="10">
        <f>[2]!S_DQ_CLOSE(A14,$A$1,1)</f>
        <v>7.85</v>
      </c>
      <c r="M14" s="10"/>
      <c r="N14" s="10"/>
      <c r="P14">
        <f t="shared" si="2"/>
        <v>605</v>
      </c>
      <c r="Q14">
        <f t="shared" si="3"/>
        <v>818</v>
      </c>
      <c r="R14" t="e">
        <f t="shared" ca="1" si="4"/>
        <v>#NAME?</v>
      </c>
      <c r="S14">
        <f t="shared" si="5"/>
        <v>841</v>
      </c>
      <c r="T14">
        <f t="shared" si="6"/>
        <v>844</v>
      </c>
      <c r="V14" t="e">
        <f t="shared" ca="1" si="7"/>
        <v>#NAME?</v>
      </c>
      <c r="W14" t="e">
        <f t="shared" ca="1" si="8"/>
        <v>#NAME?</v>
      </c>
    </row>
    <row r="15" spans="1:23" x14ac:dyDescent="0.15">
      <c r="A15" s="12" t="s">
        <v>1739</v>
      </c>
      <c r="B15" s="12" t="s">
        <v>1740</v>
      </c>
      <c r="C15" t="str">
        <f>[2]!S_INFO_INDUSTRY_SW(A15,1)</f>
        <v>钢铁</v>
      </c>
      <c r="D15" s="2" t="str">
        <f>[2]!S_IPO_LISTEDDATE(A15)</f>
        <v>1996-12-25</v>
      </c>
      <c r="E15" s="3">
        <f t="shared" si="0"/>
        <v>5119</v>
      </c>
      <c r="F15" s="5">
        <f>[2]!S_VAL_PE_TTM(A15,$A$1)</f>
        <v>24.126379013061523</v>
      </c>
      <c r="G15" s="5">
        <f>[2]!S_FA_ROIC_YEARLY(A15,G$1)</f>
        <v>4.7773000000000003</v>
      </c>
      <c r="H15" s="5" t="e">
        <f ca="1">VLOOKUP(A15,预期增长率!$A$3:$F$960,6,FALSE)</f>
        <v>#NAME?</v>
      </c>
      <c r="I15" s="5">
        <f>[2]!S_PQ_PCTCHANGE(A15,$C$1,$A$1)</f>
        <v>-11.674347158218112</v>
      </c>
      <c r="J15" s="5">
        <f t="shared" si="1"/>
        <v>8012226001.75</v>
      </c>
      <c r="K15" s="11">
        <f>[2]!S_SHARE_LIQA(A15,$A$1)</f>
        <v>1393430609</v>
      </c>
      <c r="L15" s="10">
        <f>[2]!S_DQ_CLOSE(A15,$A$1,1)</f>
        <v>5.75</v>
      </c>
      <c r="M15" s="10"/>
      <c r="N15" s="10"/>
      <c r="P15">
        <f t="shared" si="2"/>
        <v>598</v>
      </c>
      <c r="Q15">
        <f t="shared" si="3"/>
        <v>702</v>
      </c>
      <c r="R15" t="e">
        <f t="shared" ca="1" si="4"/>
        <v>#NAME?</v>
      </c>
      <c r="S15">
        <f t="shared" si="5"/>
        <v>797</v>
      </c>
      <c r="T15">
        <f t="shared" si="6"/>
        <v>347</v>
      </c>
      <c r="V15" t="e">
        <f t="shared" ca="1" si="7"/>
        <v>#NAME?</v>
      </c>
      <c r="W15" t="e">
        <f t="shared" ca="1" si="8"/>
        <v>#NAME?</v>
      </c>
    </row>
    <row r="16" spans="1:23" x14ac:dyDescent="0.15">
      <c r="A16" s="12" t="s">
        <v>257</v>
      </c>
      <c r="B16" s="12" t="s">
        <v>258</v>
      </c>
      <c r="C16" t="str">
        <f>[2]!S_INFO_INDUSTRY_SW(A16,1)</f>
        <v>电子</v>
      </c>
      <c r="D16" s="2" t="str">
        <f>[2]!S_IPO_LISTEDDATE(A16)</f>
        <v>2001-01-12</v>
      </c>
      <c r="E16" s="3">
        <f t="shared" si="0"/>
        <v>3640</v>
      </c>
      <c r="F16" s="5">
        <f>[2]!S_VAL_PE_TTM(A16,$A$1)</f>
        <v>-195.46766662597656</v>
      </c>
      <c r="G16" s="5">
        <f>[2]!S_FA_ROIC_YEARLY(A16,G$1)</f>
        <v>-7.5251999999999999</v>
      </c>
      <c r="H16" s="5" t="e">
        <f ca="1">VLOOKUP(A16,预期增长率!$A$3:$F$960,6,FALSE)</f>
        <v>#NAME?</v>
      </c>
      <c r="I16" s="5">
        <f>[2]!S_PQ_PCTCHANGE(A16,$C$1,$A$1)</f>
        <v>5.6856187290969862</v>
      </c>
      <c r="J16" s="5">
        <f t="shared" si="1"/>
        <v>18698627011.639999</v>
      </c>
      <c r="K16" s="11">
        <f>[2]!S_SHARE_LIQA(A16,$A$1)</f>
        <v>5917287029</v>
      </c>
      <c r="L16" s="10">
        <f>[2]!S_DQ_CLOSE(A16,$A$1,1)</f>
        <v>3.16</v>
      </c>
      <c r="M16" s="10"/>
      <c r="N16" s="10"/>
      <c r="P16">
        <f t="shared" si="2"/>
        <v>857</v>
      </c>
      <c r="Q16">
        <f t="shared" si="3"/>
        <v>863</v>
      </c>
      <c r="R16" t="e">
        <f t="shared" ca="1" si="4"/>
        <v>#NAME?</v>
      </c>
      <c r="S16">
        <f t="shared" si="5"/>
        <v>411</v>
      </c>
      <c r="T16">
        <f t="shared" si="6"/>
        <v>136</v>
      </c>
      <c r="V16" t="e">
        <f t="shared" ca="1" si="7"/>
        <v>#NAME?</v>
      </c>
      <c r="W16" t="e">
        <f t="shared" ca="1" si="8"/>
        <v>#NAME?</v>
      </c>
    </row>
    <row r="17" spans="1:23" x14ac:dyDescent="0.15">
      <c r="A17" s="12" t="s">
        <v>239</v>
      </c>
      <c r="B17" s="12" t="s">
        <v>240</v>
      </c>
      <c r="C17" t="str">
        <f>[2]!S_INFO_INDUSTRY_SW(A17,1)</f>
        <v>化工</v>
      </c>
      <c r="D17" s="2" t="str">
        <f>[2]!S_IPO_LISTEDDATE(A17)</f>
        <v>1997-02-20</v>
      </c>
      <c r="E17" s="3">
        <f t="shared" si="0"/>
        <v>5062</v>
      </c>
      <c r="F17" s="5">
        <f>[2]!S_VAL_PE_TTM(A17,$A$1)</f>
        <v>33.501472473144531</v>
      </c>
      <c r="G17" s="5">
        <f>[2]!S_FA_ROIC_YEARLY(A17,G$1)</f>
        <v>5.8815</v>
      </c>
      <c r="H17" s="5" t="e">
        <f ca="1">VLOOKUP(A17,预期增长率!$A$3:$F$960,6,FALSE)</f>
        <v>#NAME?</v>
      </c>
      <c r="I17" s="5">
        <f>[2]!S_PQ_PCTCHANGE(A17,$C$1,$A$1)</f>
        <v>-5.5679287305122394</v>
      </c>
      <c r="J17" s="5">
        <f t="shared" si="1"/>
        <v>5317146381.9200001</v>
      </c>
      <c r="K17" s="11">
        <f>[2]!S_SHARE_LIQA(A17,$A$1)</f>
        <v>627021979</v>
      </c>
      <c r="L17" s="10">
        <f>[2]!S_DQ_CLOSE(A17,$A$1,1)</f>
        <v>8.48</v>
      </c>
      <c r="M17" s="10"/>
      <c r="N17" s="10"/>
      <c r="P17">
        <f t="shared" si="2"/>
        <v>488</v>
      </c>
      <c r="Q17">
        <f t="shared" si="3"/>
        <v>654</v>
      </c>
      <c r="R17" t="e">
        <f t="shared" ca="1" si="4"/>
        <v>#NAME?</v>
      </c>
      <c r="S17">
        <f t="shared" si="5"/>
        <v>681</v>
      </c>
      <c r="T17">
        <f t="shared" si="6"/>
        <v>519</v>
      </c>
      <c r="V17" t="e">
        <f t="shared" ca="1" si="7"/>
        <v>#NAME?</v>
      </c>
      <c r="W17" t="e">
        <f t="shared" ca="1" si="8"/>
        <v>#NAME?</v>
      </c>
    </row>
    <row r="18" spans="1:23" x14ac:dyDescent="0.15">
      <c r="A18" s="12" t="s">
        <v>173</v>
      </c>
      <c r="B18" s="12" t="s">
        <v>174</v>
      </c>
      <c r="C18" t="str">
        <f>[2]!S_INFO_INDUSTRY_SW(A18,1)</f>
        <v>化工</v>
      </c>
      <c r="D18" s="2" t="str">
        <f>[2]!S_IPO_LISTEDDATE(A18)</f>
        <v>1995-11-28</v>
      </c>
      <c r="E18" s="3">
        <f t="shared" si="0"/>
        <v>5512</v>
      </c>
      <c r="F18" s="5">
        <f>[2]!S_VAL_PE_TTM(A18,$A$1)</f>
        <v>34.196601867675781</v>
      </c>
      <c r="G18" s="5">
        <f>[2]!S_FA_ROIC_YEARLY(A18,G$1)</f>
        <v>7.3442999999999996</v>
      </c>
      <c r="H18" s="5" t="e">
        <f ca="1">VLOOKUP(A18,预期增长率!$A$3:$F$960,6,FALSE)</f>
        <v>#NAME?</v>
      </c>
      <c r="I18" s="5">
        <f>[2]!S_PQ_PCTCHANGE(A18,$C$1,$A$1)</f>
        <v>-5.7050592034445513</v>
      </c>
      <c r="J18" s="5">
        <f t="shared" si="1"/>
        <v>3566016025.7999997</v>
      </c>
      <c r="K18" s="11">
        <f>[2]!S_SHARE_LIQA(A18,$A$1)</f>
        <v>407079455</v>
      </c>
      <c r="L18" s="10">
        <f>[2]!S_DQ_CLOSE(A18,$A$1,1)</f>
        <v>8.76</v>
      </c>
      <c r="M18" s="10"/>
      <c r="N18" s="10"/>
      <c r="P18">
        <f t="shared" si="2"/>
        <v>473</v>
      </c>
      <c r="Q18">
        <f t="shared" si="3"/>
        <v>585</v>
      </c>
      <c r="R18" t="e">
        <f t="shared" ca="1" si="4"/>
        <v>#NAME?</v>
      </c>
      <c r="S18">
        <f t="shared" si="5"/>
        <v>687</v>
      </c>
      <c r="T18">
        <f t="shared" si="6"/>
        <v>689</v>
      </c>
      <c r="V18" t="e">
        <f t="shared" ca="1" si="7"/>
        <v>#NAME?</v>
      </c>
      <c r="W18" t="e">
        <f t="shared" ca="1" si="8"/>
        <v>#NAME?</v>
      </c>
    </row>
    <row r="19" spans="1:23" x14ac:dyDescent="0.15">
      <c r="A19" s="12" t="s">
        <v>261</v>
      </c>
      <c r="B19" s="12" t="s">
        <v>262</v>
      </c>
      <c r="C19" t="str">
        <f>[2]!S_INFO_INDUSTRY_SW(A19,1)</f>
        <v>电子</v>
      </c>
      <c r="D19" s="2" t="str">
        <f>[2]!S_IPO_LISTEDDATE(A19)</f>
        <v>1997-05-20</v>
      </c>
      <c r="E19" s="3">
        <f t="shared" si="0"/>
        <v>4973</v>
      </c>
      <c r="F19" s="5">
        <f>[2]!S_VAL_PE_TTM(A19,$A$1)</f>
        <v>115.95680999755859</v>
      </c>
      <c r="G19" s="5">
        <f>[2]!S_FA_ROIC_YEARLY(A19,G$1)</f>
        <v>-4.6180000000000003</v>
      </c>
      <c r="H19" s="5" t="e">
        <f ca="1">VLOOKUP(A19,预期增长率!$A$3:$F$960,6,FALSE)</f>
        <v>#NAME?</v>
      </c>
      <c r="I19" s="5">
        <f>[2]!S_PQ_PCTCHANGE(A19,$C$1,$A$1)</f>
        <v>36.097560975609767</v>
      </c>
      <c r="J19" s="5">
        <f t="shared" si="1"/>
        <v>3996843449.04</v>
      </c>
      <c r="K19" s="11">
        <f>[2]!S_SHARE_LIQA(A19,$A$1)</f>
        <v>358140094</v>
      </c>
      <c r="L19" s="10">
        <f>[2]!S_DQ_CLOSE(A19,$A$1,1)</f>
        <v>11.16</v>
      </c>
      <c r="M19" s="10"/>
      <c r="N19" s="10"/>
      <c r="P19">
        <f t="shared" si="2"/>
        <v>70</v>
      </c>
      <c r="Q19">
        <f t="shared" si="3"/>
        <v>855</v>
      </c>
      <c r="R19" t="e">
        <f t="shared" ca="1" si="4"/>
        <v>#NAME?</v>
      </c>
      <c r="S19">
        <f t="shared" si="5"/>
        <v>84</v>
      </c>
      <c r="T19">
        <f t="shared" si="6"/>
        <v>652</v>
      </c>
      <c r="V19" t="e">
        <f t="shared" ca="1" si="7"/>
        <v>#NAME?</v>
      </c>
      <c r="W19" t="e">
        <f t="shared" ca="1" si="8"/>
        <v>#NAME?</v>
      </c>
    </row>
    <row r="20" spans="1:23" x14ac:dyDescent="0.15">
      <c r="A20" s="12" t="s">
        <v>1416</v>
      </c>
      <c r="B20" s="12" t="s">
        <v>1417</v>
      </c>
      <c r="C20" t="str">
        <f>[2]!S_INFO_INDUSTRY_SW(A20,1)</f>
        <v>化工</v>
      </c>
      <c r="D20" s="2" t="str">
        <f>[2]!S_IPO_LISTEDDATE(A20)</f>
        <v>1994-01-06</v>
      </c>
      <c r="E20" s="3">
        <f t="shared" si="0"/>
        <v>6203</v>
      </c>
      <c r="F20" s="5">
        <f>[2]!S_VAL_PE_TTM(A20,$A$1)</f>
        <v>44.783885955810547</v>
      </c>
      <c r="G20" s="5">
        <f>[2]!S_FA_ROIC_YEARLY(A20,G$1)</f>
        <v>2.4567999999999999</v>
      </c>
      <c r="H20" s="5" t="e">
        <f ca="1">VLOOKUP(A20,预期增长率!$A$3:$F$960,6,FALSE)</f>
        <v>#NAME?</v>
      </c>
      <c r="I20" s="5">
        <f>[2]!S_PQ_PCTCHANGE(A20,$C$1,$A$1)</f>
        <v>-22.939346811819583</v>
      </c>
      <c r="J20" s="5">
        <f t="shared" si="1"/>
        <v>4382994800</v>
      </c>
      <c r="K20" s="11">
        <f>[2]!S_SHARE_LIQA(A20,$A$1)</f>
        <v>442280000</v>
      </c>
      <c r="L20" s="10">
        <f>[2]!S_DQ_CLOSE(A20,$A$1,1)</f>
        <v>9.91</v>
      </c>
      <c r="M20" s="10"/>
      <c r="N20" s="10"/>
      <c r="P20">
        <f t="shared" si="2"/>
        <v>350</v>
      </c>
      <c r="Q20">
        <f t="shared" si="3"/>
        <v>770</v>
      </c>
      <c r="R20" t="e">
        <f t="shared" ca="1" si="4"/>
        <v>#NAME?</v>
      </c>
      <c r="S20">
        <f t="shared" si="5"/>
        <v>867</v>
      </c>
      <c r="T20">
        <f t="shared" si="6"/>
        <v>610</v>
      </c>
      <c r="V20" t="e">
        <f t="shared" ca="1" si="7"/>
        <v>#NAME?</v>
      </c>
      <c r="W20" t="e">
        <f t="shared" ca="1" si="8"/>
        <v>#NAME?</v>
      </c>
    </row>
    <row r="21" spans="1:23" x14ac:dyDescent="0.15">
      <c r="A21" s="12" t="s">
        <v>424</v>
      </c>
      <c r="B21" s="12" t="s">
        <v>425</v>
      </c>
      <c r="C21" t="str">
        <f>[2]!S_INFO_INDUSTRY_SW(A21,1)</f>
        <v>农林牧渔</v>
      </c>
      <c r="D21" s="2" t="str">
        <f>[2]!S_IPO_LISTEDDATE(A21)</f>
        <v>2000-09-26</v>
      </c>
      <c r="E21" s="3">
        <f t="shared" si="0"/>
        <v>3748</v>
      </c>
      <c r="F21" s="5">
        <f>[2]!S_VAL_PE_TTM(A21,$A$1)</f>
        <v>-28.512990951538086</v>
      </c>
      <c r="G21" s="5">
        <f>[2]!S_FA_ROIC_YEARLY(A21,G$1)</f>
        <v>-25.126899999999999</v>
      </c>
      <c r="H21" s="5" t="e">
        <f ca="1">VLOOKUP(A21,预期增长率!$A$3:$F$960,6,FALSE)</f>
        <v>#NAME?</v>
      </c>
      <c r="I21" s="5">
        <f>[2]!S_PQ_PCTCHANGE(A21,$C$1,$A$1)</f>
        <v>34.562211981566819</v>
      </c>
      <c r="J21" s="5">
        <f t="shared" si="1"/>
        <v>6118379484.8000002</v>
      </c>
      <c r="K21" s="11">
        <f>[2]!S_SHARE_LIQA(A21,$A$1)</f>
        <v>419067088</v>
      </c>
      <c r="L21" s="10">
        <f>[2]!S_DQ_CLOSE(A21,$A$1,1)</f>
        <v>14.6</v>
      </c>
      <c r="M21" s="10"/>
      <c r="N21" s="10"/>
      <c r="P21">
        <f t="shared" si="2"/>
        <v>835</v>
      </c>
      <c r="Q21">
        <f t="shared" si="3"/>
        <v>872</v>
      </c>
      <c r="R21" t="e">
        <f t="shared" ca="1" si="4"/>
        <v>#NAME?</v>
      </c>
      <c r="S21">
        <f t="shared" si="5"/>
        <v>93</v>
      </c>
      <c r="T21">
        <f t="shared" si="6"/>
        <v>464</v>
      </c>
      <c r="V21" t="e">
        <f t="shared" ca="1" si="7"/>
        <v>#NAME?</v>
      </c>
      <c r="W21" t="e">
        <f t="shared" ca="1" si="8"/>
        <v>#NAME?</v>
      </c>
    </row>
    <row r="22" spans="1:23" x14ac:dyDescent="0.15">
      <c r="A22" s="12" t="s">
        <v>1392</v>
      </c>
      <c r="B22" s="12" t="s">
        <v>1393</v>
      </c>
      <c r="C22" t="str">
        <f>[2]!S_INFO_INDUSTRY_SW(A22,1)</f>
        <v>医药生物</v>
      </c>
      <c r="D22" s="2" t="str">
        <f>[2]!S_IPO_LISTEDDATE(A22)</f>
        <v>1997-02-26</v>
      </c>
      <c r="E22" s="3">
        <f t="shared" si="0"/>
        <v>5056</v>
      </c>
      <c r="F22" s="5">
        <f>[2]!S_VAL_PE_TTM(A22,$A$1)</f>
        <v>39.187038421630859</v>
      </c>
      <c r="G22" s="5">
        <f>[2]!S_FA_ROIC_YEARLY(A22,G$1)</f>
        <v>8.7413000000000007</v>
      </c>
      <c r="H22" s="5" t="e">
        <f ca="1">VLOOKUP(A22,预期增长率!$A$3:$F$960,6,FALSE)</f>
        <v>#NAME?</v>
      </c>
      <c r="I22" s="5">
        <f>[2]!S_PQ_PCTCHANGE(A22,$C$1,$A$1)</f>
        <v>-12.628336755646819</v>
      </c>
      <c r="J22" s="5">
        <f t="shared" si="1"/>
        <v>3462072708.0499997</v>
      </c>
      <c r="K22" s="11">
        <f>[2]!S_SHARE_LIQA(A22,$A$1)</f>
        <v>406824055</v>
      </c>
      <c r="L22" s="10">
        <f>[2]!S_DQ_CLOSE(A22,$A$1,1)</f>
        <v>8.51</v>
      </c>
      <c r="M22" s="10"/>
      <c r="N22" s="10"/>
      <c r="P22">
        <f t="shared" si="2"/>
        <v>404</v>
      </c>
      <c r="Q22">
        <f t="shared" si="3"/>
        <v>528</v>
      </c>
      <c r="R22" t="e">
        <f t="shared" ca="1" si="4"/>
        <v>#NAME?</v>
      </c>
      <c r="S22">
        <f t="shared" si="5"/>
        <v>815</v>
      </c>
      <c r="T22">
        <f t="shared" si="6"/>
        <v>702</v>
      </c>
      <c r="V22" t="e">
        <f t="shared" ca="1" si="7"/>
        <v>#NAME?</v>
      </c>
      <c r="W22" t="e">
        <f t="shared" ca="1" si="8"/>
        <v>#NAME?</v>
      </c>
    </row>
    <row r="23" spans="1:23" x14ac:dyDescent="0.15">
      <c r="A23" s="12" t="s">
        <v>1711</v>
      </c>
      <c r="B23" s="12" t="s">
        <v>1712</v>
      </c>
      <c r="C23" t="str">
        <f>[2]!S_INFO_INDUSTRY_SW(A23,1)</f>
        <v>综合</v>
      </c>
      <c r="D23" s="2" t="str">
        <f>[2]!S_IPO_LISTEDDATE(A23)</f>
        <v>2000-07-25</v>
      </c>
      <c r="E23" s="3">
        <f t="shared" si="0"/>
        <v>3811</v>
      </c>
      <c r="F23" s="5">
        <f>[2]!S_VAL_PE_TTM(A23,$A$1)</f>
        <v>61.464241027832031</v>
      </c>
      <c r="G23" s="5">
        <f>[2]!S_FA_ROIC_YEARLY(A23,G$1)</f>
        <v>3.3239999999999998</v>
      </c>
      <c r="H23" s="5" t="e">
        <f ca="1">VLOOKUP(A23,预期增长率!$A$3:$F$960,6,FALSE)</f>
        <v>#NAME?</v>
      </c>
      <c r="I23" s="5">
        <f>[2]!S_PQ_PCTCHANGE(A23,$C$1,$A$1)</f>
        <v>-5.0798258345428167</v>
      </c>
      <c r="J23" s="5">
        <f t="shared" si="1"/>
        <v>3409956000</v>
      </c>
      <c r="K23" s="11">
        <f>[2]!S_SHARE_LIQA(A23,$A$1)</f>
        <v>260700000</v>
      </c>
      <c r="L23" s="10">
        <f>[2]!S_DQ_CLOSE(A23,$A$1,1)</f>
        <v>13.08</v>
      </c>
      <c r="M23" s="10"/>
      <c r="N23" s="10"/>
      <c r="P23">
        <f t="shared" si="2"/>
        <v>228</v>
      </c>
      <c r="Q23">
        <f t="shared" si="3"/>
        <v>752</v>
      </c>
      <c r="R23" t="e">
        <f t="shared" ca="1" si="4"/>
        <v>#NAME?</v>
      </c>
      <c r="S23">
        <f t="shared" si="5"/>
        <v>664</v>
      </c>
      <c r="T23">
        <f t="shared" si="6"/>
        <v>706</v>
      </c>
      <c r="V23" t="e">
        <f t="shared" ca="1" si="7"/>
        <v>#NAME?</v>
      </c>
      <c r="W23" t="e">
        <f t="shared" ca="1" si="8"/>
        <v>#NAME?</v>
      </c>
    </row>
    <row r="24" spans="1:23" x14ac:dyDescent="0.15">
      <c r="A24" s="12" t="s">
        <v>529</v>
      </c>
      <c r="B24" s="12" t="s">
        <v>530</v>
      </c>
      <c r="C24" t="str">
        <f>[2]!S_INFO_INDUSTRY_SW(A24,1)</f>
        <v>钢铁</v>
      </c>
      <c r="D24" s="2" t="str">
        <f>[2]!S_IPO_LISTEDDATE(A24)</f>
        <v>2007-01-26</v>
      </c>
      <c r="E24" s="3">
        <f t="shared" si="0"/>
        <v>1435</v>
      </c>
      <c r="F24" s="5">
        <f>[2]!S_VAL_PE_TTM(A24,$A$1)</f>
        <v>49.323844909667969</v>
      </c>
      <c r="G24" s="5">
        <f>[2]!S_FA_ROIC_YEARLY(A24,G$1)</f>
        <v>3.9491999999999998</v>
      </c>
      <c r="H24" s="5" t="e">
        <f ca="1">VLOOKUP(A24,预期增长率!$A$3:$F$960,6,FALSE)</f>
        <v>#NAME?</v>
      </c>
      <c r="I24" s="5">
        <f>[2]!S_PQ_PCTCHANGE(A24,$C$1,$A$1)</f>
        <v>-2.6102610261026005</v>
      </c>
      <c r="J24" s="5">
        <f t="shared" si="1"/>
        <v>1511554000</v>
      </c>
      <c r="K24" s="11">
        <f>[2]!S_SHARE_LIQA(A24,$A$1)</f>
        <v>139700000</v>
      </c>
      <c r="L24" s="10">
        <f>[2]!S_DQ_CLOSE(A24,$A$1,1)</f>
        <v>10.82</v>
      </c>
      <c r="M24" s="10"/>
      <c r="N24" s="10"/>
      <c r="P24">
        <f t="shared" si="2"/>
        <v>311</v>
      </c>
      <c r="Q24">
        <f t="shared" si="3"/>
        <v>732</v>
      </c>
      <c r="R24" t="e">
        <f t="shared" ca="1" si="4"/>
        <v>#NAME?</v>
      </c>
      <c r="S24">
        <f t="shared" si="5"/>
        <v>607</v>
      </c>
      <c r="T24">
        <f t="shared" si="6"/>
        <v>861</v>
      </c>
      <c r="V24" t="e">
        <f t="shared" ca="1" si="7"/>
        <v>#NAME?</v>
      </c>
      <c r="W24" t="e">
        <f t="shared" ca="1" si="8"/>
        <v>#NAME?</v>
      </c>
    </row>
    <row r="25" spans="1:23" x14ac:dyDescent="0.15">
      <c r="A25" s="12" t="s">
        <v>1024</v>
      </c>
      <c r="B25" s="12" t="s">
        <v>1025</v>
      </c>
      <c r="C25" t="str">
        <f>[2]!S_INFO_INDUSTRY_SW(A25,1)</f>
        <v>化工</v>
      </c>
      <c r="D25" s="2" t="str">
        <f>[2]!S_IPO_LISTEDDATE(A25)</f>
        <v>2000-12-25</v>
      </c>
      <c r="E25" s="3">
        <f t="shared" si="0"/>
        <v>3658</v>
      </c>
      <c r="F25" s="5">
        <f>[2]!S_VAL_PE_TTM(A25,$A$1)</f>
        <v>33.634323120117188</v>
      </c>
      <c r="G25" s="5">
        <f>[2]!S_FA_ROIC_YEARLY(A25,G$1)</f>
        <v>14.128</v>
      </c>
      <c r="H25" s="5" t="e">
        <f ca="1">VLOOKUP(A25,预期增长率!$A$3:$F$960,6,FALSE)</f>
        <v>#NAME?</v>
      </c>
      <c r="I25" s="5">
        <f>[2]!S_PQ_PCTCHANGE(A25,$C$1,$A$1)</f>
        <v>-5.9535822401614595</v>
      </c>
      <c r="J25" s="5">
        <f t="shared" si="1"/>
        <v>4257443728.4400001</v>
      </c>
      <c r="K25" s="11">
        <f>[2]!S_SHARE_LIQA(A25,$A$1)</f>
        <v>456807267</v>
      </c>
      <c r="L25" s="10">
        <f>[2]!S_DQ_CLOSE(A25,$A$1,1)</f>
        <v>9.32</v>
      </c>
      <c r="M25" s="10"/>
      <c r="N25" s="10"/>
      <c r="P25">
        <f t="shared" si="2"/>
        <v>483</v>
      </c>
      <c r="Q25">
        <f t="shared" si="3"/>
        <v>316</v>
      </c>
      <c r="R25" t="e">
        <f t="shared" ca="1" si="4"/>
        <v>#NAME?</v>
      </c>
      <c r="S25">
        <f t="shared" si="5"/>
        <v>693</v>
      </c>
      <c r="T25">
        <f t="shared" si="6"/>
        <v>618</v>
      </c>
      <c r="V25" t="e">
        <f t="shared" ca="1" si="7"/>
        <v>#NAME?</v>
      </c>
      <c r="W25" t="e">
        <f t="shared" ca="1" si="8"/>
        <v>#NAME?</v>
      </c>
    </row>
    <row r="26" spans="1:23" x14ac:dyDescent="0.15">
      <c r="A26" s="12" t="s">
        <v>169</v>
      </c>
      <c r="B26" s="12" t="s">
        <v>170</v>
      </c>
      <c r="C26" t="str">
        <f>[2]!S_INFO_INDUSTRY_SW(A26,1)</f>
        <v>汽车</v>
      </c>
      <c r="D26" s="2" t="str">
        <f>[2]!S_IPO_LISTEDDATE(A26)</f>
        <v>1994-08-08</v>
      </c>
      <c r="E26" s="3">
        <f t="shared" si="0"/>
        <v>5989</v>
      </c>
      <c r="F26" s="5">
        <f>[2]!S_VAL_PE_TTM(A26,$A$1)</f>
        <v>45.052040100097656</v>
      </c>
      <c r="G26" s="5">
        <f>[2]!S_FA_ROIC_YEARLY(A26,G$1)</f>
        <v>8.2570999999999994</v>
      </c>
      <c r="H26" s="5" t="e">
        <f ca="1">VLOOKUP(A26,预期增长率!$A$3:$F$960,6,FALSE)</f>
        <v>#NAME?</v>
      </c>
      <c r="I26" s="5">
        <f>[2]!S_PQ_PCTCHANGE(A26,$C$1,$A$1)</f>
        <v>-20.430107526881713</v>
      </c>
      <c r="J26" s="5">
        <f t="shared" si="1"/>
        <v>6172594121.9200001</v>
      </c>
      <c r="K26" s="11">
        <f>[2]!S_SHARE_LIQA(A26,$A$1)</f>
        <v>1042667926</v>
      </c>
      <c r="L26" s="10">
        <f>[2]!S_DQ_CLOSE(A26,$A$1,1)</f>
        <v>5.92</v>
      </c>
      <c r="M26" s="10"/>
      <c r="N26" s="10"/>
      <c r="P26">
        <f t="shared" si="2"/>
        <v>346</v>
      </c>
      <c r="Q26">
        <f t="shared" si="3"/>
        <v>552</v>
      </c>
      <c r="R26" t="e">
        <f t="shared" ca="1" si="4"/>
        <v>#NAME?</v>
      </c>
      <c r="S26">
        <f t="shared" si="5"/>
        <v>864</v>
      </c>
      <c r="T26">
        <f t="shared" si="6"/>
        <v>461</v>
      </c>
      <c r="V26" t="e">
        <f t="shared" ca="1" si="7"/>
        <v>#NAME?</v>
      </c>
      <c r="W26" t="e">
        <f t="shared" ca="1" si="8"/>
        <v>#NAME?</v>
      </c>
    </row>
    <row r="27" spans="1:23" x14ac:dyDescent="0.15">
      <c r="A27" s="12" t="s">
        <v>1348</v>
      </c>
      <c r="B27" s="12" t="s">
        <v>1349</v>
      </c>
      <c r="C27" t="str">
        <f>[2]!S_INFO_INDUSTRY_SW(A27,1)</f>
        <v>商业贸易</v>
      </c>
      <c r="D27" s="2" t="str">
        <f>[2]!S_IPO_LISTEDDATE(A27)</f>
        <v>1996-07-16</v>
      </c>
      <c r="E27" s="3">
        <f t="shared" si="0"/>
        <v>5281</v>
      </c>
      <c r="F27" s="5">
        <f>[2]!S_VAL_PE_TTM(A27,$A$1)</f>
        <v>188.417236328125</v>
      </c>
      <c r="G27" s="5">
        <f>[2]!S_FA_ROIC_YEARLY(A27,G$1)</f>
        <v>3.2484999999999999</v>
      </c>
      <c r="H27" s="5" t="e">
        <f ca="1">VLOOKUP(A27,预期增长率!$A$3:$F$960,6,FALSE)</f>
        <v>#NAME?</v>
      </c>
      <c r="I27" s="5">
        <f>[2]!S_PQ_PCTCHANGE(A27,$C$1,$A$1)</f>
        <v>-18.387096774193544</v>
      </c>
      <c r="J27" s="5">
        <f t="shared" si="1"/>
        <v>4021129009.1500001</v>
      </c>
      <c r="K27" s="11">
        <f>[2]!S_SHARE_LIQA(A27,$A$1)</f>
        <v>317875811</v>
      </c>
      <c r="L27" s="10">
        <f>[2]!S_DQ_CLOSE(A27,$A$1,1)</f>
        <v>12.65</v>
      </c>
      <c r="M27" s="10"/>
      <c r="N27" s="10"/>
      <c r="O27" s="10"/>
      <c r="P27">
        <f t="shared" si="2"/>
        <v>35</v>
      </c>
      <c r="Q27">
        <f t="shared" si="3"/>
        <v>754</v>
      </c>
      <c r="R27" t="e">
        <f t="shared" ca="1" si="4"/>
        <v>#NAME?</v>
      </c>
      <c r="S27">
        <f t="shared" si="5"/>
        <v>859</v>
      </c>
      <c r="T27">
        <f t="shared" si="6"/>
        <v>648</v>
      </c>
      <c r="V27" t="e">
        <f t="shared" ca="1" si="7"/>
        <v>#NAME?</v>
      </c>
      <c r="W27" t="e">
        <f t="shared" ca="1" si="8"/>
        <v>#NAME?</v>
      </c>
    </row>
    <row r="28" spans="1:23" x14ac:dyDescent="0.15">
      <c r="A28" s="12" t="s">
        <v>267</v>
      </c>
      <c r="B28" s="12" t="s">
        <v>268</v>
      </c>
      <c r="C28" t="str">
        <f>[2]!S_INFO_INDUSTRY_SW(A28,1)</f>
        <v>化工</v>
      </c>
      <c r="D28" s="2" t="str">
        <f>[2]!S_IPO_LISTEDDATE(A28)</f>
        <v>1997-06-17</v>
      </c>
      <c r="E28" s="3">
        <f t="shared" si="0"/>
        <v>4945</v>
      </c>
      <c r="F28" s="5">
        <f>[2]!S_VAL_PE_TTM(A28,$A$1)</f>
        <v>47.237556457519531</v>
      </c>
      <c r="G28" s="5">
        <f>[2]!S_FA_ROIC_YEARLY(A28,G$1)</f>
        <v>5.9619</v>
      </c>
      <c r="H28" s="5" t="e">
        <f ca="1">VLOOKUP(A28,预期增长率!$A$3:$F$960,6,FALSE)</f>
        <v>#NAME?</v>
      </c>
      <c r="I28" s="5">
        <f>[2]!S_PQ_PCTCHANGE(A28,$C$1,$A$1)</f>
        <v>-1.7964071856287345</v>
      </c>
      <c r="J28" s="5">
        <f t="shared" si="1"/>
        <v>3278076247.1999998</v>
      </c>
      <c r="K28" s="11">
        <f>[2]!S_SHARE_LIQA(A28,$A$1)</f>
        <v>499706745</v>
      </c>
      <c r="L28" s="10">
        <f>[2]!S_DQ_CLOSE(A28,$A$1,1)</f>
        <v>6.56</v>
      </c>
      <c r="M28" s="10"/>
      <c r="N28" s="10"/>
      <c r="P28">
        <f t="shared" si="2"/>
        <v>329</v>
      </c>
      <c r="Q28">
        <f t="shared" si="3"/>
        <v>653</v>
      </c>
      <c r="R28" t="e">
        <f t="shared" ca="1" si="4"/>
        <v>#NAME?</v>
      </c>
      <c r="S28">
        <f t="shared" si="5"/>
        <v>590</v>
      </c>
      <c r="T28">
        <f t="shared" si="6"/>
        <v>720</v>
      </c>
      <c r="V28" t="e">
        <f t="shared" ca="1" si="7"/>
        <v>#NAME?</v>
      </c>
      <c r="W28" t="e">
        <f t="shared" ca="1" si="8"/>
        <v>#NAME?</v>
      </c>
    </row>
    <row r="29" spans="1:23" x14ac:dyDescent="0.15">
      <c r="A29" s="12" t="s">
        <v>564</v>
      </c>
      <c r="B29" s="12" t="s">
        <v>565</v>
      </c>
      <c r="C29" t="str">
        <f>[2]!S_INFO_INDUSTRY_SW(A29,1)</f>
        <v>传媒</v>
      </c>
      <c r="D29" s="2" t="str">
        <f>[2]!S_IPO_LISTEDDATE(A29)</f>
        <v>2007-11-16</v>
      </c>
      <c r="E29" s="3">
        <f t="shared" si="0"/>
        <v>1141</v>
      </c>
      <c r="F29" s="5">
        <f>[2]!S_VAL_PE_TTM(A29,$A$1)</f>
        <v>-49.514194488525391</v>
      </c>
      <c r="G29" s="5">
        <f>[2]!S_FA_ROIC_YEARLY(A29,G$1)</f>
        <v>1.3252999999999999</v>
      </c>
      <c r="H29" s="5" t="e">
        <f ca="1">VLOOKUP(A29,预期增长率!$A$3:$F$960,6,FALSE)</f>
        <v>#NAME?</v>
      </c>
      <c r="I29" s="5">
        <f>[2]!S_PQ_PCTCHANGE(A29,$C$1,$A$1)</f>
        <v>-12.297297297297295</v>
      </c>
      <c r="J29" s="5">
        <f t="shared" si="1"/>
        <v>2829948612.48</v>
      </c>
      <c r="K29" s="11">
        <f>[2]!S_SHARE_LIQA(A29,$A$1)</f>
        <v>218023776</v>
      </c>
      <c r="L29" s="10">
        <f>[2]!S_DQ_CLOSE(A29,$A$1,1)</f>
        <v>12.98</v>
      </c>
      <c r="M29" s="10"/>
      <c r="N29" s="10"/>
      <c r="P29">
        <f t="shared" si="2"/>
        <v>844</v>
      </c>
      <c r="Q29">
        <f t="shared" si="3"/>
        <v>803</v>
      </c>
      <c r="R29" t="e">
        <f t="shared" ca="1" si="4"/>
        <v>#NAME?</v>
      </c>
      <c r="S29">
        <f t="shared" si="5"/>
        <v>804</v>
      </c>
      <c r="T29">
        <f t="shared" si="6"/>
        <v>758</v>
      </c>
      <c r="V29" t="e">
        <f t="shared" ca="1" si="7"/>
        <v>#NAME?</v>
      </c>
      <c r="W29" t="e">
        <f t="shared" ca="1" si="8"/>
        <v>#NAME?</v>
      </c>
    </row>
    <row r="30" spans="1:23" x14ac:dyDescent="0.15">
      <c r="A30" s="12" t="s">
        <v>329</v>
      </c>
      <c r="B30" s="12" t="s">
        <v>330</v>
      </c>
      <c r="C30" t="str">
        <f>[2]!S_INFO_INDUSTRY_SW(A30,1)</f>
        <v>纺织服装</v>
      </c>
      <c r="D30" s="2" t="str">
        <f>[2]!S_IPO_LISTEDDATE(A30)</f>
        <v>1998-10-07</v>
      </c>
      <c r="E30" s="3">
        <f t="shared" si="0"/>
        <v>4468</v>
      </c>
      <c r="F30" s="5">
        <f>[2]!S_VAL_PE_TTM(A30,$A$1)</f>
        <v>39.048572540283203</v>
      </c>
      <c r="G30" s="5">
        <f>[2]!S_FA_ROIC_YEARLY(A30,G$1)</f>
        <v>6.0141</v>
      </c>
      <c r="H30" s="5" t="e">
        <f ca="1">VLOOKUP(A30,预期增长率!$A$3:$F$960,6,FALSE)</f>
        <v>#NAME?</v>
      </c>
      <c r="I30" s="5">
        <f>[2]!S_PQ_PCTCHANGE(A30,$C$1,$A$1)</f>
        <v>13.164556962025319</v>
      </c>
      <c r="J30" s="5">
        <f t="shared" si="1"/>
        <v>3012625722.4199996</v>
      </c>
      <c r="K30" s="11">
        <f>[2]!S_SHARE_LIQA(A30,$A$1)</f>
        <v>336982743</v>
      </c>
      <c r="L30" s="10">
        <f>[2]!S_DQ_CLOSE(A30,$A$1,1)</f>
        <v>8.94</v>
      </c>
      <c r="M30" s="10"/>
      <c r="N30" s="10"/>
      <c r="P30">
        <f t="shared" si="2"/>
        <v>407</v>
      </c>
      <c r="Q30">
        <f t="shared" si="3"/>
        <v>647</v>
      </c>
      <c r="R30" t="e">
        <f t="shared" ca="1" si="4"/>
        <v>#NAME?</v>
      </c>
      <c r="S30">
        <f t="shared" si="5"/>
        <v>286</v>
      </c>
      <c r="T30">
        <f t="shared" si="6"/>
        <v>742</v>
      </c>
      <c r="V30" t="e">
        <f t="shared" ca="1" si="7"/>
        <v>#NAME?</v>
      </c>
      <c r="W30" t="e">
        <f t="shared" ca="1" si="8"/>
        <v>#NAME?</v>
      </c>
    </row>
    <row r="31" spans="1:23" x14ac:dyDescent="0.15">
      <c r="A31" s="12" t="s">
        <v>1584</v>
      </c>
      <c r="B31" s="12" t="s">
        <v>1585</v>
      </c>
      <c r="C31" t="str">
        <f>[2]!S_INFO_INDUSTRY_SW(A31,1)</f>
        <v>建筑装饰</v>
      </c>
      <c r="D31" s="2" t="str">
        <f>[2]!S_IPO_LISTEDDATE(A31)</f>
        <v>2009-09-21</v>
      </c>
      <c r="E31" s="3">
        <f t="shared" si="0"/>
        <v>466</v>
      </c>
      <c r="F31" s="5">
        <f>[2]!S_VAL_PE_TTM(A31,$A$1)</f>
        <v>19.741157531738281</v>
      </c>
      <c r="G31" s="5">
        <f>[2]!S_FA_ROIC_YEARLY(A31,G$1)</f>
        <v>9.9311000000000007</v>
      </c>
      <c r="H31" s="5" t="e">
        <f ca="1">VLOOKUP(A31,预期增长率!$A$3:$F$960,6,FALSE)</f>
        <v>#NAME?</v>
      </c>
      <c r="I31" s="5">
        <f>[2]!S_PQ_PCTCHANGE(A31,$C$1,$A$1)</f>
        <v>-0.76142131979695105</v>
      </c>
      <c r="J31" s="5">
        <f t="shared" si="1"/>
        <v>14183100765</v>
      </c>
      <c r="K31" s="11">
        <f>[2]!S_SHARE_LIQA(A31,$A$1)</f>
        <v>3627391500</v>
      </c>
      <c r="L31" s="10">
        <f>[2]!S_DQ_CLOSE(A31,$A$1,1)</f>
        <v>3.91</v>
      </c>
      <c r="M31" s="10"/>
      <c r="N31" s="10"/>
      <c r="P31">
        <f t="shared" si="2"/>
        <v>674</v>
      </c>
      <c r="Q31">
        <f t="shared" si="3"/>
        <v>479</v>
      </c>
      <c r="R31" t="e">
        <f t="shared" ca="1" si="4"/>
        <v>#NAME?</v>
      </c>
      <c r="S31">
        <f t="shared" si="5"/>
        <v>564</v>
      </c>
      <c r="T31">
        <f t="shared" si="6"/>
        <v>192</v>
      </c>
      <c r="V31" t="e">
        <f t="shared" ca="1" si="7"/>
        <v>#NAME?</v>
      </c>
      <c r="W31" t="e">
        <f t="shared" ca="1" si="8"/>
        <v>#NAME?</v>
      </c>
    </row>
    <row r="32" spans="1:23" x14ac:dyDescent="0.15">
      <c r="A32" s="12" t="s">
        <v>828</v>
      </c>
      <c r="B32" s="12" t="s">
        <v>829</v>
      </c>
      <c r="C32" t="str">
        <f>[2]!S_INFO_INDUSTRY_SW(A32,1)</f>
        <v>钢铁</v>
      </c>
      <c r="D32" s="2" t="str">
        <f>[2]!S_IPO_LISTEDDATE(A32)</f>
        <v>1998-03-11</v>
      </c>
      <c r="E32" s="3">
        <f t="shared" si="0"/>
        <v>4678</v>
      </c>
      <c r="F32" s="5">
        <f>[2]!S_VAL_PE_TTM(A32,$A$1)</f>
        <v>17.380340576171875</v>
      </c>
      <c r="G32" s="5">
        <f>[2]!S_FA_ROIC_YEARLY(A32,G$1)</f>
        <v>7.6460999999999997</v>
      </c>
      <c r="H32" s="5" t="e">
        <f ca="1">VLOOKUP(A32,预期增长率!$A$3:$F$960,6,FALSE)</f>
        <v>#NAME?</v>
      </c>
      <c r="I32" s="5">
        <f>[2]!S_PQ_PCTCHANGE(A32,$C$1,$A$1)</f>
        <v>-4.1420118343195256</v>
      </c>
      <c r="J32" s="5">
        <f t="shared" si="1"/>
        <v>1997848736.8199999</v>
      </c>
      <c r="K32" s="11">
        <f>[2]!S_SHARE_LIQA(A32,$A$1)</f>
        <v>411079986.99999994</v>
      </c>
      <c r="L32" s="10">
        <f>[2]!S_DQ_CLOSE(A32,$A$1,1)</f>
        <v>4.8600000000000003</v>
      </c>
      <c r="M32" s="10"/>
      <c r="N32" s="10"/>
      <c r="P32">
        <f t="shared" si="2"/>
        <v>706</v>
      </c>
      <c r="Q32">
        <f t="shared" si="3"/>
        <v>575</v>
      </c>
      <c r="R32" t="e">
        <f t="shared" ca="1" si="4"/>
        <v>#NAME?</v>
      </c>
      <c r="S32">
        <f t="shared" si="5"/>
        <v>642</v>
      </c>
      <c r="T32">
        <f t="shared" si="6"/>
        <v>829</v>
      </c>
      <c r="V32" t="e">
        <f t="shared" ca="1" si="7"/>
        <v>#NAME?</v>
      </c>
      <c r="W32" t="e">
        <f t="shared" ca="1" si="8"/>
        <v>#NAME?</v>
      </c>
    </row>
    <row r="33" spans="1:23" x14ac:dyDescent="0.15">
      <c r="A33" s="12" t="s">
        <v>402</v>
      </c>
      <c r="B33" s="12" t="s">
        <v>403</v>
      </c>
      <c r="C33" t="str">
        <f>[2]!S_INFO_INDUSTRY_SW(A33,1)</f>
        <v>化工</v>
      </c>
      <c r="D33" s="2" t="str">
        <f>[2]!S_IPO_LISTEDDATE(A33)</f>
        <v>1999-10-21</v>
      </c>
      <c r="E33" s="3">
        <f t="shared" si="0"/>
        <v>4089</v>
      </c>
      <c r="F33" s="5">
        <f>[2]!S_VAL_PE_TTM(A33,$A$1)</f>
        <v>33.959068298339844</v>
      </c>
      <c r="G33" s="5">
        <f>[2]!S_FA_ROIC_YEARLY(A33,G$1)</f>
        <v>5.5876999999999999</v>
      </c>
      <c r="H33" s="5" t="e">
        <f ca="1">VLOOKUP(A33,预期增长率!$A$3:$F$960,6,FALSE)</f>
        <v>#NAME?</v>
      </c>
      <c r="I33" s="5">
        <f>[2]!S_PQ_PCTCHANGE(A33,$C$1,$A$1)</f>
        <v>-4.8437500000000018</v>
      </c>
      <c r="J33" s="5">
        <f t="shared" si="1"/>
        <v>3584293488.5099998</v>
      </c>
      <c r="K33" s="11">
        <f>[2]!S_SHARE_LIQA(A33,$A$1)</f>
        <v>588553939</v>
      </c>
      <c r="L33" s="10">
        <f>[2]!S_DQ_CLOSE(A33,$A$1,1)</f>
        <v>6.09</v>
      </c>
      <c r="M33" s="10"/>
      <c r="N33" s="10"/>
      <c r="P33">
        <f t="shared" si="2"/>
        <v>478</v>
      </c>
      <c r="Q33">
        <f t="shared" si="3"/>
        <v>669</v>
      </c>
      <c r="R33" t="e">
        <f t="shared" ca="1" si="4"/>
        <v>#NAME?</v>
      </c>
      <c r="S33">
        <f t="shared" si="5"/>
        <v>657</v>
      </c>
      <c r="T33">
        <f t="shared" si="6"/>
        <v>688</v>
      </c>
      <c r="V33" t="e">
        <f t="shared" ca="1" si="7"/>
        <v>#NAME?</v>
      </c>
      <c r="W33" t="e">
        <f t="shared" ca="1" si="8"/>
        <v>#NAME?</v>
      </c>
    </row>
    <row r="34" spans="1:23" x14ac:dyDescent="0.15">
      <c r="A34" s="12" t="s">
        <v>363</v>
      </c>
      <c r="B34" s="12" t="s">
        <v>364</v>
      </c>
      <c r="C34" t="str">
        <f>[2]!S_INFO_INDUSTRY_SW(A34,1)</f>
        <v>钢铁</v>
      </c>
      <c r="D34" s="2" t="str">
        <f>[2]!S_IPO_LISTEDDATE(A34)</f>
        <v>1997-12-25</v>
      </c>
      <c r="E34" s="3">
        <f t="shared" si="0"/>
        <v>4754</v>
      </c>
      <c r="F34" s="5">
        <f>[2]!S_VAL_PE_TTM(A34,$A$1)</f>
        <v>18.836330413818359</v>
      </c>
      <c r="G34" s="5">
        <f>[2]!S_FA_ROIC_YEARLY(A34,G$1)</f>
        <v>6.4097</v>
      </c>
      <c r="H34" s="5" t="e">
        <f ca="1">VLOOKUP(A34,预期增长率!$A$3:$F$960,6,FALSE)</f>
        <v>#NAME?</v>
      </c>
      <c r="I34" s="5">
        <f>[2]!S_PQ_PCTCHANGE(A34,$C$1,$A$1)</f>
        <v>-5.2696078431372477</v>
      </c>
      <c r="J34" s="5">
        <f t="shared" si="1"/>
        <v>13976653226.92</v>
      </c>
      <c r="K34" s="11">
        <f>[2]!S_SHARE_LIQA(A34,$A$1)</f>
        <v>1808105204</v>
      </c>
      <c r="L34" s="10">
        <f>[2]!S_DQ_CLOSE(A34,$A$1,1)</f>
        <v>7.73</v>
      </c>
      <c r="M34" s="10"/>
      <c r="N34" s="10"/>
      <c r="P34">
        <f t="shared" si="2"/>
        <v>684</v>
      </c>
      <c r="Q34">
        <f t="shared" si="3"/>
        <v>631</v>
      </c>
      <c r="R34" t="e">
        <f t="shared" ca="1" si="4"/>
        <v>#NAME?</v>
      </c>
      <c r="S34">
        <f t="shared" si="5"/>
        <v>673</v>
      </c>
      <c r="T34">
        <f t="shared" si="6"/>
        <v>195</v>
      </c>
      <c r="V34" t="e">
        <f t="shared" ca="1" si="7"/>
        <v>#NAME?</v>
      </c>
      <c r="W34" t="e">
        <f t="shared" ca="1" si="8"/>
        <v>#NAME?</v>
      </c>
    </row>
    <row r="35" spans="1:23" x14ac:dyDescent="0.15">
      <c r="A35" s="12" t="s">
        <v>221</v>
      </c>
      <c r="B35" s="12" t="s">
        <v>222</v>
      </c>
      <c r="C35" t="str">
        <f>[2]!S_INFO_INDUSTRY_SW(A35,1)</f>
        <v>房地产</v>
      </c>
      <c r="D35" s="2" t="str">
        <f>[2]!S_IPO_LISTEDDATE(A35)</f>
        <v>1996-12-05</v>
      </c>
      <c r="E35" s="3">
        <f t="shared" si="0"/>
        <v>5139</v>
      </c>
      <c r="F35" s="5">
        <f>[2]!S_VAL_PE_TTM(A35,$A$1)</f>
        <v>41.36236572265625</v>
      </c>
      <c r="G35" s="5">
        <f>[2]!S_FA_ROIC_YEARLY(A35,G$1)</f>
        <v>1.3283</v>
      </c>
      <c r="H35" s="5" t="e">
        <f ca="1">VLOOKUP(A35,预期增长率!$A$3:$F$960,6,FALSE)</f>
        <v>#NAME?</v>
      </c>
      <c r="I35" s="5">
        <f>[2]!S_PQ_PCTCHANGE(A35,$C$1,$A$1)</f>
        <v>-5.9375000000000071</v>
      </c>
      <c r="J35" s="5">
        <f t="shared" si="1"/>
        <v>7704372919.3199997</v>
      </c>
      <c r="K35" s="11">
        <f>[2]!S_SHARE_LIQA(A35,$A$1)</f>
        <v>2559592332</v>
      </c>
      <c r="L35" s="10">
        <f>[2]!S_DQ_CLOSE(A35,$A$1,1)</f>
        <v>3.01</v>
      </c>
      <c r="M35" s="10"/>
      <c r="N35" s="10"/>
      <c r="P35">
        <f t="shared" si="2"/>
        <v>384</v>
      </c>
      <c r="Q35">
        <f t="shared" si="3"/>
        <v>802</v>
      </c>
      <c r="R35" t="e">
        <f t="shared" ca="1" si="4"/>
        <v>#NAME?</v>
      </c>
      <c r="S35">
        <f t="shared" si="5"/>
        <v>692</v>
      </c>
      <c r="T35">
        <f t="shared" si="6"/>
        <v>371</v>
      </c>
      <c r="V35" t="e">
        <f t="shared" ca="1" si="7"/>
        <v>#NAME?</v>
      </c>
      <c r="W35" t="e">
        <f t="shared" ca="1" si="8"/>
        <v>#NAME?</v>
      </c>
    </row>
    <row r="36" spans="1:23" x14ac:dyDescent="0.15">
      <c r="A36" s="12" t="s">
        <v>1500</v>
      </c>
      <c r="B36" s="12" t="s">
        <v>1501</v>
      </c>
      <c r="C36" t="str">
        <f>[2]!S_INFO_INDUSTRY_SW(A36,1)</f>
        <v>机械设备</v>
      </c>
      <c r="D36" s="2" t="str">
        <f>[2]!S_IPO_LISTEDDATE(A36)</f>
        <v>1996-03-28</v>
      </c>
      <c r="E36" s="3">
        <f t="shared" si="0"/>
        <v>5391</v>
      </c>
      <c r="F36" s="5">
        <f>[2]!S_VAL_PE_TTM(A36,$A$1)</f>
        <v>349.26937866210937</v>
      </c>
      <c r="G36" s="5">
        <f>[2]!S_FA_ROIC_YEARLY(A36,G$1)</f>
        <v>2.4108000000000001</v>
      </c>
      <c r="H36" s="5" t="e">
        <f ca="1">VLOOKUP(A36,预期增长率!$A$3:$F$960,6,FALSE)</f>
        <v>#NAME?</v>
      </c>
      <c r="I36" s="5">
        <f>[2]!S_PQ_PCTCHANGE(A36,$C$1,$A$1)</f>
        <v>20.80745341614907</v>
      </c>
      <c r="J36" s="5">
        <f t="shared" si="1"/>
        <v>5931546866.9400005</v>
      </c>
      <c r="K36" s="11">
        <f>[2]!S_SHARE_LIQA(A36,$A$1)</f>
        <v>762409623</v>
      </c>
      <c r="L36" s="10">
        <f>[2]!S_DQ_CLOSE(A36,$A$1,1)</f>
        <v>7.78</v>
      </c>
      <c r="M36" s="10"/>
      <c r="N36" s="10"/>
      <c r="P36">
        <f t="shared" si="2"/>
        <v>17</v>
      </c>
      <c r="Q36">
        <f t="shared" si="3"/>
        <v>773</v>
      </c>
      <c r="R36" t="e">
        <f t="shared" ca="1" si="4"/>
        <v>#NAME?</v>
      </c>
      <c r="S36">
        <f t="shared" si="5"/>
        <v>191</v>
      </c>
      <c r="T36">
        <f t="shared" si="6"/>
        <v>480</v>
      </c>
      <c r="V36" t="e">
        <f t="shared" ca="1" si="7"/>
        <v>#NAME?</v>
      </c>
      <c r="W36" t="e">
        <f t="shared" ca="1" si="8"/>
        <v>#NAME?</v>
      </c>
    </row>
    <row r="37" spans="1:23" x14ac:dyDescent="0.15">
      <c r="A37" s="12" t="s">
        <v>1498</v>
      </c>
      <c r="B37" s="12" t="s">
        <v>1499</v>
      </c>
      <c r="C37" t="str">
        <f>[2]!S_INFO_INDUSTRY_SW(A37,1)</f>
        <v>化工</v>
      </c>
      <c r="D37" s="2" t="str">
        <f>[2]!S_IPO_LISTEDDATE(A37)</f>
        <v>1996-03-08</v>
      </c>
      <c r="E37" s="3">
        <f t="shared" si="0"/>
        <v>5411</v>
      </c>
      <c r="F37" s="5">
        <f>[2]!S_VAL_PE_TTM(A37,$A$1)</f>
        <v>166.50535583496094</v>
      </c>
      <c r="G37" s="5">
        <f>[2]!S_FA_ROIC_YEARLY(A37,G$1)</f>
        <v>5.8639999999999999</v>
      </c>
      <c r="H37" s="5" t="e">
        <f ca="1">VLOOKUP(A37,预期增长率!$A$3:$F$960,6,FALSE)</f>
        <v>#NAME?</v>
      </c>
      <c r="I37" s="5">
        <f>[2]!S_PQ_PCTCHANGE(A37,$C$1,$A$1)</f>
        <v>7.5253256150506598</v>
      </c>
      <c r="J37" s="5">
        <f t="shared" si="1"/>
        <v>2281524772.6900001</v>
      </c>
      <c r="K37" s="11">
        <f>[2]!S_SHARE_LIQA(A37,$A$1)</f>
        <v>307069283</v>
      </c>
      <c r="L37" s="10">
        <f>[2]!S_DQ_CLOSE(A37,$A$1,1)</f>
        <v>7.43</v>
      </c>
      <c r="M37" s="10"/>
      <c r="N37" s="10"/>
      <c r="P37">
        <f t="shared" si="2"/>
        <v>44</v>
      </c>
      <c r="Q37">
        <f t="shared" si="3"/>
        <v>656</v>
      </c>
      <c r="R37" t="e">
        <f t="shared" ca="1" si="4"/>
        <v>#NAME?</v>
      </c>
      <c r="S37">
        <f t="shared" si="5"/>
        <v>379</v>
      </c>
      <c r="T37">
        <f t="shared" si="6"/>
        <v>806</v>
      </c>
      <c r="V37" t="e">
        <f t="shared" ca="1" si="7"/>
        <v>#NAME?</v>
      </c>
      <c r="W37" t="e">
        <f t="shared" ca="1" si="8"/>
        <v>#NAME?</v>
      </c>
    </row>
    <row r="38" spans="1:23" x14ac:dyDescent="0.15">
      <c r="A38" s="12" t="s">
        <v>1354</v>
      </c>
      <c r="B38" s="12" t="s">
        <v>1355</v>
      </c>
      <c r="C38" t="str">
        <f>[2]!S_INFO_INDUSTRY_SW(A38,1)</f>
        <v>房地产</v>
      </c>
      <c r="D38" s="2" t="str">
        <f>[2]!S_IPO_LISTEDDATE(A38)</f>
        <v>1996-08-15</v>
      </c>
      <c r="E38" s="3">
        <f t="shared" si="0"/>
        <v>5251</v>
      </c>
      <c r="F38" s="5">
        <f>[2]!S_VAL_PE_TTM(A38,$A$1)</f>
        <v>18.118434906005859</v>
      </c>
      <c r="G38" s="5">
        <f>[2]!S_FA_ROIC_YEARLY(A38,G$1)</f>
        <v>6.7887000000000004</v>
      </c>
      <c r="H38" s="5" t="e">
        <f ca="1">VLOOKUP(A38,预期增长率!$A$3:$F$960,6,FALSE)</f>
        <v>#NAME?</v>
      </c>
      <c r="I38" s="5">
        <f>[2]!S_PQ_PCTCHANGE(A38,$C$1,$A$1)</f>
        <v>-9.0277777777777786</v>
      </c>
      <c r="J38" s="5">
        <f t="shared" si="1"/>
        <v>4619416320</v>
      </c>
      <c r="K38" s="11">
        <f>[2]!S_SHARE_LIQA(A38,$A$1)</f>
        <v>881568000</v>
      </c>
      <c r="L38" s="10">
        <f>[2]!S_DQ_CLOSE(A38,$A$1,1)</f>
        <v>5.24</v>
      </c>
      <c r="M38" s="10"/>
      <c r="N38" s="10"/>
      <c r="P38">
        <f t="shared" si="2"/>
        <v>693</v>
      </c>
      <c r="Q38">
        <f t="shared" si="3"/>
        <v>617</v>
      </c>
      <c r="R38" t="e">
        <f t="shared" ca="1" si="4"/>
        <v>#NAME?</v>
      </c>
      <c r="S38">
        <f t="shared" si="5"/>
        <v>768</v>
      </c>
      <c r="T38">
        <f t="shared" si="6"/>
        <v>591</v>
      </c>
      <c r="V38" t="e">
        <f t="shared" ca="1" si="7"/>
        <v>#NAME?</v>
      </c>
      <c r="W38" t="e">
        <f t="shared" ca="1" si="8"/>
        <v>#NAME?</v>
      </c>
    </row>
    <row r="39" spans="1:23" x14ac:dyDescent="0.15">
      <c r="A39" s="12" t="s">
        <v>1412</v>
      </c>
      <c r="B39" s="12" t="s">
        <v>1413</v>
      </c>
      <c r="C39" t="str">
        <f>[2]!S_INFO_INDUSTRY_SW(A39,1)</f>
        <v>钢铁</v>
      </c>
      <c r="D39" s="2" t="str">
        <f>[2]!S_IPO_LISTEDDATE(A39)</f>
        <v>1994-01-06</v>
      </c>
      <c r="E39" s="3">
        <f t="shared" si="0"/>
        <v>6203</v>
      </c>
      <c r="F39" s="5">
        <f>[2]!S_VAL_PE_TTM(A39,$A$1)</f>
        <v>18.360128402709961</v>
      </c>
      <c r="G39" s="5">
        <f>[2]!S_FA_ROIC_YEARLY(A39,G$1)</f>
        <v>5.1936</v>
      </c>
      <c r="H39" s="5" t="e">
        <f ca="1">VLOOKUP(A39,预期增长率!$A$3:$F$960,6,FALSE)</f>
        <v>#NAME?</v>
      </c>
      <c r="I39" s="5">
        <f>[2]!S_PQ_PCTCHANGE(A39,$C$1,$A$1)</f>
        <v>-3.3994334277620331</v>
      </c>
      <c r="J39" s="5">
        <f t="shared" si="1"/>
        <v>20350031544.260002</v>
      </c>
      <c r="K39" s="11">
        <f>[2]!S_SHARE_LIQA(A39,$A$1)</f>
        <v>5967751186</v>
      </c>
      <c r="L39" s="10">
        <f>[2]!S_DQ_CLOSE(A39,$A$1,1)</f>
        <v>3.41</v>
      </c>
      <c r="M39" s="10"/>
      <c r="N39" s="10"/>
      <c r="P39">
        <f t="shared" si="2"/>
        <v>692</v>
      </c>
      <c r="Q39">
        <f t="shared" si="3"/>
        <v>683</v>
      </c>
      <c r="R39" t="e">
        <f t="shared" ca="1" si="4"/>
        <v>#NAME?</v>
      </c>
      <c r="S39">
        <f t="shared" si="5"/>
        <v>622</v>
      </c>
      <c r="T39">
        <f t="shared" si="6"/>
        <v>124</v>
      </c>
      <c r="V39" t="e">
        <f t="shared" ca="1" si="7"/>
        <v>#NAME?</v>
      </c>
      <c r="W39" t="e">
        <f t="shared" ca="1" si="8"/>
        <v>#NAME?</v>
      </c>
    </row>
    <row r="40" spans="1:23" x14ac:dyDescent="0.15">
      <c r="A40" s="12" t="s">
        <v>39</v>
      </c>
      <c r="B40" s="12" t="s">
        <v>40</v>
      </c>
      <c r="C40" t="str">
        <f>[2]!S_INFO_INDUSTRY_SW(A40,1)</f>
        <v>房地产</v>
      </c>
      <c r="D40" s="2" t="str">
        <f>[2]!S_IPO_LISTEDDATE(A40)</f>
        <v>1993-09-15</v>
      </c>
      <c r="E40" s="3">
        <f t="shared" si="0"/>
        <v>6316</v>
      </c>
      <c r="F40" s="5">
        <f>[2]!S_VAL_PE_TTM(A40,$A$1)</f>
        <v>55.234096527099609</v>
      </c>
      <c r="G40" s="5">
        <f>[2]!S_FA_ROIC_YEARLY(A40,G$1)</f>
        <v>8.1109000000000009</v>
      </c>
      <c r="H40" s="5" t="e">
        <f ca="1">VLOOKUP(A40,预期增长率!$A$3:$F$960,6,FALSE)</f>
        <v>#NAME?</v>
      </c>
      <c r="I40" s="5">
        <f>[2]!S_PQ_PCTCHANGE(A40,$C$1,$A$1)</f>
        <v>-8.737864077669899</v>
      </c>
      <c r="J40" s="5">
        <f t="shared" si="1"/>
        <v>4190802000</v>
      </c>
      <c r="K40" s="11">
        <f>[2]!S_SHARE_LIQA(A40,$A$1)</f>
        <v>891660000</v>
      </c>
      <c r="L40" s="10">
        <f>[2]!S_DQ_CLOSE(A40,$A$1,1)</f>
        <v>4.7</v>
      </c>
      <c r="M40" s="10"/>
      <c r="N40" s="10"/>
      <c r="O40" s="10"/>
      <c r="P40">
        <f t="shared" si="2"/>
        <v>266</v>
      </c>
      <c r="Q40">
        <f t="shared" si="3"/>
        <v>559</v>
      </c>
      <c r="R40" t="e">
        <f t="shared" ca="1" si="4"/>
        <v>#NAME?</v>
      </c>
      <c r="S40">
        <f t="shared" si="5"/>
        <v>764</v>
      </c>
      <c r="T40">
        <f t="shared" si="6"/>
        <v>629</v>
      </c>
      <c r="V40" t="e">
        <f t="shared" ca="1" si="7"/>
        <v>#NAME?</v>
      </c>
      <c r="W40" t="e">
        <f t="shared" ca="1" si="8"/>
        <v>#NAME?</v>
      </c>
    </row>
    <row r="41" spans="1:23" x14ac:dyDescent="0.15">
      <c r="A41" s="12" t="s">
        <v>1457</v>
      </c>
      <c r="B41" s="12" t="s">
        <v>1458</v>
      </c>
      <c r="C41" t="str">
        <f>[2]!S_INFO_INDUSTRY_SW(A41,1)</f>
        <v>化工</v>
      </c>
      <c r="D41" s="2" t="str">
        <f>[2]!S_IPO_LISTEDDATE(A41)</f>
        <v>1994-03-11</v>
      </c>
      <c r="E41" s="3">
        <f t="shared" si="0"/>
        <v>6139</v>
      </c>
      <c r="F41" s="5">
        <f>[2]!S_VAL_PE_TTM(A41,$A$1)</f>
        <v>-7312.767578125</v>
      </c>
      <c r="G41" s="5">
        <f>[2]!S_FA_ROIC_YEARLY(A41,G$1)</f>
        <v>0.94469999999999998</v>
      </c>
      <c r="H41" s="5" t="e">
        <f ca="1">VLOOKUP(A41,预期增长率!$A$3:$F$960,6,FALSE)</f>
        <v>#NAME?</v>
      </c>
      <c r="I41" s="5">
        <f>[2]!S_PQ_PCTCHANGE(A41,$C$1,$A$1)</f>
        <v>-25.197238658777131</v>
      </c>
      <c r="J41" s="5">
        <f t="shared" si="1"/>
        <v>8871825772.039999</v>
      </c>
      <c r="K41" s="11">
        <f>[2]!S_SHARE_LIQA(A41,$A$1)</f>
        <v>584827012</v>
      </c>
      <c r="L41" s="10">
        <f>[2]!S_DQ_CLOSE(A41,$A$1,1)</f>
        <v>15.17</v>
      </c>
      <c r="M41" s="10"/>
      <c r="N41" s="10"/>
      <c r="P41">
        <f t="shared" si="2"/>
        <v>874</v>
      </c>
      <c r="Q41">
        <f t="shared" si="3"/>
        <v>816</v>
      </c>
      <c r="R41" t="e">
        <f t="shared" ca="1" si="4"/>
        <v>#NAME?</v>
      </c>
      <c r="S41">
        <f t="shared" si="5"/>
        <v>869</v>
      </c>
      <c r="T41">
        <f t="shared" si="6"/>
        <v>315</v>
      </c>
      <c r="V41" t="e">
        <f t="shared" ca="1" si="7"/>
        <v>#NAME?</v>
      </c>
      <c r="W41" t="e">
        <f t="shared" ca="1" si="8"/>
        <v>#NAME?</v>
      </c>
    </row>
    <row r="42" spans="1:23" x14ac:dyDescent="0.15">
      <c r="A42" s="12" t="s">
        <v>151</v>
      </c>
      <c r="B42" s="12" t="s">
        <v>152</v>
      </c>
      <c r="C42" t="str">
        <f>[2]!S_INFO_INDUSTRY_SW(A42,1)</f>
        <v>公用事业</v>
      </c>
      <c r="D42" s="2" t="str">
        <f>[2]!S_IPO_LISTEDDATE(A42)</f>
        <v>1993-12-20</v>
      </c>
      <c r="E42" s="3">
        <f t="shared" si="0"/>
        <v>6220</v>
      </c>
      <c r="F42" s="5">
        <f>[2]!S_VAL_PE_TTM(A42,$A$1)</f>
        <v>36.038661956787109</v>
      </c>
      <c r="G42" s="5">
        <f>[2]!S_FA_ROIC_YEARLY(A42,G$1)</f>
        <v>5.4093</v>
      </c>
      <c r="H42" s="5" t="e">
        <f ca="1">VLOOKUP(A42,预期增长率!$A$3:$F$960,6,FALSE)</f>
        <v>#NAME?</v>
      </c>
      <c r="I42" s="5">
        <f>[2]!S_PQ_PCTCHANGE(A42,$C$1,$A$1)</f>
        <v>-7.0844686648501298</v>
      </c>
      <c r="J42" s="5">
        <f t="shared" si="1"/>
        <v>5271864016.9800005</v>
      </c>
      <c r="K42" s="11">
        <f>[2]!S_SHARE_LIQA(A42,$A$1)</f>
        <v>773000589</v>
      </c>
      <c r="L42" s="10">
        <f>[2]!S_DQ_CLOSE(A42,$A$1,1)</f>
        <v>6.82</v>
      </c>
      <c r="M42" s="10"/>
      <c r="N42" s="10"/>
      <c r="P42">
        <f t="shared" si="2"/>
        <v>451</v>
      </c>
      <c r="Q42">
        <f t="shared" si="3"/>
        <v>672</v>
      </c>
      <c r="R42" t="e">
        <f t="shared" ca="1" si="4"/>
        <v>#NAME?</v>
      </c>
      <c r="S42">
        <f t="shared" si="5"/>
        <v>722</v>
      </c>
      <c r="T42">
        <f t="shared" si="6"/>
        <v>521</v>
      </c>
      <c r="V42" t="e">
        <f t="shared" ca="1" si="7"/>
        <v>#NAME?</v>
      </c>
      <c r="W42" t="e">
        <f t="shared" ca="1" si="8"/>
        <v>#NAME?</v>
      </c>
    </row>
    <row r="43" spans="1:23" x14ac:dyDescent="0.15">
      <c r="A43" s="12" t="s">
        <v>712</v>
      </c>
      <c r="B43" s="12" t="s">
        <v>713</v>
      </c>
      <c r="C43" t="str">
        <f>[2]!S_INFO_INDUSTRY_SW(A43,1)</f>
        <v>钢铁</v>
      </c>
      <c r="D43" s="2" t="str">
        <f>[2]!S_IPO_LISTEDDATE(A43)</f>
        <v>2004-06-29</v>
      </c>
      <c r="E43" s="3">
        <f t="shared" si="0"/>
        <v>2376</v>
      </c>
      <c r="F43" s="5">
        <f>[2]!S_VAL_PE_TTM(A43,$A$1)</f>
        <v>16.025960922241211</v>
      </c>
      <c r="G43" s="5">
        <f>[2]!S_FA_ROIC_YEARLY(A43,G$1)</f>
        <v>0.30690000000000001</v>
      </c>
      <c r="H43" s="5" t="e">
        <f ca="1">VLOOKUP(A43,预期增长率!$A$3:$F$960,6,FALSE)</f>
        <v>#NAME?</v>
      </c>
      <c r="I43" s="5">
        <f>[2]!S_PQ_PCTCHANGE(A43,$C$1,$A$1)</f>
        <v>-13.625304136253046</v>
      </c>
      <c r="J43" s="5">
        <f t="shared" si="1"/>
        <v>11077704000</v>
      </c>
      <c r="K43" s="11">
        <f>[2]!S_SHARE_LIQA(A43,$A$1)</f>
        <v>3120480000</v>
      </c>
      <c r="L43" s="10">
        <f>[2]!S_DQ_CLOSE(A43,$A$1,1)</f>
        <v>3.55</v>
      </c>
      <c r="M43" s="10"/>
      <c r="N43" s="10"/>
      <c r="P43">
        <f t="shared" si="2"/>
        <v>732</v>
      </c>
      <c r="Q43">
        <f t="shared" si="3"/>
        <v>832</v>
      </c>
      <c r="R43" t="e">
        <f t="shared" ca="1" si="4"/>
        <v>#NAME?</v>
      </c>
      <c r="S43">
        <f t="shared" si="5"/>
        <v>826</v>
      </c>
      <c r="T43">
        <f t="shared" si="6"/>
        <v>241</v>
      </c>
      <c r="V43" t="e">
        <f t="shared" ca="1" si="7"/>
        <v>#NAME?</v>
      </c>
      <c r="W43" t="e">
        <f t="shared" ca="1" si="8"/>
        <v>#NAME?</v>
      </c>
    </row>
    <row r="44" spans="1:23" x14ac:dyDescent="0.15">
      <c r="A44" s="12" t="s">
        <v>253</v>
      </c>
      <c r="B44" s="12" t="s">
        <v>254</v>
      </c>
      <c r="C44" t="str">
        <f>[2]!S_INFO_INDUSTRY_SW(A44,1)</f>
        <v>钢铁</v>
      </c>
      <c r="D44" s="2" t="str">
        <f>[2]!S_IPO_LISTEDDATE(A44)</f>
        <v>1997-05-08</v>
      </c>
      <c r="E44" s="3">
        <f t="shared" si="0"/>
        <v>4985</v>
      </c>
      <c r="F44" s="5">
        <f>[2]!S_VAL_PE_TTM(A44,$A$1)</f>
        <v>-5532.89208984375</v>
      </c>
      <c r="G44" s="5">
        <f>[2]!S_FA_ROIC_YEARLY(A44,G$1)</f>
        <v>-1.2566999999999999</v>
      </c>
      <c r="H44" s="5" t="e">
        <f ca="1">VLOOKUP(A44,预期增长率!$A$3:$F$960,6,FALSE)</f>
        <v>#NAME?</v>
      </c>
      <c r="I44" s="5">
        <f>[2]!S_PQ_PCTCHANGE(A44,$C$1,$A$1)</f>
        <v>-7.6167076167076297</v>
      </c>
      <c r="J44" s="5">
        <f t="shared" si="1"/>
        <v>4241343566.5599999</v>
      </c>
      <c r="K44" s="11">
        <f>[2]!S_SHARE_LIQA(A44,$A$1)</f>
        <v>1128016906</v>
      </c>
      <c r="L44" s="10">
        <f>[2]!S_DQ_CLOSE(A44,$A$1,1)</f>
        <v>3.76</v>
      </c>
      <c r="M44" s="10"/>
      <c r="N44" s="10"/>
      <c r="P44">
        <f t="shared" si="2"/>
        <v>873</v>
      </c>
      <c r="Q44">
        <f t="shared" si="3"/>
        <v>843</v>
      </c>
      <c r="R44" t="e">
        <f t="shared" ca="1" si="4"/>
        <v>#NAME?</v>
      </c>
      <c r="S44">
        <f t="shared" si="5"/>
        <v>740</v>
      </c>
      <c r="T44">
        <f t="shared" si="6"/>
        <v>621</v>
      </c>
      <c r="V44" t="e">
        <f t="shared" ca="1" si="7"/>
        <v>#NAME?</v>
      </c>
      <c r="W44" t="e">
        <f t="shared" ca="1" si="8"/>
        <v>#NAME?</v>
      </c>
    </row>
    <row r="45" spans="1:23" x14ac:dyDescent="0.15">
      <c r="A45" s="12" t="s">
        <v>1285</v>
      </c>
      <c r="B45" s="12" t="s">
        <v>1286</v>
      </c>
      <c r="C45" t="str">
        <f>[2]!S_INFO_INDUSTRY_SW(A45,1)</f>
        <v>电子</v>
      </c>
      <c r="D45" s="2" t="str">
        <f>[2]!S_IPO_LISTEDDATE(A45)</f>
        <v>1990-12-19</v>
      </c>
      <c r="E45" s="3">
        <f t="shared" si="0"/>
        <v>7317</v>
      </c>
      <c r="F45" s="5">
        <f>[2]!S_VAL_PE_TTM(A45,$A$1)</f>
        <v>127.44757843017578</v>
      </c>
      <c r="G45" s="5">
        <f>[2]!S_FA_ROIC_YEARLY(A45,G$1)</f>
        <v>3.8384999999999998</v>
      </c>
      <c r="H45" s="5" t="e">
        <f ca="1">VLOOKUP(A45,预期增长率!$A$3:$F$960,6,FALSE)</f>
        <v>#NAME?</v>
      </c>
      <c r="I45" s="5">
        <f>[2]!S_PQ_PCTCHANGE(A45,$C$1,$A$1)</f>
        <v>-6.7415730337078816</v>
      </c>
      <c r="J45" s="5">
        <f t="shared" si="1"/>
        <v>4386800724.7400007</v>
      </c>
      <c r="K45" s="11">
        <f>[2]!S_SHARE_LIQA(A45,$A$1)</f>
        <v>755043154.00000012</v>
      </c>
      <c r="L45" s="10">
        <f>[2]!S_DQ_CLOSE(A45,$A$1,1)</f>
        <v>5.81</v>
      </c>
      <c r="M45" s="10"/>
      <c r="N45" s="10"/>
      <c r="P45">
        <f t="shared" si="2"/>
        <v>60</v>
      </c>
      <c r="Q45">
        <f t="shared" si="3"/>
        <v>735</v>
      </c>
      <c r="R45" t="e">
        <f t="shared" ca="1" si="4"/>
        <v>#NAME?</v>
      </c>
      <c r="S45">
        <f t="shared" si="5"/>
        <v>712</v>
      </c>
      <c r="T45">
        <f t="shared" si="6"/>
        <v>608</v>
      </c>
      <c r="V45" t="e">
        <f t="shared" ca="1" si="7"/>
        <v>#NAME?</v>
      </c>
      <c r="W45" t="e">
        <f t="shared" ca="1" si="8"/>
        <v>#NAME?</v>
      </c>
    </row>
    <row r="46" spans="1:23" x14ac:dyDescent="0.15">
      <c r="A46" s="12" t="s">
        <v>107</v>
      </c>
      <c r="B46" s="12" t="s">
        <v>108</v>
      </c>
      <c r="C46" t="str">
        <f>[2]!S_INFO_INDUSTRY_SW(A46,1)</f>
        <v>有色金属</v>
      </c>
      <c r="D46" s="2" t="str">
        <f>[2]!S_IPO_LISTEDDATE(A46)</f>
        <v>1996-08-28</v>
      </c>
      <c r="E46" s="3">
        <f t="shared" si="0"/>
        <v>5238</v>
      </c>
      <c r="F46" s="5">
        <f>[2]!S_VAL_PE_TTM(A46,$A$1)</f>
        <v>-108.94239044189453</v>
      </c>
      <c r="G46" s="5">
        <f>[2]!S_FA_ROIC_YEARLY(A46,G$1)</f>
        <v>-5.532</v>
      </c>
      <c r="H46" s="5" t="e">
        <f ca="1">VLOOKUP(A46,预期增长率!$A$3:$F$960,6,FALSE)</f>
        <v>#NAME?</v>
      </c>
      <c r="I46" s="5">
        <f>[2]!S_PQ_PCTCHANGE(A46,$C$1,$A$1)</f>
        <v>32.061068702290086</v>
      </c>
      <c r="J46" s="5">
        <f t="shared" si="1"/>
        <v>3612631550.9000001</v>
      </c>
      <c r="K46" s="11">
        <f>[2]!S_SHARE_LIQA(A46,$A$1)</f>
        <v>208822633</v>
      </c>
      <c r="L46" s="10">
        <f>[2]!S_DQ_CLOSE(A46,$A$1,1)</f>
        <v>17.3</v>
      </c>
      <c r="M46" s="10"/>
      <c r="N46" s="10"/>
      <c r="P46">
        <f t="shared" si="2"/>
        <v>851</v>
      </c>
      <c r="Q46">
        <f t="shared" si="3"/>
        <v>858</v>
      </c>
      <c r="R46" t="e">
        <f t="shared" ca="1" si="4"/>
        <v>#NAME?</v>
      </c>
      <c r="S46">
        <f t="shared" si="5"/>
        <v>108</v>
      </c>
      <c r="T46">
        <f t="shared" si="6"/>
        <v>685</v>
      </c>
      <c r="V46" t="e">
        <f t="shared" ca="1" si="7"/>
        <v>#NAME?</v>
      </c>
      <c r="W46" t="e">
        <f t="shared" ca="1" si="8"/>
        <v>#NAME?</v>
      </c>
    </row>
    <row r="47" spans="1:23" x14ac:dyDescent="0.15">
      <c r="A47" s="12" t="s">
        <v>223</v>
      </c>
      <c r="B47" s="12" t="s">
        <v>224</v>
      </c>
      <c r="C47" t="str">
        <f>[2]!S_INFO_INDUSTRY_SW(A47,1)</f>
        <v>化工</v>
      </c>
      <c r="D47" s="2" t="str">
        <f>[2]!S_IPO_LISTEDDATE(A47)</f>
        <v>1996-12-26</v>
      </c>
      <c r="E47" s="3">
        <f t="shared" si="0"/>
        <v>5118</v>
      </c>
      <c r="F47" s="5">
        <f>[2]!S_VAL_PE_TTM(A47,$A$1)</f>
        <v>74.888916015625</v>
      </c>
      <c r="G47" s="5">
        <f>[2]!S_FA_ROIC_YEARLY(A47,G$1)</f>
        <v>6.5412999999999997</v>
      </c>
      <c r="H47" s="5" t="e">
        <f ca="1">VLOOKUP(A47,预期增长率!$A$3:$F$960,6,FALSE)</f>
        <v>#NAME?</v>
      </c>
      <c r="I47" s="5">
        <f>[2]!S_PQ_PCTCHANGE(A47,$C$1,$A$1)</f>
        <v>-16.506410256410263</v>
      </c>
      <c r="J47" s="5">
        <f t="shared" si="1"/>
        <v>4188858047.4400001</v>
      </c>
      <c r="K47" s="11">
        <f>[2]!S_SHARE_LIQA(A47,$A$1)</f>
        <v>804003464</v>
      </c>
      <c r="L47" s="10">
        <f>[2]!S_DQ_CLOSE(A47,$A$1,1)</f>
        <v>5.21</v>
      </c>
      <c r="M47" s="10"/>
      <c r="N47" s="10"/>
      <c r="P47">
        <f t="shared" si="2"/>
        <v>150</v>
      </c>
      <c r="Q47">
        <f t="shared" si="3"/>
        <v>626</v>
      </c>
      <c r="R47" t="e">
        <f t="shared" ca="1" si="4"/>
        <v>#NAME?</v>
      </c>
      <c r="S47">
        <f t="shared" si="5"/>
        <v>851</v>
      </c>
      <c r="T47">
        <f t="shared" si="6"/>
        <v>630</v>
      </c>
      <c r="V47" t="e">
        <f t="shared" ca="1" si="7"/>
        <v>#NAME?</v>
      </c>
      <c r="W47" t="e">
        <f t="shared" ca="1" si="8"/>
        <v>#NAME?</v>
      </c>
    </row>
    <row r="48" spans="1:23" x14ac:dyDescent="0.15">
      <c r="A48" s="12" t="s">
        <v>688</v>
      </c>
      <c r="B48" s="12" t="s">
        <v>689</v>
      </c>
      <c r="C48" t="str">
        <f>[2]!S_INFO_INDUSTRY_SW(A48,1)</f>
        <v>汽车</v>
      </c>
      <c r="D48" s="2" t="str">
        <f>[2]!S_IPO_LISTEDDATE(A48)</f>
        <v>1999-07-27</v>
      </c>
      <c r="E48" s="3">
        <f t="shared" si="0"/>
        <v>4175</v>
      </c>
      <c r="F48" s="5">
        <f>[2]!S_VAL_PE_TTM(A48,$A$1)</f>
        <v>16.091562271118164</v>
      </c>
      <c r="G48" s="5">
        <f>[2]!S_FA_ROIC_YEARLY(A48,G$1)</f>
        <v>12.7485</v>
      </c>
      <c r="H48" s="5" t="e">
        <f ca="1">VLOOKUP(A48,预期增长率!$A$3:$F$960,6,FALSE)</f>
        <v>#NAME?</v>
      </c>
      <c r="I48" s="5">
        <f>[2]!S_PQ_PCTCHANGE(A48,$C$1,$A$1)</f>
        <v>-10.865561694290971</v>
      </c>
      <c r="J48" s="5">
        <f t="shared" si="1"/>
        <v>9680000000</v>
      </c>
      <c r="K48" s="11">
        <f>[2]!S_SHARE_LIQA(A48,$A$1)</f>
        <v>2000000000</v>
      </c>
      <c r="L48" s="10">
        <f>[2]!S_DQ_CLOSE(A48,$A$1,1)</f>
        <v>4.84</v>
      </c>
      <c r="M48" s="10"/>
      <c r="N48" s="10"/>
      <c r="P48">
        <f t="shared" si="2"/>
        <v>731</v>
      </c>
      <c r="Q48">
        <f t="shared" si="3"/>
        <v>359</v>
      </c>
      <c r="R48" t="e">
        <f t="shared" ca="1" si="4"/>
        <v>#NAME?</v>
      </c>
      <c r="S48">
        <f t="shared" si="5"/>
        <v>786</v>
      </c>
      <c r="T48">
        <f t="shared" si="6"/>
        <v>288</v>
      </c>
      <c r="V48" t="e">
        <f t="shared" ca="1" si="7"/>
        <v>#NAME?</v>
      </c>
      <c r="W48" t="e">
        <f t="shared" ca="1" si="8"/>
        <v>#NAME?</v>
      </c>
    </row>
    <row r="49" spans="1:23" x14ac:dyDescent="0.15">
      <c r="A49" s="12" t="s">
        <v>956</v>
      </c>
      <c r="B49" s="12" t="s">
        <v>957</v>
      </c>
      <c r="C49" t="str">
        <f>[2]!S_INFO_INDUSTRY_SW(A49,1)</f>
        <v>商业贸易</v>
      </c>
      <c r="D49" s="2" t="str">
        <f>[2]!S_IPO_LISTEDDATE(A49)</f>
        <v>2000-09-26</v>
      </c>
      <c r="E49" s="3">
        <f t="shared" si="0"/>
        <v>3748</v>
      </c>
      <c r="F49" s="5">
        <f>[2]!S_VAL_PE_TTM(A49,$A$1)</f>
        <v>91.287490844726563</v>
      </c>
      <c r="G49" s="5">
        <f>[2]!S_FA_ROIC_YEARLY(A49,G$1)</f>
        <v>3.5760999999999998</v>
      </c>
      <c r="H49" s="5" t="e">
        <f ca="1">VLOOKUP(A49,预期增长率!$A$3:$F$960,6,FALSE)</f>
        <v>#NAME?</v>
      </c>
      <c r="I49" s="5">
        <f>[2]!S_PQ_PCTCHANGE(A49,$C$1,$A$1)</f>
        <v>-9.6858638743455359</v>
      </c>
      <c r="J49" s="5">
        <f t="shared" si="1"/>
        <v>3520008228</v>
      </c>
      <c r="K49" s="11">
        <f>[2]!S_SHARE_LIQA(A49,$A$1)</f>
        <v>127536530</v>
      </c>
      <c r="L49" s="10">
        <f>[2]!S_DQ_CLOSE(A49,$A$1,1)</f>
        <v>27.6</v>
      </c>
      <c r="M49" s="10"/>
      <c r="N49" s="10"/>
      <c r="P49">
        <f t="shared" si="2"/>
        <v>108</v>
      </c>
      <c r="Q49">
        <f t="shared" si="3"/>
        <v>743</v>
      </c>
      <c r="R49" t="e">
        <f t="shared" ca="1" si="4"/>
        <v>#NAME?</v>
      </c>
      <c r="S49">
        <f t="shared" si="5"/>
        <v>772</v>
      </c>
      <c r="T49">
        <f t="shared" si="6"/>
        <v>693</v>
      </c>
      <c r="V49" t="e">
        <f t="shared" ca="1" si="7"/>
        <v>#NAME?</v>
      </c>
      <c r="W49" t="e">
        <f t="shared" ca="1" si="8"/>
        <v>#NAME?</v>
      </c>
    </row>
    <row r="50" spans="1:23" x14ac:dyDescent="0.15">
      <c r="A50" s="12" t="s">
        <v>1209</v>
      </c>
      <c r="B50" s="12" t="s">
        <v>1210</v>
      </c>
      <c r="C50" t="str">
        <f>[2]!S_INFO_INDUSTRY_SW(A50,1)</f>
        <v>钢铁</v>
      </c>
      <c r="D50" s="2" t="str">
        <f>[2]!S_IPO_LISTEDDATE(A50)</f>
        <v>2002-08-16</v>
      </c>
      <c r="E50" s="3">
        <f t="shared" si="0"/>
        <v>3059</v>
      </c>
      <c r="F50" s="5">
        <f>[2]!S_VAL_PE_TTM(A50,$A$1)</f>
        <v>13.453048706054688</v>
      </c>
      <c r="G50" s="5">
        <f>[2]!S_FA_ROIC_YEARLY(A50,G$1)</f>
        <v>20.71</v>
      </c>
      <c r="H50" s="5" t="e">
        <f ca="1">VLOOKUP(A50,预期增长率!$A$3:$F$960,6,FALSE)</f>
        <v>#NAME?</v>
      </c>
      <c r="I50" s="5">
        <f>[2]!S_PQ_PCTCHANGE(A50,$C$1,$A$1)</f>
        <v>-7.654723127035834</v>
      </c>
      <c r="J50" s="5">
        <f t="shared" si="1"/>
        <v>8691530922.8999996</v>
      </c>
      <c r="K50" s="11">
        <f>[2]!S_SHARE_LIQA(A50,$A$1)</f>
        <v>766448935</v>
      </c>
      <c r="L50" s="10">
        <f>[2]!S_DQ_CLOSE(A50,$A$1,1)</f>
        <v>11.34</v>
      </c>
      <c r="M50" s="10"/>
      <c r="N50" s="10"/>
      <c r="P50">
        <f t="shared" si="2"/>
        <v>775</v>
      </c>
      <c r="Q50">
        <f t="shared" si="3"/>
        <v>165</v>
      </c>
      <c r="R50" t="e">
        <f t="shared" ca="1" si="4"/>
        <v>#NAME?</v>
      </c>
      <c r="S50">
        <f t="shared" si="5"/>
        <v>742</v>
      </c>
      <c r="T50">
        <f t="shared" si="6"/>
        <v>321</v>
      </c>
      <c r="V50" t="e">
        <f t="shared" ca="1" si="7"/>
        <v>#NAME?</v>
      </c>
      <c r="W50" t="e">
        <f t="shared" ca="1" si="8"/>
        <v>#NAME?</v>
      </c>
    </row>
    <row r="51" spans="1:23" x14ac:dyDescent="0.15">
      <c r="A51" s="12" t="s">
        <v>784</v>
      </c>
      <c r="B51" s="12" t="s">
        <v>785</v>
      </c>
      <c r="C51">
        <f>[2]!S_INFO_INDUSTRY_SW(A51,1)</f>
        <v>0</v>
      </c>
      <c r="D51" s="2" t="str">
        <f>[2]!S_IPO_LISTEDDATE(A51)</f>
        <v>1997-06-12</v>
      </c>
      <c r="E51" s="3">
        <f t="shared" si="0"/>
        <v>4950</v>
      </c>
      <c r="F51" s="5">
        <f>[2]!S_VAL_PE_TTM(A51,$A$1)</f>
        <v>66.140586853027344</v>
      </c>
      <c r="G51" s="5">
        <f>[2]!S_FA_ROIC_YEARLY(A51,G$1)</f>
        <v>3.5232999999999999</v>
      </c>
      <c r="H51" s="5" t="e">
        <f ca="1">VLOOKUP(A51,预期增长率!$A$3:$F$960,6,FALSE)</f>
        <v>#NAME?</v>
      </c>
      <c r="I51" s="5">
        <f>[2]!S_PQ_PCTCHANGE(A51,$C$1,$A$1)</f>
        <v>-11.313868613138689</v>
      </c>
      <c r="J51" s="5">
        <f t="shared" si="1"/>
        <v>7827810856.2000008</v>
      </c>
      <c r="K51" s="11">
        <f>[2]!S_SHARE_LIQA(A51,$A$1)</f>
        <v>1610660670</v>
      </c>
      <c r="L51" s="10">
        <f>[2]!S_DQ_CLOSE(A51,$A$1,1)</f>
        <v>4.8600000000000003</v>
      </c>
      <c r="M51" s="10"/>
      <c r="N51" s="10"/>
      <c r="P51">
        <f t="shared" si="2"/>
        <v>194</v>
      </c>
      <c r="Q51">
        <f t="shared" si="3"/>
        <v>745</v>
      </c>
      <c r="R51" t="e">
        <f t="shared" ca="1" si="4"/>
        <v>#NAME?</v>
      </c>
      <c r="S51">
        <f t="shared" si="5"/>
        <v>792</v>
      </c>
      <c r="T51">
        <f t="shared" si="6"/>
        <v>361</v>
      </c>
      <c r="V51" t="e">
        <f t="shared" ca="1" si="7"/>
        <v>#NAME?</v>
      </c>
      <c r="W51" t="e">
        <f t="shared" ca="1" si="8"/>
        <v>#NAME?</v>
      </c>
    </row>
    <row r="52" spans="1:23" ht="15" customHeight="1" x14ac:dyDescent="0.15">
      <c r="A52" s="12" t="s">
        <v>119</v>
      </c>
      <c r="B52" s="12" t="s">
        <v>120</v>
      </c>
      <c r="C52" t="str">
        <f>[2]!S_INFO_INDUSTRY_SW(A52,1)</f>
        <v>化工</v>
      </c>
      <c r="D52" s="2" t="str">
        <f>[2]!S_IPO_LISTEDDATE(A52)</f>
        <v>1993-05-07</v>
      </c>
      <c r="E52" s="3">
        <f t="shared" si="0"/>
        <v>6447</v>
      </c>
      <c r="F52" s="5">
        <f>[2]!S_VAL_PE_TTM(A52,$A$1)</f>
        <v>61.924503326416016</v>
      </c>
      <c r="G52" s="5">
        <f>[2]!S_FA_ROIC_YEARLY(A52,G$1)</f>
        <v>3.6888000000000001</v>
      </c>
      <c r="H52" s="5" t="e">
        <f ca="1">VLOOKUP(A52,预期增长率!$A$3:$F$960,6,FALSE)</f>
        <v>#NAME?</v>
      </c>
      <c r="I52" s="5">
        <f>[2]!S_PQ_PCTCHANGE(A52,$C$1,$A$1)</f>
        <v>0.11764705882353343</v>
      </c>
      <c r="J52" s="5">
        <f t="shared" si="1"/>
        <v>5183524491.6099997</v>
      </c>
      <c r="K52" s="11">
        <f>[2]!S_SHARE_LIQA(A52,$A$1)</f>
        <v>609109811</v>
      </c>
      <c r="L52" s="10">
        <f>[2]!S_DQ_CLOSE(A52,$A$1,1)</f>
        <v>8.51</v>
      </c>
      <c r="M52" s="10"/>
      <c r="N52" s="10"/>
      <c r="P52">
        <f t="shared" si="2"/>
        <v>223</v>
      </c>
      <c r="Q52">
        <f t="shared" si="3"/>
        <v>740</v>
      </c>
      <c r="R52" t="e">
        <f t="shared" ca="1" si="4"/>
        <v>#NAME?</v>
      </c>
      <c r="S52">
        <f t="shared" si="5"/>
        <v>537</v>
      </c>
      <c r="T52">
        <f t="shared" si="6"/>
        <v>528</v>
      </c>
      <c r="V52" t="e">
        <f t="shared" ca="1" si="7"/>
        <v>#NAME?</v>
      </c>
      <c r="W52" t="e">
        <f t="shared" ca="1" si="8"/>
        <v>#NAME?</v>
      </c>
    </row>
    <row r="53" spans="1:23" x14ac:dyDescent="0.15">
      <c r="A53" s="12" t="s">
        <v>923</v>
      </c>
      <c r="B53" s="12" t="s">
        <v>924</v>
      </c>
      <c r="C53" t="str">
        <f>[2]!S_INFO_INDUSTRY_SW(A53,1)</f>
        <v>房地产</v>
      </c>
      <c r="D53" s="2" t="str">
        <f>[2]!S_IPO_LISTEDDATE(A53)</f>
        <v>2000-06-28</v>
      </c>
      <c r="E53" s="3">
        <f t="shared" si="0"/>
        <v>3838</v>
      </c>
      <c r="F53" s="5">
        <f>[2]!S_VAL_PE_TTM(A53,$A$1)</f>
        <v>102.87279510498047</v>
      </c>
      <c r="G53" s="5">
        <f>[2]!S_FA_ROIC_YEARLY(A53,G$1)</f>
        <v>7.0195999999999996</v>
      </c>
      <c r="H53" s="5" t="e">
        <f ca="1">VLOOKUP(A53,预期增长率!$A$3:$F$960,6,FALSE)</f>
        <v>#NAME?</v>
      </c>
      <c r="I53" s="5">
        <f>[2]!S_PQ_PCTCHANGE(A53,$C$1,$A$1)</f>
        <v>17.322834645669303</v>
      </c>
      <c r="J53" s="5">
        <f t="shared" si="1"/>
        <v>4805250000</v>
      </c>
      <c r="K53" s="11">
        <f>[2]!S_SHARE_LIQA(A53,$A$1)</f>
        <v>645000000</v>
      </c>
      <c r="L53" s="10">
        <f>[2]!S_DQ_CLOSE(A53,$A$1,1)</f>
        <v>7.45</v>
      </c>
      <c r="M53" s="10"/>
      <c r="N53" s="10"/>
      <c r="P53">
        <f t="shared" si="2"/>
        <v>86</v>
      </c>
      <c r="Q53">
        <f t="shared" si="3"/>
        <v>605</v>
      </c>
      <c r="R53" t="e">
        <f t="shared" ca="1" si="4"/>
        <v>#NAME?</v>
      </c>
      <c r="S53">
        <f t="shared" si="5"/>
        <v>226</v>
      </c>
      <c r="T53">
        <f t="shared" si="6"/>
        <v>562</v>
      </c>
      <c r="V53" t="e">
        <f t="shared" ca="1" si="7"/>
        <v>#NAME?</v>
      </c>
      <c r="W53" t="e">
        <f t="shared" ca="1" si="8"/>
        <v>#NAME?</v>
      </c>
    </row>
    <row r="54" spans="1:23" x14ac:dyDescent="0.15">
      <c r="A54" s="12" t="s">
        <v>1388</v>
      </c>
      <c r="B54" s="12" t="s">
        <v>1389</v>
      </c>
      <c r="C54" t="str">
        <f>[2]!S_INFO_INDUSTRY_SW(A54,1)</f>
        <v>公用事业</v>
      </c>
      <c r="D54" s="2" t="str">
        <f>[2]!S_IPO_LISTEDDATE(A54)</f>
        <v>1996-12-05</v>
      </c>
      <c r="E54" s="3">
        <f t="shared" si="0"/>
        <v>5139</v>
      </c>
      <c r="F54" s="5">
        <f>[2]!S_VAL_PE_TTM(A54,$A$1)</f>
        <v>426.97064208984375</v>
      </c>
      <c r="G54" s="5">
        <f>[2]!S_FA_ROIC_YEARLY(A54,G$1)</f>
        <v>2.1515</v>
      </c>
      <c r="H54" s="5" t="e">
        <f ca="1">VLOOKUP(A54,预期增长率!$A$3:$F$960,6,FALSE)</f>
        <v>#NAME?</v>
      </c>
      <c r="I54" s="5">
        <f>[2]!S_PQ_PCTCHANGE(A54,$C$1,$A$1)</f>
        <v>-6.197654941373532</v>
      </c>
      <c r="J54" s="5">
        <f t="shared" si="1"/>
        <v>4888469476.7999992</v>
      </c>
      <c r="K54" s="11">
        <f>[2]!S_SHARE_LIQA(A54,$A$1)</f>
        <v>872940978</v>
      </c>
      <c r="L54" s="10">
        <f>[2]!S_DQ_CLOSE(A54,$A$1,1)</f>
        <v>5.6</v>
      </c>
      <c r="M54" s="10"/>
      <c r="N54" s="10"/>
      <c r="P54">
        <f t="shared" si="2"/>
        <v>15</v>
      </c>
      <c r="Q54">
        <f t="shared" si="3"/>
        <v>779</v>
      </c>
      <c r="R54" t="e">
        <f t="shared" ca="1" si="4"/>
        <v>#NAME?</v>
      </c>
      <c r="S54">
        <f t="shared" si="5"/>
        <v>701</v>
      </c>
      <c r="T54">
        <f t="shared" si="6"/>
        <v>557</v>
      </c>
      <c r="V54" t="e">
        <f t="shared" ca="1" si="7"/>
        <v>#NAME?</v>
      </c>
      <c r="W54" t="e">
        <f t="shared" ca="1" si="8"/>
        <v>#NAME?</v>
      </c>
    </row>
    <row r="55" spans="1:23" x14ac:dyDescent="0.15">
      <c r="A55" s="12" t="s">
        <v>1116</v>
      </c>
      <c r="B55" s="12" t="s">
        <v>1117</v>
      </c>
      <c r="C55" t="str">
        <f>[2]!S_INFO_INDUSTRY_SW(A55,1)</f>
        <v>有色金属</v>
      </c>
      <c r="D55" s="2" t="str">
        <f>[2]!S_IPO_LISTEDDATE(A55)</f>
        <v>2003-09-18</v>
      </c>
      <c r="E55" s="3">
        <f t="shared" si="0"/>
        <v>2661</v>
      </c>
      <c r="F55" s="5">
        <f>[2]!S_VAL_PE_TTM(A55,$A$1)</f>
        <v>183.02659606933594</v>
      </c>
      <c r="G55" s="5">
        <f>[2]!S_FA_ROIC_YEARLY(A55,G$1)</f>
        <v>3.4222999999999999</v>
      </c>
      <c r="H55" s="5" t="e">
        <f ca="1">VLOOKUP(A55,预期增长率!$A$3:$F$960,6,FALSE)</f>
        <v>#NAME?</v>
      </c>
      <c r="I55" s="5">
        <f>[2]!S_PQ_PCTCHANGE(A55,$C$1,$A$1)</f>
        <v>-2.6682838083687099</v>
      </c>
      <c r="J55" s="5">
        <f t="shared" si="1"/>
        <v>3187855558.2000003</v>
      </c>
      <c r="K55" s="11">
        <f>[2]!S_SHARE_LIQA(A55,$A$1)</f>
        <v>198620284</v>
      </c>
      <c r="L55" s="10">
        <f>[2]!S_DQ_CLOSE(A55,$A$1,1)</f>
        <v>16.05</v>
      </c>
      <c r="M55" s="10"/>
      <c r="N55" s="10"/>
      <c r="P55">
        <f t="shared" si="2"/>
        <v>36</v>
      </c>
      <c r="Q55">
        <f t="shared" si="3"/>
        <v>748</v>
      </c>
      <c r="R55" t="e">
        <f t="shared" ca="1" si="4"/>
        <v>#NAME?</v>
      </c>
      <c r="S55">
        <f t="shared" si="5"/>
        <v>611</v>
      </c>
      <c r="T55">
        <f t="shared" si="6"/>
        <v>726</v>
      </c>
      <c r="V55" t="e">
        <f t="shared" ca="1" si="7"/>
        <v>#NAME?</v>
      </c>
      <c r="W55" t="e">
        <f t="shared" ca="1" si="8"/>
        <v>#NAME?</v>
      </c>
    </row>
    <row r="56" spans="1:23" x14ac:dyDescent="0.15">
      <c r="A56" s="12" t="s">
        <v>798</v>
      </c>
      <c r="B56" s="12" t="s">
        <v>799</v>
      </c>
      <c r="C56" t="str">
        <f>[2]!S_INFO_INDUSTRY_SW(A56,1)</f>
        <v>轻工制造</v>
      </c>
      <c r="D56" s="2" t="str">
        <f>[2]!S_IPO_LISTEDDATE(A56)</f>
        <v>1997-07-03</v>
      </c>
      <c r="E56" s="3">
        <f t="shared" si="0"/>
        <v>4929</v>
      </c>
      <c r="F56" s="5">
        <f>[2]!S_VAL_PE_TTM(A56,$A$1)</f>
        <v>-27.011579513549805</v>
      </c>
      <c r="G56" s="5">
        <f>[2]!S_FA_ROIC_YEARLY(A56,G$1)</f>
        <v>0.76880000000000004</v>
      </c>
      <c r="H56" s="5" t="e">
        <f ca="1">VLOOKUP(A56,预期增长率!$A$3:$F$960,6,FALSE)</f>
        <v>#NAME?</v>
      </c>
      <c r="I56" s="5">
        <f>[2]!S_PQ_PCTCHANGE(A56,$C$1,$A$1)</f>
        <v>-7.4550128534704445</v>
      </c>
      <c r="J56" s="5">
        <f t="shared" si="1"/>
        <v>3514181760</v>
      </c>
      <c r="K56" s="11">
        <f>[2]!S_SHARE_LIQA(A56,$A$1)</f>
        <v>976161600</v>
      </c>
      <c r="L56" s="10">
        <f>[2]!S_DQ_CLOSE(A56,$A$1,1)</f>
        <v>3.6</v>
      </c>
      <c r="M56" s="10"/>
      <c r="N56" s="10"/>
      <c r="P56">
        <f t="shared" si="2"/>
        <v>834</v>
      </c>
      <c r="Q56">
        <f t="shared" si="3"/>
        <v>822</v>
      </c>
      <c r="R56" t="e">
        <f t="shared" ca="1" si="4"/>
        <v>#NAME?</v>
      </c>
      <c r="S56">
        <f t="shared" si="5"/>
        <v>731</v>
      </c>
      <c r="T56">
        <f t="shared" si="6"/>
        <v>694</v>
      </c>
      <c r="V56" t="e">
        <f t="shared" ca="1" si="7"/>
        <v>#NAME?</v>
      </c>
      <c r="W56" t="e">
        <f t="shared" ca="1" si="8"/>
        <v>#NAME?</v>
      </c>
    </row>
    <row r="57" spans="1:23" x14ac:dyDescent="0.15">
      <c r="A57" s="12" t="s">
        <v>241</v>
      </c>
      <c r="B57" s="12" t="s">
        <v>242</v>
      </c>
      <c r="C57" t="str">
        <f>[2]!S_INFO_INDUSTRY_SW(A57,1)</f>
        <v>化工</v>
      </c>
      <c r="D57" s="2" t="str">
        <f>[2]!S_IPO_LISTEDDATE(A57)</f>
        <v>1997-04-15</v>
      </c>
      <c r="E57" s="3">
        <f t="shared" si="0"/>
        <v>5008</v>
      </c>
      <c r="F57" s="5">
        <f>[2]!S_VAL_PE_TTM(A57,$A$1)</f>
        <v>74.909965515136719</v>
      </c>
      <c r="G57" s="5">
        <f>[2]!S_FA_ROIC_YEARLY(A57,G$1)</f>
        <v>2.2395</v>
      </c>
      <c r="H57" s="5" t="e">
        <f ca="1">VLOOKUP(A57,预期增长率!$A$3:$F$960,6,FALSE)</f>
        <v>#NAME?</v>
      </c>
      <c r="I57" s="5">
        <f>[2]!S_PQ_PCTCHANGE(A57,$C$1,$A$1)</f>
        <v>11.969696969696964</v>
      </c>
      <c r="J57" s="5">
        <f t="shared" si="1"/>
        <v>3430019430.3999996</v>
      </c>
      <c r="K57" s="11">
        <f>[2]!S_SHARE_LIQA(A57,$A$1)</f>
        <v>464143360</v>
      </c>
      <c r="L57" s="10">
        <f>[2]!S_DQ_CLOSE(A57,$A$1,1)</f>
        <v>7.39</v>
      </c>
      <c r="M57" s="10"/>
      <c r="N57" s="10"/>
      <c r="P57">
        <f t="shared" si="2"/>
        <v>149</v>
      </c>
      <c r="Q57">
        <f t="shared" si="3"/>
        <v>775</v>
      </c>
      <c r="R57" t="e">
        <f t="shared" ca="1" si="4"/>
        <v>#NAME?</v>
      </c>
      <c r="S57">
        <f t="shared" si="5"/>
        <v>309</v>
      </c>
      <c r="T57">
        <f t="shared" si="6"/>
        <v>705</v>
      </c>
      <c r="V57" t="e">
        <f t="shared" ca="1" si="7"/>
        <v>#NAME?</v>
      </c>
      <c r="W57" t="e">
        <f t="shared" ca="1" si="8"/>
        <v>#NAME?</v>
      </c>
    </row>
    <row r="58" spans="1:23" x14ac:dyDescent="0.15">
      <c r="A58" s="12" t="s">
        <v>428</v>
      </c>
      <c r="B58" s="12" t="s">
        <v>429</v>
      </c>
      <c r="C58" t="str">
        <f>[2]!S_INFO_INDUSTRY_SW(A58,1)</f>
        <v>有色金属</v>
      </c>
      <c r="D58" s="2" t="str">
        <f>[2]!S_IPO_LISTEDDATE(A58)</f>
        <v>2000-06-08</v>
      </c>
      <c r="E58" s="3">
        <f t="shared" si="0"/>
        <v>3858</v>
      </c>
      <c r="F58" s="5">
        <f>[2]!S_VAL_PE_TTM(A58,$A$1)</f>
        <v>252.72088623046875</v>
      </c>
      <c r="G58" s="5">
        <f>[2]!S_FA_ROIC_YEARLY(A58,G$1)</f>
        <v>-2.8843000000000001</v>
      </c>
      <c r="H58" s="5" t="e">
        <f ca="1">VLOOKUP(A58,预期增长率!$A$3:$F$960,6,FALSE)</f>
        <v>#NAME?</v>
      </c>
      <c r="I58" s="5">
        <f>[2]!S_PQ_PCTCHANGE(A58,$C$1,$A$1)</f>
        <v>-7.5110456553755478</v>
      </c>
      <c r="J58" s="5">
        <f t="shared" si="1"/>
        <v>2426456358.2800002</v>
      </c>
      <c r="K58" s="11">
        <f>[2]!S_SHARE_LIQA(A58,$A$1)</f>
        <v>386378401</v>
      </c>
      <c r="L58" s="10">
        <f>[2]!S_DQ_CLOSE(A58,$A$1,1)</f>
        <v>6.28</v>
      </c>
      <c r="M58" s="10"/>
      <c r="N58" s="10"/>
      <c r="P58">
        <f t="shared" si="2"/>
        <v>26</v>
      </c>
      <c r="Q58">
        <f t="shared" si="3"/>
        <v>847</v>
      </c>
      <c r="R58" t="e">
        <f t="shared" ca="1" si="4"/>
        <v>#NAME?</v>
      </c>
      <c r="S58">
        <f t="shared" si="5"/>
        <v>734</v>
      </c>
      <c r="T58">
        <f t="shared" si="6"/>
        <v>794</v>
      </c>
      <c r="V58" t="e">
        <f t="shared" ca="1" si="7"/>
        <v>#NAME?</v>
      </c>
      <c r="W58" t="e">
        <f t="shared" ca="1" si="8"/>
        <v>#NAME?</v>
      </c>
    </row>
    <row r="59" spans="1:23" x14ac:dyDescent="0.15">
      <c r="A59" s="12" t="s">
        <v>1606</v>
      </c>
      <c r="B59" s="12" t="s">
        <v>1607</v>
      </c>
      <c r="C59" t="str">
        <f>[2]!S_INFO_INDUSTRY_SW(A59,1)</f>
        <v>交通运输</v>
      </c>
      <c r="D59" s="2" t="str">
        <f>[2]!S_IPO_LISTEDDATE(A59)</f>
        <v>2006-12-01</v>
      </c>
      <c r="E59" s="3">
        <f t="shared" si="0"/>
        <v>1491</v>
      </c>
      <c r="F59" s="5">
        <f>[2]!S_VAL_PE_TTM(A59,$A$1)</f>
        <v>26.010074615478516</v>
      </c>
      <c r="G59" s="5">
        <f>[2]!S_FA_ROIC_YEARLY(A59,G$1)</f>
        <v>7.6028000000000002</v>
      </c>
      <c r="H59" s="5" t="e">
        <f ca="1">VLOOKUP(A59,预期增长率!$A$3:$F$960,6,FALSE)</f>
        <v>#NAME?</v>
      </c>
      <c r="I59" s="5">
        <f>[2]!S_PQ_PCTCHANGE(A59,$C$1,$A$1)</f>
        <v>-8.0536912751677843</v>
      </c>
      <c r="J59" s="5">
        <f t="shared" si="1"/>
        <v>14111264460.690001</v>
      </c>
      <c r="K59" s="11">
        <f>[2]!S_SHARE_LIQA(A59,$A$1)</f>
        <v>3433397679</v>
      </c>
      <c r="L59" s="10">
        <f>[2]!S_DQ_CLOSE(A59,$A$1,1)</f>
        <v>4.1100000000000003</v>
      </c>
      <c r="M59" s="10"/>
      <c r="N59" s="10"/>
      <c r="P59">
        <f t="shared" si="2"/>
        <v>573</v>
      </c>
      <c r="Q59">
        <f t="shared" si="3"/>
        <v>577</v>
      </c>
      <c r="R59" t="e">
        <f t="shared" ca="1" si="4"/>
        <v>#NAME?</v>
      </c>
      <c r="S59">
        <f t="shared" si="5"/>
        <v>748</v>
      </c>
      <c r="T59">
        <f t="shared" si="6"/>
        <v>193</v>
      </c>
      <c r="V59" t="e">
        <f t="shared" ca="1" si="7"/>
        <v>#NAME?</v>
      </c>
      <c r="W59" t="e">
        <f t="shared" ca="1" si="8"/>
        <v>#NAME?</v>
      </c>
    </row>
    <row r="60" spans="1:23" x14ac:dyDescent="0.15">
      <c r="A60" s="12" t="s">
        <v>351</v>
      </c>
      <c r="B60" s="12" t="s">
        <v>352</v>
      </c>
      <c r="C60" t="str">
        <f>[2]!S_INFO_INDUSTRY_SW(A60,1)</f>
        <v>房地产</v>
      </c>
      <c r="D60" s="2" t="str">
        <f>[2]!S_IPO_LISTEDDATE(A60)</f>
        <v>1998-01-23</v>
      </c>
      <c r="E60" s="3">
        <f t="shared" si="0"/>
        <v>4725</v>
      </c>
      <c r="F60" s="5">
        <f>[2]!S_VAL_PE_TTM(A60,$A$1)</f>
        <v>133.94499206542969</v>
      </c>
      <c r="G60" s="5">
        <f>[2]!S_FA_ROIC_YEARLY(A60,G$1)</f>
        <v>1.4262999999999999</v>
      </c>
      <c r="H60" s="5" t="e">
        <f ca="1">VLOOKUP(A60,预期增长率!$A$3:$F$960,6,FALSE)</f>
        <v>#NAME?</v>
      </c>
      <c r="I60" s="5">
        <f>[2]!S_PQ_PCTCHANGE(A60,$C$1,$A$1)</f>
        <v>4.3189368770764291</v>
      </c>
      <c r="J60" s="5">
        <f t="shared" si="1"/>
        <v>5973088725.8400002</v>
      </c>
      <c r="K60" s="11">
        <f>[2]!S_SHARE_LIQA(A60,$A$1)</f>
        <v>951128778</v>
      </c>
      <c r="L60" s="10">
        <f>[2]!S_DQ_CLOSE(A60,$A$1,1)</f>
        <v>6.28</v>
      </c>
      <c r="M60" s="10"/>
      <c r="N60" s="10"/>
      <c r="P60">
        <f t="shared" si="2"/>
        <v>53</v>
      </c>
      <c r="Q60">
        <f t="shared" si="3"/>
        <v>798</v>
      </c>
      <c r="R60" t="e">
        <f t="shared" ca="1" si="4"/>
        <v>#NAME?</v>
      </c>
      <c r="S60">
        <f t="shared" si="5"/>
        <v>441</v>
      </c>
      <c r="T60">
        <f t="shared" si="6"/>
        <v>476</v>
      </c>
      <c r="V60" t="e">
        <f t="shared" ca="1" si="7"/>
        <v>#NAME?</v>
      </c>
      <c r="W60" t="e">
        <f t="shared" ca="1" si="8"/>
        <v>#NAME?</v>
      </c>
    </row>
    <row r="61" spans="1:23" x14ac:dyDescent="0.15">
      <c r="A61" s="12" t="s">
        <v>1574</v>
      </c>
      <c r="B61" s="12" t="s">
        <v>1575</v>
      </c>
      <c r="C61" t="str">
        <f>[2]!S_INFO_INDUSTRY_SW(A61,1)</f>
        <v>建筑装饰</v>
      </c>
      <c r="D61" s="2" t="str">
        <f>[2]!S_IPO_LISTEDDATE(A61)</f>
        <v>2007-12-03</v>
      </c>
      <c r="E61" s="3">
        <f t="shared" si="0"/>
        <v>1124</v>
      </c>
      <c r="F61" s="5">
        <f>[2]!S_VAL_PE_TTM(A61,$A$1)</f>
        <v>12.481474876403809</v>
      </c>
      <c r="G61" s="5">
        <f>[2]!S_FA_ROIC_YEARLY(A61,G$1)</f>
        <v>11.4756</v>
      </c>
      <c r="H61" s="5" t="e">
        <f ca="1">VLOOKUP(A61,预期增长率!$A$3:$F$960,6,FALSE)</f>
        <v>#NAME?</v>
      </c>
      <c r="I61" s="5">
        <f>[2]!S_PQ_PCTCHANGE(A61,$C$1,$A$1)</f>
        <v>4.0865384615384581</v>
      </c>
      <c r="J61" s="5">
        <f t="shared" si="1"/>
        <v>71986293300</v>
      </c>
      <c r="K61" s="11">
        <f>[2]!S_SHARE_LIQA(A61,$A$1)</f>
        <v>16625010000</v>
      </c>
      <c r="L61" s="10">
        <f>[2]!S_DQ_CLOSE(A61,$A$1,1)</f>
        <v>4.33</v>
      </c>
      <c r="M61" s="10"/>
      <c r="N61" s="10"/>
      <c r="P61">
        <f t="shared" si="2"/>
        <v>786</v>
      </c>
      <c r="Q61">
        <f t="shared" si="3"/>
        <v>409</v>
      </c>
      <c r="R61" t="e">
        <f t="shared" ca="1" si="4"/>
        <v>#NAME?</v>
      </c>
      <c r="S61">
        <f t="shared" si="5"/>
        <v>444</v>
      </c>
      <c r="T61">
        <f t="shared" si="6"/>
        <v>29</v>
      </c>
      <c r="V61" t="e">
        <f t="shared" ca="1" si="7"/>
        <v>#NAME?</v>
      </c>
      <c r="W61" t="e">
        <f t="shared" ca="1" si="8"/>
        <v>#NAME?</v>
      </c>
    </row>
    <row r="62" spans="1:23" x14ac:dyDescent="0.15">
      <c r="A62" s="12" t="s">
        <v>1263</v>
      </c>
      <c r="B62" s="12" t="s">
        <v>1264</v>
      </c>
      <c r="C62" t="str">
        <f>[2]!S_INFO_INDUSTRY_SW(A62,1)</f>
        <v>传媒</v>
      </c>
      <c r="D62" s="2" t="str">
        <f>[2]!S_IPO_LISTEDDATE(A62)</f>
        <v>1993-03-16</v>
      </c>
      <c r="E62" s="3">
        <f t="shared" si="0"/>
        <v>6499</v>
      </c>
      <c r="F62" s="5">
        <f>[2]!S_VAL_PE_TTM(A62,$A$1)</f>
        <v>24.090497970581055</v>
      </c>
      <c r="G62" s="5">
        <f>[2]!S_FA_ROIC_YEARLY(A62,G$1)</f>
        <v>5.2992999999999997</v>
      </c>
      <c r="H62" s="5" t="e">
        <f ca="1">VLOOKUP(A62,预期增长率!$A$3:$F$960,6,FALSE)</f>
        <v>#NAME?</v>
      </c>
      <c r="I62" s="5">
        <f>[2]!S_PQ_PCTCHANGE(A62,$C$1,$A$1)</f>
        <v>0</v>
      </c>
      <c r="J62" s="5">
        <f t="shared" si="1"/>
        <v>5940284954.1400003</v>
      </c>
      <c r="K62" s="11">
        <f>[2]!S_SHARE_LIQA(A62,$A$1)</f>
        <v>708864553</v>
      </c>
      <c r="L62" s="10">
        <f>[2]!S_DQ_CLOSE(A62,$A$1,1)</f>
        <v>8.3800000000000008</v>
      </c>
      <c r="M62" s="10"/>
      <c r="N62" s="10"/>
      <c r="P62">
        <f t="shared" si="2"/>
        <v>599</v>
      </c>
      <c r="Q62">
        <f t="shared" si="3"/>
        <v>677</v>
      </c>
      <c r="R62" t="e">
        <f t="shared" ca="1" si="4"/>
        <v>#NAME?</v>
      </c>
      <c r="S62">
        <f t="shared" si="5"/>
        <v>539</v>
      </c>
      <c r="T62">
        <f t="shared" si="6"/>
        <v>478</v>
      </c>
      <c r="V62" t="e">
        <f t="shared" ca="1" si="7"/>
        <v>#NAME?</v>
      </c>
      <c r="W62" t="e">
        <f t="shared" ca="1" si="8"/>
        <v>#NAME?</v>
      </c>
    </row>
    <row r="63" spans="1:23" x14ac:dyDescent="0.15">
      <c r="A63" s="12" t="s">
        <v>881</v>
      </c>
      <c r="B63" s="12" t="s">
        <v>882</v>
      </c>
      <c r="C63" t="str">
        <f>[2]!S_INFO_INDUSTRY_SW(A63,1)</f>
        <v>农林牧渔</v>
      </c>
      <c r="D63" s="2" t="str">
        <f>[2]!S_IPO_LISTEDDATE(A63)</f>
        <v>1998-12-10</v>
      </c>
      <c r="E63" s="3">
        <f t="shared" si="0"/>
        <v>4404</v>
      </c>
      <c r="F63" s="5">
        <f>[2]!S_VAL_PE_TTM(A63,$A$1)</f>
        <v>-164.9676513671875</v>
      </c>
      <c r="G63" s="5">
        <f>[2]!S_FA_ROIC_YEARLY(A63,G$1)</f>
        <v>-0.87629999999999997</v>
      </c>
      <c r="H63" s="5" t="e">
        <f ca="1">VLOOKUP(A63,预期增长率!$A$3:$F$960,6,FALSE)</f>
        <v>#NAME?</v>
      </c>
      <c r="I63" s="5">
        <f>[2]!S_PQ_PCTCHANGE(A63,$C$1,$A$1)</f>
        <v>-4.0333796940194784</v>
      </c>
      <c r="J63" s="5">
        <f t="shared" si="1"/>
        <v>3346030800</v>
      </c>
      <c r="K63" s="11">
        <f>[2]!S_SHARE_LIQA(A63,$A$1)</f>
        <v>484932000</v>
      </c>
      <c r="L63" s="10">
        <f>[2]!S_DQ_CLOSE(A63,$A$1,1)</f>
        <v>6.9</v>
      </c>
      <c r="M63" s="10"/>
      <c r="N63" s="10"/>
      <c r="P63">
        <f t="shared" si="2"/>
        <v>855</v>
      </c>
      <c r="Q63">
        <f t="shared" si="3"/>
        <v>841</v>
      </c>
      <c r="R63" t="e">
        <f t="shared" ca="1" si="4"/>
        <v>#NAME?</v>
      </c>
      <c r="S63">
        <f t="shared" si="5"/>
        <v>636</v>
      </c>
      <c r="T63">
        <f t="shared" si="6"/>
        <v>711</v>
      </c>
      <c r="V63" t="e">
        <f t="shared" ca="1" si="7"/>
        <v>#NAME?</v>
      </c>
      <c r="W63" t="e">
        <f t="shared" ca="1" si="8"/>
        <v>#NAME?</v>
      </c>
    </row>
    <row r="64" spans="1:23" x14ac:dyDescent="0.15">
      <c r="A64" s="12" t="s">
        <v>1430</v>
      </c>
      <c r="B64" s="12" t="s">
        <v>1743</v>
      </c>
      <c r="C64" t="str">
        <f>[2]!S_INFO_INDUSTRY_SW(A64,1)</f>
        <v>房地产</v>
      </c>
      <c r="D64" s="2" t="str">
        <f>[2]!S_IPO_LISTEDDATE(A64)</f>
        <v>1994-02-04</v>
      </c>
      <c r="E64" s="3">
        <f t="shared" si="0"/>
        <v>6174</v>
      </c>
      <c r="F64" s="5">
        <f>[2]!S_VAL_PE_TTM(A64,$A$1)</f>
        <v>37.025333404541016</v>
      </c>
      <c r="G64" s="5">
        <f>[2]!S_FA_ROIC_YEARLY(A64,G$1)</f>
        <v>6.3868</v>
      </c>
      <c r="H64" s="5" t="e">
        <f ca="1">VLOOKUP(A64,预期增长率!$A$3:$F$960,6,FALSE)</f>
        <v>#NAME?</v>
      </c>
      <c r="I64" s="5">
        <f>[2]!S_PQ_PCTCHANGE(A64,$C$1,$A$1)</f>
        <v>18.508771929824562</v>
      </c>
      <c r="J64" s="5">
        <f t="shared" si="1"/>
        <v>6462580616.3800001</v>
      </c>
      <c r="K64" s="11">
        <f>[2]!S_SHARE_LIQA(A64,$A$1)</f>
        <v>478355338</v>
      </c>
      <c r="L64" s="10">
        <f>[2]!S_DQ_CLOSE(A64,$A$1,1)</f>
        <v>13.51</v>
      </c>
      <c r="M64" s="10"/>
      <c r="N64" s="10"/>
      <c r="P64">
        <f t="shared" si="2"/>
        <v>436</v>
      </c>
      <c r="Q64">
        <f t="shared" si="3"/>
        <v>632</v>
      </c>
      <c r="R64" t="e">
        <f t="shared" ca="1" si="4"/>
        <v>#NAME?</v>
      </c>
      <c r="S64">
        <f t="shared" si="5"/>
        <v>214</v>
      </c>
      <c r="T64">
        <f t="shared" si="6"/>
        <v>442</v>
      </c>
      <c r="V64" t="e">
        <f t="shared" ca="1" si="7"/>
        <v>#NAME?</v>
      </c>
      <c r="W64" t="e">
        <f t="shared" ca="1" si="8"/>
        <v>#NAME?</v>
      </c>
    </row>
    <row r="65" spans="1:23" x14ac:dyDescent="0.15">
      <c r="A65" s="12" t="s">
        <v>802</v>
      </c>
      <c r="B65" s="12" t="s">
        <v>803</v>
      </c>
      <c r="C65" t="str">
        <f>[2]!S_INFO_INDUSTRY_SW(A65,1)</f>
        <v>交通运输</v>
      </c>
      <c r="D65" s="2" t="str">
        <f>[2]!S_IPO_LISTEDDATE(A65)</f>
        <v>1997-06-18</v>
      </c>
      <c r="E65" s="3">
        <f t="shared" si="0"/>
        <v>4944</v>
      </c>
      <c r="F65" s="5">
        <f>[2]!S_VAL_PE_TTM(A65,$A$1)</f>
        <v>50.193866729736328</v>
      </c>
      <c r="G65" s="5">
        <f>[2]!S_FA_ROIC_YEARLY(A65,G$1)</f>
        <v>8.1300000000000008</v>
      </c>
      <c r="H65" s="5" t="e">
        <f ca="1">VLOOKUP(A65,预期增长率!$A$3:$F$960,6,FALSE)</f>
        <v>#NAME?</v>
      </c>
      <c r="I65" s="5">
        <f>[2]!S_PQ_PCTCHANGE(A65,$C$1,$A$1)</f>
        <v>-6.8297655453618766</v>
      </c>
      <c r="J65" s="5">
        <f t="shared" si="1"/>
        <v>4148380940.0000005</v>
      </c>
      <c r="K65" s="11">
        <f>[2]!S_SHARE_LIQA(A65,$A$1)</f>
        <v>453871000</v>
      </c>
      <c r="L65" s="10">
        <f>[2]!S_DQ_CLOSE(A65,$A$1,1)</f>
        <v>9.14</v>
      </c>
      <c r="M65" s="10"/>
      <c r="N65" s="10"/>
      <c r="P65">
        <f t="shared" si="2"/>
        <v>302</v>
      </c>
      <c r="Q65">
        <f t="shared" si="3"/>
        <v>557</v>
      </c>
      <c r="R65" t="e">
        <f t="shared" ca="1" si="4"/>
        <v>#NAME?</v>
      </c>
      <c r="S65">
        <f t="shared" si="5"/>
        <v>713</v>
      </c>
      <c r="T65">
        <f t="shared" si="6"/>
        <v>636</v>
      </c>
      <c r="V65" t="e">
        <f t="shared" ca="1" si="7"/>
        <v>#NAME?</v>
      </c>
      <c r="W65" t="e">
        <f t="shared" ca="1" si="8"/>
        <v>#NAME?</v>
      </c>
    </row>
    <row r="66" spans="1:23" x14ac:dyDescent="0.15">
      <c r="A66" s="12" t="s">
        <v>909</v>
      </c>
      <c r="B66" s="12" t="s">
        <v>910</v>
      </c>
      <c r="C66" t="str">
        <f>[2]!S_INFO_INDUSTRY_SW(A66,1)</f>
        <v>化工</v>
      </c>
      <c r="D66" s="2" t="str">
        <f>[2]!S_IPO_LISTEDDATE(A66)</f>
        <v>2000-02-21</v>
      </c>
      <c r="E66" s="3">
        <f t="shared" si="0"/>
        <v>3966</v>
      </c>
      <c r="F66" s="5">
        <f>[2]!S_VAL_PE_TTM(A66,$A$1)</f>
        <v>63.824981689453125</v>
      </c>
      <c r="G66" s="5">
        <f>[2]!S_FA_ROIC_YEARLY(A66,G$1)</f>
        <v>4.3540000000000001</v>
      </c>
      <c r="H66" s="5" t="e">
        <f ca="1">VLOOKUP(A66,预期增长率!$A$3:$F$960,6,FALSE)</f>
        <v>#NAME?</v>
      </c>
      <c r="I66" s="5">
        <f>[2]!S_PQ_PCTCHANGE(A66,$C$1,$A$1)</f>
        <v>2.4604569420034972</v>
      </c>
      <c r="J66" s="5">
        <f t="shared" si="1"/>
        <v>4716546046.5199995</v>
      </c>
      <c r="K66" s="11">
        <f>[2]!S_SHARE_LIQA(A66,$A$1)</f>
        <v>809013043.99999988</v>
      </c>
      <c r="L66" s="10">
        <f>[2]!S_DQ_CLOSE(A66,$A$1,1)</f>
        <v>5.83</v>
      </c>
      <c r="M66" s="10"/>
      <c r="N66" s="10"/>
      <c r="P66">
        <f t="shared" si="2"/>
        <v>210</v>
      </c>
      <c r="Q66">
        <f t="shared" si="3"/>
        <v>718</v>
      </c>
      <c r="R66" t="e">
        <f t="shared" ca="1" si="4"/>
        <v>#NAME?</v>
      </c>
      <c r="S66">
        <f t="shared" si="5"/>
        <v>475</v>
      </c>
      <c r="T66">
        <f t="shared" si="6"/>
        <v>577</v>
      </c>
      <c r="V66" t="e">
        <f t="shared" ca="1" si="7"/>
        <v>#NAME?</v>
      </c>
      <c r="W66" t="e">
        <f t="shared" ca="1" si="8"/>
        <v>#NAME?</v>
      </c>
    </row>
    <row r="67" spans="1:23" x14ac:dyDescent="0.15">
      <c r="A67" s="12" t="s">
        <v>1082</v>
      </c>
      <c r="B67" s="12" t="s">
        <v>1083</v>
      </c>
      <c r="C67" t="str">
        <f>[2]!S_INFO_INDUSTRY_SW(A67,1)</f>
        <v>化工</v>
      </c>
      <c r="D67" s="2" t="str">
        <f>[2]!S_IPO_LISTEDDATE(A67)</f>
        <v>2003-07-17</v>
      </c>
      <c r="E67" s="3">
        <f t="shared" si="0"/>
        <v>2724</v>
      </c>
      <c r="F67" s="5">
        <f>[2]!S_VAL_PE_TTM(A67,$A$1)</f>
        <v>52.339481353759766</v>
      </c>
      <c r="G67" s="5">
        <f>[2]!S_FA_ROIC_YEARLY(A67,G$1)</f>
        <v>5.2721</v>
      </c>
      <c r="H67" s="5" t="e">
        <f ca="1">VLOOKUP(A67,预期增长率!$A$3:$F$960,6,FALSE)</f>
        <v>#NAME?</v>
      </c>
      <c r="I67" s="5">
        <f>[2]!S_PQ_PCTCHANGE(A67,$C$1,$A$1)</f>
        <v>-1.212121212121231</v>
      </c>
      <c r="J67" s="5">
        <f t="shared" si="1"/>
        <v>3905618677.1400003</v>
      </c>
      <c r="K67" s="11">
        <f>[2]!S_SHARE_LIQA(A67,$A$1)</f>
        <v>399347513.00000006</v>
      </c>
      <c r="L67" s="10">
        <f>[2]!S_DQ_CLOSE(A67,$A$1,1)</f>
        <v>9.7799999999999994</v>
      </c>
      <c r="M67" s="10"/>
      <c r="N67" s="10"/>
      <c r="P67">
        <f t="shared" si="2"/>
        <v>284</v>
      </c>
      <c r="Q67">
        <f t="shared" si="3"/>
        <v>679</v>
      </c>
      <c r="R67" t="e">
        <f t="shared" ca="1" si="4"/>
        <v>#NAME?</v>
      </c>
      <c r="S67">
        <f t="shared" si="5"/>
        <v>578</v>
      </c>
      <c r="T67">
        <f t="shared" si="6"/>
        <v>660</v>
      </c>
      <c r="V67" t="e">
        <f t="shared" ca="1" si="7"/>
        <v>#NAME?</v>
      </c>
      <c r="W67" t="e">
        <f t="shared" ca="1" si="8"/>
        <v>#NAME?</v>
      </c>
    </row>
    <row r="68" spans="1:23" x14ac:dyDescent="0.15">
      <c r="A68" s="12" t="s">
        <v>315</v>
      </c>
      <c r="B68" s="12" t="s">
        <v>316</v>
      </c>
      <c r="C68" t="str">
        <f>[2]!S_INFO_INDUSTRY_SW(A68,1)</f>
        <v>钢铁</v>
      </c>
      <c r="D68" s="2" t="str">
        <f>[2]!S_IPO_LISTEDDATE(A68)</f>
        <v>1998-10-21</v>
      </c>
      <c r="E68" s="3">
        <f t="shared" ref="E68:E131" si="9">$A$1-D68</f>
        <v>4454</v>
      </c>
      <c r="F68" s="5">
        <f>[2]!S_VAL_PE_TTM(A68,$A$1)</f>
        <v>16.339351654052734</v>
      </c>
      <c r="G68" s="5">
        <f>[2]!S_FA_ROIC_YEARLY(A68,G$1)</f>
        <v>6.2537000000000003</v>
      </c>
      <c r="H68" s="5" t="e">
        <f ca="1">VLOOKUP(A68,预期增长率!$A$3:$F$960,6,FALSE)</f>
        <v>#NAME?</v>
      </c>
      <c r="I68" s="5">
        <f>[2]!S_PQ_PCTCHANGE(A68,$C$1,$A$1)</f>
        <v>-0.37313432835822669</v>
      </c>
      <c r="J68" s="5">
        <f t="shared" ref="J68:J131" si="10">K68*L68</f>
        <v>12220645236.959999</v>
      </c>
      <c r="K68" s="11">
        <f>[2]!S_SHARE_LIQA(A68,$A$1)</f>
        <v>2288510344</v>
      </c>
      <c r="L68" s="10">
        <f>[2]!S_DQ_CLOSE(A68,$A$1,1)</f>
        <v>5.34</v>
      </c>
      <c r="M68" s="10"/>
      <c r="N68" s="10"/>
      <c r="P68">
        <f t="shared" ref="P68:P131" si="11">RANK(F68,F$4:F$877,0)</f>
        <v>725</v>
      </c>
      <c r="Q68">
        <f t="shared" ref="Q68:Q131" si="12">RANK(G68,G$4:G$877,0)</f>
        <v>634</v>
      </c>
      <c r="R68" t="e">
        <f t="shared" ref="R68:R131" ca="1" si="13">RANK(H68,H$4:H$877,1)</f>
        <v>#NAME?</v>
      </c>
      <c r="S68">
        <f t="shared" ref="S68:S131" si="14">RANK(I68,I$4:I$877,0)</f>
        <v>554</v>
      </c>
      <c r="T68">
        <f t="shared" ref="T68:T131" si="15">RANK(J68,J$4:J$877,0)</f>
        <v>222</v>
      </c>
      <c r="V68" t="e">
        <f t="shared" ref="V68:V131" ca="1" si="16">SUMPRODUCT(P68:T68,$P$1:$T$1)</f>
        <v>#NAME?</v>
      </c>
      <c r="W68" t="e">
        <f t="shared" ref="W68:W131" ca="1" si="17">RANK(V68,V$4:V$877,0)</f>
        <v>#NAME?</v>
      </c>
    </row>
    <row r="69" spans="1:23" x14ac:dyDescent="0.15">
      <c r="A69" s="12" t="s">
        <v>1044</v>
      </c>
      <c r="B69" s="12" t="s">
        <v>1045</v>
      </c>
      <c r="C69" t="str">
        <f>[2]!S_INFO_INDUSTRY_SW(A69,1)</f>
        <v>电子</v>
      </c>
      <c r="D69" s="2" t="str">
        <f>[2]!S_IPO_LISTEDDATE(A69)</f>
        <v>2001-03-29</v>
      </c>
      <c r="E69" s="3">
        <f t="shared" si="9"/>
        <v>3564</v>
      </c>
      <c r="F69" s="5">
        <f>[2]!S_VAL_PE_TTM(A69,$A$1)</f>
        <v>61.582950592041016</v>
      </c>
      <c r="G69" s="5">
        <f>[2]!S_FA_ROIC_YEARLY(A69,G$1)</f>
        <v>8.5831</v>
      </c>
      <c r="H69" s="5" t="e">
        <f ca="1">VLOOKUP(A69,预期增长率!$A$3:$F$960,6,FALSE)</f>
        <v>#NAME?</v>
      </c>
      <c r="I69" s="5">
        <f>[2]!S_PQ_PCTCHANGE(A69,$C$1,$A$1)</f>
        <v>-25.657071339173964</v>
      </c>
      <c r="J69" s="5">
        <f t="shared" si="10"/>
        <v>4405184190</v>
      </c>
      <c r="K69" s="11">
        <f>[2]!S_SHARE_LIQA(A69,$A$1)</f>
        <v>370806750</v>
      </c>
      <c r="L69" s="10">
        <f>[2]!S_DQ_CLOSE(A69,$A$1,1)</f>
        <v>11.88</v>
      </c>
      <c r="M69" s="10"/>
      <c r="N69" s="10"/>
      <c r="P69">
        <f t="shared" si="11"/>
        <v>227</v>
      </c>
      <c r="Q69">
        <f t="shared" si="12"/>
        <v>533</v>
      </c>
      <c r="R69" t="e">
        <f t="shared" ca="1" si="13"/>
        <v>#NAME?</v>
      </c>
      <c r="S69">
        <f t="shared" si="14"/>
        <v>871</v>
      </c>
      <c r="T69">
        <f t="shared" si="15"/>
        <v>606</v>
      </c>
      <c r="V69" t="e">
        <f t="shared" ca="1" si="16"/>
        <v>#NAME?</v>
      </c>
      <c r="W69" t="e">
        <f t="shared" ca="1" si="17"/>
        <v>#NAME?</v>
      </c>
    </row>
    <row r="70" spans="1:23" x14ac:dyDescent="0.15">
      <c r="A70" s="12" t="s">
        <v>1090</v>
      </c>
      <c r="B70" s="12" t="s">
        <v>1091</v>
      </c>
      <c r="C70" t="str">
        <f>[2]!S_INFO_INDUSTRY_SW(A70,1)</f>
        <v>食品饮料</v>
      </c>
      <c r="D70" s="2" t="str">
        <f>[2]!S_IPO_LISTEDDATE(A70)</f>
        <v>2003-09-15</v>
      </c>
      <c r="E70" s="3">
        <f t="shared" si="9"/>
        <v>2664</v>
      </c>
      <c r="F70" s="5">
        <f>[2]!S_VAL_PE_TTM(A70,$A$1)</f>
        <v>-32.392749786376953</v>
      </c>
      <c r="G70" s="5">
        <f>[2]!S_FA_ROIC_YEARLY(A70,G$1)</f>
        <v>-6.1515000000000004</v>
      </c>
      <c r="H70" s="5" t="e">
        <f ca="1">VLOOKUP(A70,预期增长率!$A$3:$F$960,6,FALSE)</f>
        <v>#NAME?</v>
      </c>
      <c r="I70" s="5">
        <f>[2]!S_PQ_PCTCHANGE(A70,$C$1,$A$1)</f>
        <v>-8.1907090464547689</v>
      </c>
      <c r="J70" s="5">
        <f t="shared" si="10"/>
        <v>4768850000</v>
      </c>
      <c r="K70" s="11">
        <f>[2]!S_SHARE_LIQA(A70,$A$1)</f>
        <v>635000000</v>
      </c>
      <c r="L70" s="10">
        <f>[2]!S_DQ_CLOSE(A70,$A$1,1)</f>
        <v>7.51</v>
      </c>
      <c r="M70" s="10"/>
      <c r="N70" s="10"/>
      <c r="P70">
        <f t="shared" si="11"/>
        <v>837</v>
      </c>
      <c r="Q70">
        <f t="shared" si="12"/>
        <v>859</v>
      </c>
      <c r="R70" t="e">
        <f t="shared" ca="1" si="13"/>
        <v>#NAME?</v>
      </c>
      <c r="S70">
        <f t="shared" si="14"/>
        <v>749</v>
      </c>
      <c r="T70">
        <f t="shared" si="15"/>
        <v>571</v>
      </c>
      <c r="V70" t="e">
        <f t="shared" ca="1" si="16"/>
        <v>#NAME?</v>
      </c>
      <c r="W70" t="e">
        <f t="shared" ca="1" si="17"/>
        <v>#NAME?</v>
      </c>
    </row>
    <row r="71" spans="1:23" x14ac:dyDescent="0.15">
      <c r="A71" s="12" t="s">
        <v>1328</v>
      </c>
      <c r="B71" s="12" t="s">
        <v>1329</v>
      </c>
      <c r="C71" t="str">
        <f>[2]!S_INFO_INDUSTRY_SW(A71,1)</f>
        <v>商业贸易</v>
      </c>
      <c r="D71" s="2" t="str">
        <f>[2]!S_IPO_LISTEDDATE(A71)</f>
        <v>1993-11-22</v>
      </c>
      <c r="E71" s="3">
        <f t="shared" si="9"/>
        <v>6248</v>
      </c>
      <c r="F71" s="5">
        <f>[2]!S_VAL_PE_TTM(A71,$A$1)</f>
        <v>2420.76611328125</v>
      </c>
      <c r="G71" s="5">
        <f>[2]!S_FA_ROIC_YEARLY(A71,G$1)</f>
        <v>4.8040000000000003</v>
      </c>
      <c r="H71" s="5" t="e">
        <f ca="1">VLOOKUP(A71,预期增长率!$A$3:$F$960,6,FALSE)</f>
        <v>#NAME?</v>
      </c>
      <c r="I71" s="5">
        <f>[2]!S_PQ_PCTCHANGE(A71,$C$1,$A$1)</f>
        <v>-19.500594530321035</v>
      </c>
      <c r="J71" s="5">
        <f t="shared" si="10"/>
        <v>13919326965.67</v>
      </c>
      <c r="K71" s="11">
        <f>[2]!S_SHARE_LIQA(A71,$A$1)</f>
        <v>293718653</v>
      </c>
      <c r="L71" s="10">
        <f>[2]!S_DQ_CLOSE(A71,$A$1,1)</f>
        <v>47.39</v>
      </c>
      <c r="M71" s="10"/>
      <c r="N71" s="10"/>
      <c r="P71">
        <f t="shared" si="11"/>
        <v>2</v>
      </c>
      <c r="Q71">
        <f t="shared" si="12"/>
        <v>701</v>
      </c>
      <c r="R71" t="e">
        <f t="shared" ca="1" si="13"/>
        <v>#NAME?</v>
      </c>
      <c r="S71">
        <f t="shared" si="14"/>
        <v>862</v>
      </c>
      <c r="T71">
        <f t="shared" si="15"/>
        <v>197</v>
      </c>
      <c r="V71" t="e">
        <f t="shared" ca="1" si="16"/>
        <v>#NAME?</v>
      </c>
      <c r="W71" t="e">
        <f t="shared" ca="1" si="17"/>
        <v>#NAME?</v>
      </c>
    </row>
    <row r="72" spans="1:23" x14ac:dyDescent="0.15">
      <c r="A72" s="12" t="s">
        <v>1179</v>
      </c>
      <c r="B72" s="12" t="s">
        <v>1180</v>
      </c>
      <c r="C72" t="str">
        <f>[2]!S_INFO_INDUSTRY_SW(A72,1)</f>
        <v>食品饮料</v>
      </c>
      <c r="D72" s="2" t="str">
        <f>[2]!S_IPO_LISTEDDATE(A72)</f>
        <v>2004-03-24</v>
      </c>
      <c r="E72" s="3">
        <f t="shared" si="9"/>
        <v>2473</v>
      </c>
      <c r="F72" s="5">
        <f>[2]!S_VAL_PE_TTM(A72,$A$1)</f>
        <v>101.11373901367187</v>
      </c>
      <c r="G72" s="5">
        <f>[2]!S_FA_ROIC_YEARLY(A72,G$1)</f>
        <v>3.5575000000000001</v>
      </c>
      <c r="H72" s="5" t="e">
        <f ca="1">VLOOKUP(A72,预期增长率!$A$3:$F$960,6,FALSE)</f>
        <v>#NAME?</v>
      </c>
      <c r="I72" s="5">
        <f>[2]!S_PQ_PCTCHANGE(A72,$C$1,$A$1)</f>
        <v>-12.682215743440228</v>
      </c>
      <c r="J72" s="5">
        <f t="shared" si="10"/>
        <v>3847017600</v>
      </c>
      <c r="K72" s="11">
        <f>[2]!S_SHARE_LIQA(A72,$A$1)</f>
        <v>321120000</v>
      </c>
      <c r="L72" s="10">
        <f>[2]!S_DQ_CLOSE(A72,$A$1,1)</f>
        <v>11.98</v>
      </c>
      <c r="M72" s="10"/>
      <c r="N72" s="10"/>
      <c r="P72">
        <f t="shared" si="11"/>
        <v>89</v>
      </c>
      <c r="Q72">
        <f t="shared" si="12"/>
        <v>744</v>
      </c>
      <c r="R72" t="e">
        <f t="shared" ca="1" si="13"/>
        <v>#NAME?</v>
      </c>
      <c r="S72">
        <f t="shared" si="14"/>
        <v>816</v>
      </c>
      <c r="T72">
        <f t="shared" si="15"/>
        <v>663</v>
      </c>
      <c r="V72" t="e">
        <f t="shared" ca="1" si="16"/>
        <v>#NAME?</v>
      </c>
      <c r="W72" t="e">
        <f t="shared" ca="1" si="17"/>
        <v>#NAME?</v>
      </c>
    </row>
    <row r="73" spans="1:23" x14ac:dyDescent="0.15">
      <c r="A73" s="12" t="s">
        <v>1000</v>
      </c>
      <c r="B73" s="12" t="s">
        <v>1001</v>
      </c>
      <c r="C73" t="str">
        <f>[2]!S_INFO_INDUSTRY_SW(A73,1)</f>
        <v>房地产</v>
      </c>
      <c r="D73" s="2" t="str">
        <f>[2]!S_IPO_LISTEDDATE(A73)</f>
        <v>2001-09-10</v>
      </c>
      <c r="E73" s="3">
        <f t="shared" si="9"/>
        <v>3399</v>
      </c>
      <c r="F73" s="5">
        <f>[2]!S_VAL_PE_TTM(A73,$A$1)</f>
        <v>19.673805236816406</v>
      </c>
      <c r="G73" s="5">
        <f>[2]!S_FA_ROIC_YEARLY(A73,G$1)</f>
        <v>5.5164</v>
      </c>
      <c r="H73" s="5" t="e">
        <f ca="1">VLOOKUP(A73,预期增长率!$A$3:$F$960,6,FALSE)</f>
        <v>#NAME?</v>
      </c>
      <c r="I73" s="5">
        <f>[2]!S_PQ_PCTCHANGE(A73,$C$1,$A$1)</f>
        <v>2.4886877828054432</v>
      </c>
      <c r="J73" s="5">
        <f t="shared" si="10"/>
        <v>5008821000</v>
      </c>
      <c r="K73" s="11">
        <f>[2]!S_SHARE_LIQA(A73,$A$1)</f>
        <v>1105700000</v>
      </c>
      <c r="L73" s="10">
        <f>[2]!S_DQ_CLOSE(A73,$A$1,1)</f>
        <v>4.53</v>
      </c>
      <c r="M73" s="10"/>
      <c r="N73" s="10"/>
      <c r="P73">
        <f t="shared" si="11"/>
        <v>677</v>
      </c>
      <c r="Q73">
        <f t="shared" si="12"/>
        <v>671</v>
      </c>
      <c r="R73" t="e">
        <f t="shared" ca="1" si="13"/>
        <v>#NAME?</v>
      </c>
      <c r="S73">
        <f t="shared" si="14"/>
        <v>473</v>
      </c>
      <c r="T73">
        <f t="shared" si="15"/>
        <v>546</v>
      </c>
      <c r="V73" t="e">
        <f t="shared" ca="1" si="16"/>
        <v>#NAME?</v>
      </c>
      <c r="W73" t="e">
        <f t="shared" ca="1" si="17"/>
        <v>#NAME?</v>
      </c>
    </row>
    <row r="74" spans="1:23" x14ac:dyDescent="0.15">
      <c r="A74" s="12" t="s">
        <v>1237</v>
      </c>
      <c r="B74" s="12" t="s">
        <v>1238</v>
      </c>
      <c r="C74" t="str">
        <f>[2]!S_INFO_INDUSTRY_SW(A74,1)</f>
        <v>计算机</v>
      </c>
      <c r="D74" s="2" t="str">
        <f>[2]!S_IPO_LISTEDDATE(A74)</f>
        <v>1990-12-19</v>
      </c>
      <c r="E74" s="3">
        <f t="shared" si="9"/>
        <v>7317</v>
      </c>
      <c r="F74" s="5">
        <f>[2]!S_VAL_PE_TTM(A74,$A$1)</f>
        <v>63.461967468261719</v>
      </c>
      <c r="G74" s="5">
        <f>[2]!S_FA_ROIC_YEARLY(A74,G$1)</f>
        <v>3.7635999999999998</v>
      </c>
      <c r="H74" s="5" t="e">
        <f ca="1">VLOOKUP(A74,预期增长率!$A$3:$F$960,6,FALSE)</f>
        <v>#NAME?</v>
      </c>
      <c r="I74" s="5">
        <f>[2]!S_PQ_PCTCHANGE(A74,$C$1,$A$1)</f>
        <v>-4.4392523364486074</v>
      </c>
      <c r="J74" s="5">
        <f t="shared" si="10"/>
        <v>8977105024.3600006</v>
      </c>
      <c r="K74" s="11">
        <f>[2]!S_SHARE_LIQA(A74,$A$1)</f>
        <v>2194891204</v>
      </c>
      <c r="L74" s="10">
        <f>[2]!S_DQ_CLOSE(A74,$A$1,1)</f>
        <v>4.09</v>
      </c>
      <c r="M74" s="10"/>
      <c r="N74" s="10"/>
      <c r="P74">
        <f t="shared" si="11"/>
        <v>213</v>
      </c>
      <c r="Q74">
        <f t="shared" si="12"/>
        <v>738</v>
      </c>
      <c r="R74" t="e">
        <f t="shared" ca="1" si="13"/>
        <v>#NAME?</v>
      </c>
      <c r="S74">
        <f t="shared" si="14"/>
        <v>649</v>
      </c>
      <c r="T74">
        <f t="shared" si="15"/>
        <v>313</v>
      </c>
      <c r="V74" t="e">
        <f t="shared" ca="1" si="16"/>
        <v>#NAME?</v>
      </c>
      <c r="W74" t="e">
        <f t="shared" ca="1" si="17"/>
        <v>#NAME?</v>
      </c>
    </row>
    <row r="75" spans="1:23" x14ac:dyDescent="0.15">
      <c r="A75" s="12" t="s">
        <v>511</v>
      </c>
      <c r="B75" s="12" t="s">
        <v>512</v>
      </c>
      <c r="C75" t="str">
        <f>[2]!S_INFO_INDUSTRY_SW(A75,1)</f>
        <v>纺织服装</v>
      </c>
      <c r="D75" s="2" t="str">
        <f>[2]!S_IPO_LISTEDDATE(A75)</f>
        <v>2006-11-24</v>
      </c>
      <c r="E75" s="3">
        <f t="shared" si="9"/>
        <v>1498</v>
      </c>
      <c r="F75" s="5">
        <f>[2]!S_VAL_PE_TTM(A75,$A$1)</f>
        <v>62.472736358642578</v>
      </c>
      <c r="G75" s="5">
        <f>[2]!S_FA_ROIC_YEARLY(A75,G$1)</f>
        <v>6.7675000000000001</v>
      </c>
      <c r="H75" s="5" t="e">
        <f ca="1">VLOOKUP(A75,预期增长率!$A$3:$F$960,6,FALSE)</f>
        <v>#NAME?</v>
      </c>
      <c r="I75" s="5">
        <f>[2]!S_PQ_PCTCHANGE(A75,$C$1,$A$1)</f>
        <v>-7.7651515151515245</v>
      </c>
      <c r="J75" s="5">
        <f t="shared" si="10"/>
        <v>4225124262.0799994</v>
      </c>
      <c r="K75" s="11">
        <f>[2]!S_SHARE_LIQA(A75,$A$1)</f>
        <v>433790991.99999994</v>
      </c>
      <c r="L75" s="10">
        <f>[2]!S_DQ_CLOSE(A75,$A$1,1)</f>
        <v>9.74</v>
      </c>
      <c r="M75" s="10"/>
      <c r="N75" s="10"/>
      <c r="P75">
        <f t="shared" si="11"/>
        <v>216</v>
      </c>
      <c r="Q75">
        <f t="shared" si="12"/>
        <v>619</v>
      </c>
      <c r="R75" t="e">
        <f t="shared" ca="1" si="13"/>
        <v>#NAME?</v>
      </c>
      <c r="S75">
        <f t="shared" si="14"/>
        <v>744</v>
      </c>
      <c r="T75">
        <f t="shared" si="15"/>
        <v>624</v>
      </c>
      <c r="V75" t="e">
        <f t="shared" ca="1" si="16"/>
        <v>#NAME?</v>
      </c>
      <c r="W75" t="e">
        <f t="shared" ca="1" si="17"/>
        <v>#NAME?</v>
      </c>
    </row>
    <row r="76" spans="1:23" x14ac:dyDescent="0.15">
      <c r="A76" s="12" t="s">
        <v>1352</v>
      </c>
      <c r="B76" s="12" t="s">
        <v>1353</v>
      </c>
      <c r="C76" t="str">
        <f>[2]!S_INFO_INDUSTRY_SW(A76,1)</f>
        <v>商业贸易</v>
      </c>
      <c r="D76" s="2" t="str">
        <f>[2]!S_IPO_LISTEDDATE(A76)</f>
        <v>1996-07-02</v>
      </c>
      <c r="E76" s="3">
        <f t="shared" si="9"/>
        <v>5295</v>
      </c>
      <c r="F76" s="5">
        <f>[2]!S_VAL_PE_TTM(A76,$A$1)</f>
        <v>89.012336730957031</v>
      </c>
      <c r="G76" s="5">
        <f>[2]!S_FA_ROIC_YEARLY(A76,G$1)</f>
        <v>18.549700000000001</v>
      </c>
      <c r="H76" s="5" t="e">
        <f ca="1">VLOOKUP(A76,预期增长率!$A$3:$F$960,6,FALSE)</f>
        <v>#NAME?</v>
      </c>
      <c r="I76" s="5">
        <f>[2]!S_PQ_PCTCHANGE(A76,$C$1,$A$1)</f>
        <v>-18.729220539342439</v>
      </c>
      <c r="J76" s="5">
        <f t="shared" si="10"/>
        <v>5972979320</v>
      </c>
      <c r="K76" s="11">
        <f>[2]!S_SHARE_LIQA(A76,$A$1)</f>
        <v>135749530</v>
      </c>
      <c r="L76" s="10">
        <f>[2]!S_DQ_CLOSE(A76,$A$1,1)</f>
        <v>44</v>
      </c>
      <c r="M76" s="10"/>
      <c r="N76" s="10"/>
      <c r="P76">
        <f t="shared" si="11"/>
        <v>113</v>
      </c>
      <c r="Q76">
        <f t="shared" si="12"/>
        <v>209</v>
      </c>
      <c r="R76" t="e">
        <f t="shared" ca="1" si="13"/>
        <v>#NAME?</v>
      </c>
      <c r="S76">
        <f t="shared" si="14"/>
        <v>860</v>
      </c>
      <c r="T76">
        <f t="shared" si="15"/>
        <v>477</v>
      </c>
      <c r="V76" t="e">
        <f t="shared" ca="1" si="16"/>
        <v>#NAME?</v>
      </c>
      <c r="W76" t="e">
        <f t="shared" ca="1" si="17"/>
        <v>#NAME?</v>
      </c>
    </row>
    <row r="77" spans="1:23" x14ac:dyDescent="0.15">
      <c r="A77" s="12" t="s">
        <v>1203</v>
      </c>
      <c r="B77" s="12" t="s">
        <v>1204</v>
      </c>
      <c r="C77" t="str">
        <f>[2]!S_INFO_INDUSTRY_SW(A77,1)</f>
        <v>钢铁</v>
      </c>
      <c r="D77" s="2" t="str">
        <f>[2]!S_IPO_LISTEDDATE(A77)</f>
        <v>2001-08-20</v>
      </c>
      <c r="E77" s="3">
        <f t="shared" si="9"/>
        <v>3420</v>
      </c>
      <c r="F77" s="5">
        <f>[2]!S_VAL_PE_TTM(A77,$A$1)</f>
        <v>18.049646377563477</v>
      </c>
      <c r="G77" s="5">
        <f>[2]!S_FA_ROIC_YEARLY(A77,G$1)</f>
        <v>0.81520000000000004</v>
      </c>
      <c r="H77" s="5" t="e">
        <f ca="1">VLOOKUP(A77,预期增长率!$A$3:$F$960,6,FALSE)</f>
        <v>#NAME?</v>
      </c>
      <c r="I77" s="5">
        <f>[2]!S_PQ_PCTCHANGE(A77,$C$1,$A$1)</f>
        <v>-7.1428571428571512</v>
      </c>
      <c r="J77" s="5">
        <f t="shared" si="10"/>
        <v>6821635614.8200006</v>
      </c>
      <c r="K77" s="11">
        <f>[2]!S_SHARE_LIQA(A77,$A$1)</f>
        <v>2018235389.0000002</v>
      </c>
      <c r="L77" s="10">
        <f>[2]!S_DQ_CLOSE(A77,$A$1,1)</f>
        <v>3.38</v>
      </c>
      <c r="M77" s="10"/>
      <c r="N77" s="10"/>
      <c r="P77">
        <f t="shared" si="11"/>
        <v>694</v>
      </c>
      <c r="Q77">
        <f t="shared" si="12"/>
        <v>819</v>
      </c>
      <c r="R77" t="e">
        <f t="shared" ca="1" si="13"/>
        <v>#NAME?</v>
      </c>
      <c r="S77">
        <f t="shared" si="14"/>
        <v>725</v>
      </c>
      <c r="T77">
        <f t="shared" si="15"/>
        <v>426</v>
      </c>
      <c r="V77" t="e">
        <f t="shared" ca="1" si="16"/>
        <v>#NAME?</v>
      </c>
      <c r="W77" t="e">
        <f t="shared" ca="1" si="17"/>
        <v>#NAME?</v>
      </c>
    </row>
    <row r="78" spans="1:23" x14ac:dyDescent="0.15">
      <c r="A78" s="12" t="s">
        <v>1301</v>
      </c>
      <c r="B78" s="12" t="s">
        <v>1302</v>
      </c>
      <c r="C78" t="str">
        <f>[2]!S_INFO_INDUSTRY_SW(A78,1)</f>
        <v>电子</v>
      </c>
      <c r="D78" s="2" t="str">
        <f>[2]!S_IPO_LISTEDDATE(A78)</f>
        <v>1993-07-28</v>
      </c>
      <c r="E78" s="3">
        <f t="shared" si="9"/>
        <v>6365</v>
      </c>
      <c r="F78" s="5">
        <f>[2]!S_VAL_PE_TTM(A78,$A$1)</f>
        <v>641.24932861328125</v>
      </c>
      <c r="G78" s="5">
        <f>[2]!S_FA_ROIC_YEARLY(A78,G$1)</f>
        <v>1.0692999999999999</v>
      </c>
      <c r="H78" s="5" t="e">
        <f ca="1">VLOOKUP(A78,预期增长率!$A$3:$F$960,6,FALSE)</f>
        <v>#NAME?</v>
      </c>
      <c r="I78" s="5">
        <f>[2]!S_PQ_PCTCHANGE(A78,$C$1,$A$1)</f>
        <v>16.197183098591573</v>
      </c>
      <c r="J78" s="5">
        <f t="shared" si="10"/>
        <v>3042743393.25</v>
      </c>
      <c r="K78" s="11">
        <f>[2]!S_SHARE_LIQA(A78,$A$1)</f>
        <v>368817381</v>
      </c>
      <c r="L78" s="10">
        <f>[2]!S_DQ_CLOSE(A78,$A$1,1)</f>
        <v>8.25</v>
      </c>
      <c r="M78" s="10"/>
      <c r="N78" s="10"/>
      <c r="P78">
        <f t="shared" si="11"/>
        <v>10</v>
      </c>
      <c r="Q78">
        <f t="shared" si="12"/>
        <v>810</v>
      </c>
      <c r="R78" t="e">
        <f t="shared" ca="1" si="13"/>
        <v>#NAME?</v>
      </c>
      <c r="S78">
        <f t="shared" si="14"/>
        <v>244</v>
      </c>
      <c r="T78">
        <f t="shared" si="15"/>
        <v>737</v>
      </c>
      <c r="V78" t="e">
        <f t="shared" ca="1" si="16"/>
        <v>#NAME?</v>
      </c>
      <c r="W78" t="e">
        <f t="shared" ca="1" si="17"/>
        <v>#NAME?</v>
      </c>
    </row>
    <row r="79" spans="1:23" x14ac:dyDescent="0.15">
      <c r="A79" s="12" t="s">
        <v>1040</v>
      </c>
      <c r="B79" s="12" t="s">
        <v>1041</v>
      </c>
      <c r="C79" t="str">
        <f>[2]!S_INFO_INDUSTRY_SW(A79,1)</f>
        <v>商业贸易</v>
      </c>
      <c r="D79" s="2" t="str">
        <f>[2]!S_IPO_LISTEDDATE(A79)</f>
        <v>2001-11-29</v>
      </c>
      <c r="E79" s="3">
        <f t="shared" si="9"/>
        <v>3319</v>
      </c>
      <c r="F79" s="5">
        <f>[2]!S_VAL_PE_TTM(A79,$A$1)</f>
        <v>83.117645263671875</v>
      </c>
      <c r="G79" s="5">
        <f>[2]!S_FA_ROIC_YEARLY(A79,G$1)</f>
        <v>4.5114999999999998</v>
      </c>
      <c r="H79" s="5" t="e">
        <f ca="1">VLOOKUP(A79,预期增长率!$A$3:$F$960,6,FALSE)</f>
        <v>#NAME?</v>
      </c>
      <c r="I79" s="5">
        <f>[2]!S_PQ_PCTCHANGE(A79,$C$1,$A$1)</f>
        <v>-18.110850897736142</v>
      </c>
      <c r="J79" s="5">
        <f t="shared" si="10"/>
        <v>5085635059.8199997</v>
      </c>
      <c r="K79" s="11">
        <f>[2]!S_SHARE_LIQA(A79,$A$1)</f>
        <v>484807918</v>
      </c>
      <c r="L79" s="10">
        <f>[2]!S_DQ_CLOSE(A79,$A$1,1)</f>
        <v>10.49</v>
      </c>
      <c r="M79" s="10"/>
      <c r="N79" s="10"/>
      <c r="P79">
        <f t="shared" si="11"/>
        <v>127</v>
      </c>
      <c r="Q79">
        <f t="shared" si="12"/>
        <v>713</v>
      </c>
      <c r="R79" t="e">
        <f t="shared" ca="1" si="13"/>
        <v>#NAME?</v>
      </c>
      <c r="S79">
        <f t="shared" si="14"/>
        <v>856</v>
      </c>
      <c r="T79">
        <f t="shared" si="15"/>
        <v>538</v>
      </c>
      <c r="V79" t="e">
        <f t="shared" ca="1" si="16"/>
        <v>#NAME?</v>
      </c>
      <c r="W79" t="e">
        <f t="shared" ca="1" si="17"/>
        <v>#NAME?</v>
      </c>
    </row>
    <row r="80" spans="1:23" x14ac:dyDescent="0.15">
      <c r="A80" s="12" t="s">
        <v>1433</v>
      </c>
      <c r="B80" s="12" t="s">
        <v>1434</v>
      </c>
      <c r="C80" t="str">
        <f>[2]!S_INFO_INDUSTRY_SW(A80,1)</f>
        <v>商业贸易</v>
      </c>
      <c r="D80" s="2" t="str">
        <f>[2]!S_IPO_LISTEDDATE(A80)</f>
        <v>1994-02-04</v>
      </c>
      <c r="E80" s="3">
        <f t="shared" si="9"/>
        <v>6174</v>
      </c>
      <c r="F80" s="5">
        <f>[2]!S_VAL_PE_TTM(A80,$A$1)</f>
        <v>192.14915466308594</v>
      </c>
      <c r="G80" s="5">
        <f>[2]!S_FA_ROIC_YEARLY(A80,G$1)</f>
        <v>1.5919000000000001</v>
      </c>
      <c r="H80" s="5" t="e">
        <f ca="1">VLOOKUP(A80,预期增长率!$A$3:$F$960,6,FALSE)</f>
        <v>#NAME?</v>
      </c>
      <c r="I80" s="5">
        <f>[2]!S_PQ_PCTCHANGE(A80,$C$1,$A$1)</f>
        <v>5.8221024258759968</v>
      </c>
      <c r="J80" s="5">
        <f t="shared" si="10"/>
        <v>5504805408.96</v>
      </c>
      <c r="K80" s="11">
        <f>[2]!S_SHARE_LIQA(A80,$A$1)</f>
        <v>280428192</v>
      </c>
      <c r="L80" s="10">
        <f>[2]!S_DQ_CLOSE(A80,$A$1,1)</f>
        <v>19.63</v>
      </c>
      <c r="M80" s="10"/>
      <c r="N80" s="10"/>
      <c r="P80">
        <f t="shared" si="11"/>
        <v>32</v>
      </c>
      <c r="Q80">
        <f t="shared" si="12"/>
        <v>795</v>
      </c>
      <c r="R80" t="e">
        <f t="shared" ca="1" si="13"/>
        <v>#NAME?</v>
      </c>
      <c r="S80">
        <f t="shared" si="14"/>
        <v>407</v>
      </c>
      <c r="T80">
        <f t="shared" si="15"/>
        <v>505</v>
      </c>
      <c r="V80" t="e">
        <f t="shared" ca="1" si="16"/>
        <v>#NAME?</v>
      </c>
      <c r="W80" t="e">
        <f t="shared" ca="1" si="17"/>
        <v>#NAME?</v>
      </c>
    </row>
    <row r="81" spans="1:23" x14ac:dyDescent="0.15">
      <c r="A81" s="12" t="s">
        <v>1703</v>
      </c>
      <c r="B81" s="12" t="s">
        <v>1704</v>
      </c>
      <c r="C81" t="str">
        <f>[2]!S_INFO_INDUSTRY_SW(A81,1)</f>
        <v>交通运输</v>
      </c>
      <c r="D81" s="2" t="str">
        <f>[2]!S_IPO_LISTEDDATE(A81)</f>
        <v>1997-11-05</v>
      </c>
      <c r="E81" s="3">
        <f t="shared" si="9"/>
        <v>4804</v>
      </c>
      <c r="F81" s="5">
        <f>[2]!S_VAL_PE_TTM(A81,$A$1)</f>
        <v>16.703550338745117</v>
      </c>
      <c r="G81" s="5">
        <f>[2]!S_FA_ROIC_YEARLY(A81,G$1)</f>
        <v>74.364400000000003</v>
      </c>
      <c r="H81" s="5" t="e">
        <f ca="1">VLOOKUP(A81,预期增长率!$A$3:$F$960,6,FALSE)</f>
        <v>#NAME?</v>
      </c>
      <c r="I81" s="5">
        <f>[2]!S_PQ_PCTCHANGE(A81,$C$1,$A$1)</f>
        <v>-12.499999999999989</v>
      </c>
      <c r="J81" s="5">
        <f t="shared" si="10"/>
        <v>17515631000</v>
      </c>
      <c r="K81" s="11">
        <f>[2]!S_SHARE_LIQA(A81,$A$1)</f>
        <v>2661950000</v>
      </c>
      <c r="L81" s="10">
        <f>[2]!S_DQ_CLOSE(A81,$A$1,1)</f>
        <v>6.58</v>
      </c>
      <c r="M81" s="10"/>
      <c r="N81" s="10"/>
      <c r="P81">
        <f t="shared" si="11"/>
        <v>718</v>
      </c>
      <c r="Q81">
        <f t="shared" si="12"/>
        <v>1</v>
      </c>
      <c r="R81" t="e">
        <f t="shared" ca="1" si="13"/>
        <v>#NAME?</v>
      </c>
      <c r="S81">
        <f t="shared" si="14"/>
        <v>812</v>
      </c>
      <c r="T81">
        <f t="shared" si="15"/>
        <v>151</v>
      </c>
      <c r="V81" t="e">
        <f t="shared" ca="1" si="16"/>
        <v>#NAME?</v>
      </c>
      <c r="W81" t="e">
        <f t="shared" ca="1" si="17"/>
        <v>#NAME?</v>
      </c>
    </row>
    <row r="82" spans="1:23" x14ac:dyDescent="0.15">
      <c r="A82" s="12" t="s">
        <v>958</v>
      </c>
      <c r="B82" s="12" t="s">
        <v>959</v>
      </c>
      <c r="C82" t="str">
        <f>[2]!S_INFO_INDUSTRY_SW(A82,1)</f>
        <v>化工</v>
      </c>
      <c r="D82" s="2" t="str">
        <f>[2]!S_IPO_LISTEDDATE(A82)</f>
        <v>2000-11-09</v>
      </c>
      <c r="E82" s="3">
        <f t="shared" si="9"/>
        <v>3704</v>
      </c>
      <c r="F82" s="5">
        <f>[2]!S_VAL_PE_TTM(A82,$A$1)</f>
        <v>-38.353176116943359</v>
      </c>
      <c r="G82" s="5">
        <f>[2]!S_FA_ROIC_YEARLY(A82,G$1)</f>
        <v>0.4199</v>
      </c>
      <c r="H82" s="5" t="e">
        <f ca="1">VLOOKUP(A82,预期增长率!$A$3:$F$960,6,FALSE)</f>
        <v>#NAME?</v>
      </c>
      <c r="I82" s="5">
        <f>[2]!S_PQ_PCTCHANGE(A82,$C$1,$A$1)</f>
        <v>44.320987654321002</v>
      </c>
      <c r="J82" s="5">
        <f t="shared" si="10"/>
        <v>6013359672.25</v>
      </c>
      <c r="K82" s="11">
        <f>[2]!S_SHARE_LIQA(A82,$A$1)</f>
        <v>514402025</v>
      </c>
      <c r="L82" s="10">
        <f>[2]!S_DQ_CLOSE(A82,$A$1,1)</f>
        <v>11.69</v>
      </c>
      <c r="M82" s="10"/>
      <c r="N82" s="10"/>
      <c r="O82" s="10"/>
      <c r="P82">
        <f t="shared" si="11"/>
        <v>839</v>
      </c>
      <c r="Q82">
        <f t="shared" si="12"/>
        <v>829</v>
      </c>
      <c r="R82" t="e">
        <f t="shared" ca="1" si="13"/>
        <v>#NAME?</v>
      </c>
      <c r="S82">
        <f t="shared" si="14"/>
        <v>53</v>
      </c>
      <c r="T82">
        <f t="shared" si="15"/>
        <v>473</v>
      </c>
      <c r="V82" t="e">
        <f t="shared" ca="1" si="16"/>
        <v>#NAME?</v>
      </c>
      <c r="W82" t="e">
        <f t="shared" ca="1" si="17"/>
        <v>#NAME?</v>
      </c>
    </row>
    <row r="83" spans="1:23" x14ac:dyDescent="0.15">
      <c r="A83" s="12" t="s">
        <v>1463</v>
      </c>
      <c r="B83" s="12" t="s">
        <v>1464</v>
      </c>
      <c r="C83" t="str">
        <f>[2]!S_INFO_INDUSTRY_SW(A83,1)</f>
        <v>建筑装饰</v>
      </c>
      <c r="D83" s="2" t="str">
        <f>[2]!S_IPO_LISTEDDATE(A83)</f>
        <v>1994-04-04</v>
      </c>
      <c r="E83" s="3">
        <f t="shared" si="9"/>
        <v>6115</v>
      </c>
      <c r="F83" s="5">
        <f>[2]!S_VAL_PE_TTM(A83,$A$1)</f>
        <v>66.220558166503906</v>
      </c>
      <c r="G83" s="5">
        <f>[2]!S_FA_ROIC_YEARLY(A83,G$1)</f>
        <v>4.9741</v>
      </c>
      <c r="H83" s="5" t="e">
        <f ca="1">VLOOKUP(A83,预期增长率!$A$3:$F$960,6,FALSE)</f>
        <v>#NAME?</v>
      </c>
      <c r="I83" s="5">
        <f>[2]!S_PQ_PCTCHANGE(A83,$C$1,$A$1)</f>
        <v>0</v>
      </c>
      <c r="J83" s="5">
        <f t="shared" si="10"/>
        <v>2426370614.1599998</v>
      </c>
      <c r="K83" s="11">
        <f>[2]!S_SHARE_LIQA(A83,$A$1)</f>
        <v>536807658</v>
      </c>
      <c r="L83" s="10">
        <f>[2]!S_DQ_CLOSE(A83,$A$1,1)</f>
        <v>4.5199999999999996</v>
      </c>
      <c r="M83" s="10"/>
      <c r="N83" s="10"/>
      <c r="P83">
        <f t="shared" si="11"/>
        <v>193</v>
      </c>
      <c r="Q83">
        <f t="shared" si="12"/>
        <v>694</v>
      </c>
      <c r="R83" t="e">
        <f t="shared" ca="1" si="13"/>
        <v>#NAME?</v>
      </c>
      <c r="S83">
        <f t="shared" si="14"/>
        <v>539</v>
      </c>
      <c r="T83">
        <f t="shared" si="15"/>
        <v>795</v>
      </c>
      <c r="V83" t="e">
        <f t="shared" ca="1" si="16"/>
        <v>#NAME?</v>
      </c>
      <c r="W83" t="e">
        <f t="shared" ca="1" si="17"/>
        <v>#NAME?</v>
      </c>
    </row>
    <row r="84" spans="1:23" x14ac:dyDescent="0.15">
      <c r="A84" s="12" t="s">
        <v>949</v>
      </c>
      <c r="B84" s="12" t="s">
        <v>950</v>
      </c>
      <c r="C84" t="str">
        <f>[2]!S_INFO_INDUSTRY_SW(A84,1)</f>
        <v>交通运输</v>
      </c>
      <c r="D84" s="2" t="str">
        <f>[2]!S_IPO_LISTEDDATE(A84)</f>
        <v>2000-12-28</v>
      </c>
      <c r="E84" s="3">
        <f t="shared" si="9"/>
        <v>3655</v>
      </c>
      <c r="F84" s="5">
        <f>[2]!S_VAL_PE_TTM(A84,$A$1)</f>
        <v>15.102499008178711</v>
      </c>
      <c r="G84" s="5">
        <f>[2]!S_FA_ROIC_YEARLY(A84,G$1)</f>
        <v>11.508699999999999</v>
      </c>
      <c r="H84" s="5" t="e">
        <f ca="1">VLOOKUP(A84,预期增长率!$A$3:$F$960,6,FALSE)</f>
        <v>#NAME?</v>
      </c>
      <c r="I84" s="5">
        <f>[2]!S_PQ_PCTCHANGE(A84,$C$1,$A$1)</f>
        <v>3.2634032634032417</v>
      </c>
      <c r="J84" s="5">
        <f t="shared" si="10"/>
        <v>2931277166.6399994</v>
      </c>
      <c r="K84" s="11">
        <f>[2]!S_SHARE_LIQA(A84,$A$1)</f>
        <v>330843923.99999994</v>
      </c>
      <c r="L84" s="10">
        <f>[2]!S_DQ_CLOSE(A84,$A$1,1)</f>
        <v>8.86</v>
      </c>
      <c r="M84" s="10"/>
      <c r="N84" s="10"/>
      <c r="P84">
        <f t="shared" si="11"/>
        <v>751</v>
      </c>
      <c r="Q84">
        <f t="shared" si="12"/>
        <v>407</v>
      </c>
      <c r="R84" t="e">
        <f t="shared" ca="1" si="13"/>
        <v>#NAME?</v>
      </c>
      <c r="S84">
        <f t="shared" si="14"/>
        <v>461</v>
      </c>
      <c r="T84">
        <f t="shared" si="15"/>
        <v>749</v>
      </c>
      <c r="V84" t="e">
        <f t="shared" ca="1" si="16"/>
        <v>#NAME?</v>
      </c>
      <c r="W84" t="e">
        <f t="shared" ca="1" si="17"/>
        <v>#NAME?</v>
      </c>
    </row>
    <row r="85" spans="1:23" x14ac:dyDescent="0.15">
      <c r="A85" s="12" t="s">
        <v>832</v>
      </c>
      <c r="B85" s="12" t="s">
        <v>833</v>
      </c>
      <c r="C85" t="str">
        <f>[2]!S_INFO_INDUSTRY_SW(A85,1)</f>
        <v>商业贸易</v>
      </c>
      <c r="D85" s="2" t="str">
        <f>[2]!S_IPO_LISTEDDATE(A85)</f>
        <v>1997-09-01</v>
      </c>
      <c r="E85" s="3">
        <f t="shared" si="9"/>
        <v>4869</v>
      </c>
      <c r="F85" s="5">
        <f>[2]!S_VAL_PE_TTM(A85,$A$1)</f>
        <v>68.680366516113281</v>
      </c>
      <c r="G85" s="5">
        <f>[2]!S_FA_ROIC_YEARLY(A85,G$1)</f>
        <v>4.6005000000000003</v>
      </c>
      <c r="H85" s="5" t="e">
        <f ca="1">VLOOKUP(A85,预期增长率!$A$3:$F$960,6,FALSE)</f>
        <v>#NAME?</v>
      </c>
      <c r="I85" s="5">
        <f>[2]!S_PQ_PCTCHANGE(A85,$C$1,$A$1)</f>
        <v>-5.258764607679467</v>
      </c>
      <c r="J85" s="5">
        <f t="shared" si="10"/>
        <v>2800811125</v>
      </c>
      <c r="K85" s="11">
        <f>[2]!S_SHARE_LIQA(A85,$A$1)</f>
        <v>246767500</v>
      </c>
      <c r="L85" s="10">
        <f>[2]!S_DQ_CLOSE(A85,$A$1,1)</f>
        <v>11.35</v>
      </c>
      <c r="M85" s="10"/>
      <c r="N85" s="10"/>
      <c r="P85">
        <f t="shared" si="11"/>
        <v>179</v>
      </c>
      <c r="Q85">
        <f t="shared" si="12"/>
        <v>710</v>
      </c>
      <c r="R85" t="e">
        <f t="shared" ca="1" si="13"/>
        <v>#NAME?</v>
      </c>
      <c r="S85">
        <f t="shared" si="14"/>
        <v>672</v>
      </c>
      <c r="T85">
        <f t="shared" si="15"/>
        <v>762</v>
      </c>
      <c r="V85" t="e">
        <f t="shared" ca="1" si="16"/>
        <v>#NAME?</v>
      </c>
      <c r="W85" t="e">
        <f t="shared" ca="1" si="17"/>
        <v>#NAME?</v>
      </c>
    </row>
    <row r="86" spans="1:23" x14ac:dyDescent="0.15">
      <c r="A86" s="12" t="s">
        <v>1402</v>
      </c>
      <c r="B86" s="12" t="s">
        <v>1403</v>
      </c>
      <c r="C86" t="str">
        <f>[2]!S_INFO_INDUSTRY_SW(A86,1)</f>
        <v>交通运输</v>
      </c>
      <c r="D86" s="2" t="str">
        <f>[2]!S_IPO_LISTEDDATE(A86)</f>
        <v>1997-04-23</v>
      </c>
      <c r="E86" s="3">
        <f t="shared" si="9"/>
        <v>5000</v>
      </c>
      <c r="F86" s="5">
        <f>[2]!S_VAL_PE_TTM(A86,$A$1)</f>
        <v>58.329017639160156</v>
      </c>
      <c r="G86" s="5">
        <f>[2]!S_FA_ROIC_YEARLY(A86,G$1)</f>
        <v>3.1288</v>
      </c>
      <c r="H86" s="5" t="e">
        <f ca="1">VLOOKUP(A86,预期增长率!$A$3:$F$960,6,FALSE)</f>
        <v>#NAME?</v>
      </c>
      <c r="I86" s="5">
        <f>[2]!S_PQ_PCTCHANGE(A86,$C$1,$A$1)</f>
        <v>5.6338028169014231</v>
      </c>
      <c r="J86" s="5">
        <f t="shared" si="10"/>
        <v>2471343750</v>
      </c>
      <c r="K86" s="11">
        <f>[2]!S_SHARE_LIQA(A86,$A$1)</f>
        <v>549187500</v>
      </c>
      <c r="L86" s="10">
        <f>[2]!S_DQ_CLOSE(A86,$A$1,1)</f>
        <v>4.5</v>
      </c>
      <c r="M86" s="10"/>
      <c r="N86" s="10"/>
      <c r="P86">
        <f t="shared" si="11"/>
        <v>250</v>
      </c>
      <c r="Q86">
        <f t="shared" si="12"/>
        <v>760</v>
      </c>
      <c r="R86" t="e">
        <f t="shared" ca="1" si="13"/>
        <v>#NAME?</v>
      </c>
      <c r="S86">
        <f t="shared" si="14"/>
        <v>413</v>
      </c>
      <c r="T86">
        <f t="shared" si="15"/>
        <v>784</v>
      </c>
      <c r="V86" t="e">
        <f t="shared" ca="1" si="16"/>
        <v>#NAME?</v>
      </c>
      <c r="W86" t="e">
        <f t="shared" ca="1" si="17"/>
        <v>#NAME?</v>
      </c>
    </row>
    <row r="87" spans="1:23" x14ac:dyDescent="0.15">
      <c r="A87" s="12" t="s">
        <v>954</v>
      </c>
      <c r="B87" s="12" t="s">
        <v>955</v>
      </c>
      <c r="C87" t="str">
        <f>[2]!S_INFO_INDUSTRY_SW(A87,1)</f>
        <v>商业贸易</v>
      </c>
      <c r="D87" s="2" t="str">
        <f>[2]!S_IPO_LISTEDDATE(A87)</f>
        <v>2000-07-12</v>
      </c>
      <c r="E87" s="3">
        <f t="shared" si="9"/>
        <v>3824</v>
      </c>
      <c r="F87" s="5">
        <f>[2]!S_VAL_PE_TTM(A87,$A$1)</f>
        <v>32.716682434082031</v>
      </c>
      <c r="G87" s="5">
        <f>[2]!S_FA_ROIC_YEARLY(A87,G$1)</f>
        <v>7.2537000000000003</v>
      </c>
      <c r="H87" s="5" t="e">
        <f ca="1">VLOOKUP(A87,预期增长率!$A$3:$F$960,6,FALSE)</f>
        <v>#NAME?</v>
      </c>
      <c r="I87" s="5">
        <f>[2]!S_PQ_PCTCHANGE(A87,$C$1,$A$1)</f>
        <v>1.6652059596844682</v>
      </c>
      <c r="J87" s="5">
        <f t="shared" si="10"/>
        <v>3712000000</v>
      </c>
      <c r="K87" s="11">
        <f>[2]!S_SHARE_LIQA(A87,$A$1)</f>
        <v>320000000</v>
      </c>
      <c r="L87" s="10">
        <f>[2]!S_DQ_CLOSE(A87,$A$1,1)</f>
        <v>11.6</v>
      </c>
      <c r="M87" s="10"/>
      <c r="N87" s="10"/>
      <c r="P87">
        <f t="shared" si="11"/>
        <v>496</v>
      </c>
      <c r="Q87">
        <f t="shared" si="12"/>
        <v>592</v>
      </c>
      <c r="R87" t="e">
        <f t="shared" ca="1" si="13"/>
        <v>#NAME?</v>
      </c>
      <c r="S87">
        <f t="shared" si="14"/>
        <v>498</v>
      </c>
      <c r="T87">
        <f t="shared" si="15"/>
        <v>675</v>
      </c>
      <c r="V87" t="e">
        <f t="shared" ca="1" si="16"/>
        <v>#NAME?</v>
      </c>
      <c r="W87" t="e">
        <f t="shared" ca="1" si="17"/>
        <v>#NAME?</v>
      </c>
    </row>
    <row r="88" spans="1:23" x14ac:dyDescent="0.15">
      <c r="A88" s="12" t="s">
        <v>774</v>
      </c>
      <c r="B88" s="12" t="s">
        <v>775</v>
      </c>
      <c r="C88" t="str">
        <f>[2]!S_INFO_INDUSTRY_SW(A88,1)</f>
        <v>化工</v>
      </c>
      <c r="D88" s="2" t="str">
        <f>[2]!S_IPO_LISTEDDATE(A88)</f>
        <v>1997-06-27</v>
      </c>
      <c r="E88" s="3">
        <f t="shared" si="9"/>
        <v>4935</v>
      </c>
      <c r="F88" s="5">
        <f>[2]!S_VAL_PE_TTM(A88,$A$1)</f>
        <v>100.19470977783203</v>
      </c>
      <c r="G88" s="5">
        <f>[2]!S_FA_ROIC_YEARLY(A88,G$1)</f>
        <v>4.6223999999999998</v>
      </c>
      <c r="H88" s="5" t="e">
        <f ca="1">VLOOKUP(A88,预期增长率!$A$3:$F$960,6,FALSE)</f>
        <v>#NAME?</v>
      </c>
      <c r="I88" s="5">
        <f>[2]!S_PQ_PCTCHANGE(A88,$C$1,$A$1)</f>
        <v>-8.9430894308943021</v>
      </c>
      <c r="J88" s="5">
        <f t="shared" si="10"/>
        <v>4019221346.5599999</v>
      </c>
      <c r="K88" s="11">
        <f>[2]!S_SHARE_LIQA(A88,$A$1)</f>
        <v>512655784</v>
      </c>
      <c r="L88" s="10">
        <f>[2]!S_DQ_CLOSE(A88,$A$1,1)</f>
        <v>7.84</v>
      </c>
      <c r="M88" s="10"/>
      <c r="N88" s="10"/>
      <c r="P88">
        <f t="shared" si="11"/>
        <v>91</v>
      </c>
      <c r="Q88">
        <f t="shared" si="12"/>
        <v>709</v>
      </c>
      <c r="R88" t="e">
        <f t="shared" ca="1" si="13"/>
        <v>#NAME?</v>
      </c>
      <c r="S88">
        <f t="shared" si="14"/>
        <v>767</v>
      </c>
      <c r="T88">
        <f t="shared" si="15"/>
        <v>649</v>
      </c>
      <c r="V88" t="e">
        <f t="shared" ca="1" si="16"/>
        <v>#NAME?</v>
      </c>
      <c r="W88" t="e">
        <f t="shared" ca="1" si="17"/>
        <v>#NAME?</v>
      </c>
    </row>
    <row r="89" spans="1:23" x14ac:dyDescent="0.15">
      <c r="A89" s="12" t="s">
        <v>1721</v>
      </c>
      <c r="B89" s="12" t="s">
        <v>1722</v>
      </c>
      <c r="C89" t="str">
        <f>[2]!S_INFO_INDUSTRY_SW(A89,1)</f>
        <v>公用事业</v>
      </c>
      <c r="D89" s="2" t="str">
        <f>[2]!S_IPO_LISTEDDATE(A89)</f>
        <v>2004-06-01</v>
      </c>
      <c r="E89" s="3">
        <f t="shared" si="9"/>
        <v>2404</v>
      </c>
      <c r="F89" s="5">
        <f>[2]!S_VAL_PE_TTM(A89,$A$1)</f>
        <v>100.705322265625</v>
      </c>
      <c r="G89" s="5">
        <f>[2]!S_FA_ROIC_YEARLY(A89,G$1)</f>
        <v>7.0517000000000003</v>
      </c>
      <c r="H89" s="5" t="e">
        <f ca="1">VLOOKUP(A89,预期增长率!$A$3:$F$960,6,FALSE)</f>
        <v>#NAME?</v>
      </c>
      <c r="I89" s="5">
        <f>[2]!S_PQ_PCTCHANGE(A89,$C$1,$A$1)</f>
        <v>26.216412490922281</v>
      </c>
      <c r="J89" s="5">
        <f t="shared" si="10"/>
        <v>2433200000</v>
      </c>
      <c r="K89" s="11">
        <f>[2]!S_SHARE_LIQA(A89,$A$1)</f>
        <v>140000000</v>
      </c>
      <c r="L89" s="10">
        <f>[2]!S_DQ_CLOSE(A89,$A$1,1)</f>
        <v>17.38</v>
      </c>
      <c r="M89" s="10"/>
      <c r="N89" s="10"/>
      <c r="P89">
        <f t="shared" si="11"/>
        <v>90</v>
      </c>
      <c r="Q89">
        <f t="shared" si="12"/>
        <v>602</v>
      </c>
      <c r="R89" t="e">
        <f t="shared" ca="1" si="13"/>
        <v>#NAME?</v>
      </c>
      <c r="S89">
        <f t="shared" si="14"/>
        <v>142</v>
      </c>
      <c r="T89">
        <f t="shared" si="15"/>
        <v>792</v>
      </c>
      <c r="V89" t="e">
        <f t="shared" ca="1" si="16"/>
        <v>#NAME?</v>
      </c>
      <c r="W89" t="e">
        <f t="shared" ca="1" si="17"/>
        <v>#NAME?</v>
      </c>
    </row>
    <row r="90" spans="1:23" x14ac:dyDescent="0.15">
      <c r="A90" s="12" t="s">
        <v>756</v>
      </c>
      <c r="B90" s="12" t="s">
        <v>757</v>
      </c>
      <c r="C90" t="str">
        <f>[2]!S_INFO_INDUSTRY_SW(A90,1)</f>
        <v>化工</v>
      </c>
      <c r="D90" s="2" t="str">
        <f>[2]!S_IPO_LISTEDDATE(A90)</f>
        <v>1997-05-28</v>
      </c>
      <c r="E90" s="3">
        <f t="shared" si="9"/>
        <v>4965</v>
      </c>
      <c r="F90" s="5">
        <f>[2]!S_VAL_PE_TTM(A90,$A$1)</f>
        <v>66.448760986328125</v>
      </c>
      <c r="G90" s="5">
        <f>[2]!S_FA_ROIC_YEARLY(A90,G$1)</f>
        <v>3.2458999999999998</v>
      </c>
      <c r="H90" s="5" t="e">
        <f ca="1">VLOOKUP(A90,预期增长率!$A$3:$F$960,6,FALSE)</f>
        <v>#NAME?</v>
      </c>
      <c r="I90" s="5">
        <f>[2]!S_PQ_PCTCHANGE(A90,$C$1,$A$1)</f>
        <v>9.2272202998846744</v>
      </c>
      <c r="J90" s="5">
        <f t="shared" si="10"/>
        <v>3485709550.5</v>
      </c>
      <c r="K90" s="11">
        <f>[2]!S_SHARE_LIQA(A90,$A$1)</f>
        <v>368079150</v>
      </c>
      <c r="L90" s="10">
        <f>[2]!S_DQ_CLOSE(A90,$A$1,1)</f>
        <v>9.4700000000000006</v>
      </c>
      <c r="M90" s="10"/>
      <c r="N90" s="10"/>
      <c r="P90">
        <f t="shared" si="11"/>
        <v>192</v>
      </c>
      <c r="Q90">
        <f t="shared" si="12"/>
        <v>755</v>
      </c>
      <c r="R90" t="e">
        <f t="shared" ca="1" si="13"/>
        <v>#NAME?</v>
      </c>
      <c r="S90">
        <f t="shared" si="14"/>
        <v>352</v>
      </c>
      <c r="T90">
        <f t="shared" si="15"/>
        <v>698</v>
      </c>
      <c r="V90" t="e">
        <f t="shared" ca="1" si="16"/>
        <v>#NAME?</v>
      </c>
      <c r="W90" t="e">
        <f t="shared" ca="1" si="17"/>
        <v>#NAME?</v>
      </c>
    </row>
    <row r="91" spans="1:23" x14ac:dyDescent="0.15">
      <c r="A91" s="12" t="s">
        <v>834</v>
      </c>
      <c r="B91" s="12" t="s">
        <v>835</v>
      </c>
      <c r="C91" t="str">
        <f>[2]!S_INFO_INDUSTRY_SW(A91,1)</f>
        <v>医药生物</v>
      </c>
      <c r="D91" s="2" t="str">
        <f>[2]!S_IPO_LISTEDDATE(A91)</f>
        <v>1997-11-18</v>
      </c>
      <c r="E91" s="3">
        <f t="shared" si="9"/>
        <v>4791</v>
      </c>
      <c r="F91" s="5">
        <f>[2]!S_VAL_PE_TTM(A91,$A$1)</f>
        <v>109.67185211181641</v>
      </c>
      <c r="G91" s="5">
        <f>[2]!S_FA_ROIC_YEARLY(A91,G$1)</f>
        <v>3.7128000000000001</v>
      </c>
      <c r="H91" s="5" t="e">
        <f ca="1">VLOOKUP(A91,预期增长率!$A$3:$F$960,6,FALSE)</f>
        <v>#NAME?</v>
      </c>
      <c r="I91" s="5">
        <f>[2]!S_PQ_PCTCHANGE(A91,$C$1,$A$1)</f>
        <v>-16.352739726027409</v>
      </c>
      <c r="J91" s="5">
        <f t="shared" si="10"/>
        <v>4170754380</v>
      </c>
      <c r="K91" s="11">
        <f>[2]!S_SHARE_LIQA(A91,$A$1)</f>
        <v>426894000</v>
      </c>
      <c r="L91" s="10">
        <f>[2]!S_DQ_CLOSE(A91,$A$1,1)</f>
        <v>9.77</v>
      </c>
      <c r="M91" s="10"/>
      <c r="N91" s="10"/>
      <c r="P91">
        <f t="shared" si="11"/>
        <v>79</v>
      </c>
      <c r="Q91">
        <f t="shared" si="12"/>
        <v>739</v>
      </c>
      <c r="R91" t="e">
        <f t="shared" ca="1" si="13"/>
        <v>#NAME?</v>
      </c>
      <c r="S91">
        <f t="shared" si="14"/>
        <v>850</v>
      </c>
      <c r="T91">
        <f t="shared" si="15"/>
        <v>632</v>
      </c>
      <c r="V91" t="e">
        <f t="shared" ca="1" si="16"/>
        <v>#NAME?</v>
      </c>
      <c r="W91" t="e">
        <f t="shared" ca="1" si="17"/>
        <v>#NAME?</v>
      </c>
    </row>
    <row r="92" spans="1:23" x14ac:dyDescent="0.15">
      <c r="A92" s="12" t="s">
        <v>568</v>
      </c>
      <c r="B92" s="12" t="s">
        <v>569</v>
      </c>
      <c r="C92" t="str">
        <f>[2]!S_INFO_INDUSTRY_SW(A92,1)</f>
        <v>交通运输</v>
      </c>
      <c r="D92" s="2" t="str">
        <f>[2]!S_IPO_LISTEDDATE(A92)</f>
        <v>2007-11-13</v>
      </c>
      <c r="E92" s="3">
        <f t="shared" si="9"/>
        <v>1144</v>
      </c>
      <c r="F92" s="5">
        <f>[2]!S_VAL_PE_TTM(A92,$A$1)</f>
        <v>53.050567626953125</v>
      </c>
      <c r="G92" s="5">
        <f>[2]!S_FA_ROIC_YEARLY(A92,G$1)</f>
        <v>10.7883</v>
      </c>
      <c r="H92" s="5" t="e">
        <f ca="1">VLOOKUP(A92,预期增长率!$A$3:$F$960,6,FALSE)</f>
        <v>#NAME?</v>
      </c>
      <c r="I92" s="5">
        <f>[2]!S_PQ_PCTCHANGE(A92,$C$1,$A$1)</f>
        <v>-14.92109038737447</v>
      </c>
      <c r="J92" s="5">
        <f t="shared" si="10"/>
        <v>6595158149.46</v>
      </c>
      <c r="K92" s="11">
        <f>[2]!S_SHARE_LIQA(A92,$A$1)</f>
        <v>556084161</v>
      </c>
      <c r="L92" s="10">
        <f>[2]!S_DQ_CLOSE(A92,$A$1,1)</f>
        <v>11.86</v>
      </c>
      <c r="M92" s="10"/>
      <c r="N92" s="10"/>
      <c r="P92">
        <f t="shared" si="11"/>
        <v>281</v>
      </c>
      <c r="Q92">
        <f t="shared" si="12"/>
        <v>451</v>
      </c>
      <c r="R92" t="e">
        <f t="shared" ca="1" si="13"/>
        <v>#NAME?</v>
      </c>
      <c r="S92">
        <f t="shared" si="14"/>
        <v>836</v>
      </c>
      <c r="T92">
        <f t="shared" si="15"/>
        <v>434</v>
      </c>
      <c r="V92" t="e">
        <f t="shared" ca="1" si="16"/>
        <v>#NAME?</v>
      </c>
      <c r="W92" t="e">
        <f t="shared" ca="1" si="17"/>
        <v>#NAME?</v>
      </c>
    </row>
    <row r="93" spans="1:23" x14ac:dyDescent="0.15">
      <c r="A93" s="12" t="s">
        <v>1195</v>
      </c>
      <c r="B93" s="12" t="s">
        <v>1196</v>
      </c>
      <c r="C93" t="str">
        <f>[2]!S_INFO_INDUSTRY_SW(A93,1)</f>
        <v>房地产</v>
      </c>
      <c r="D93" s="2" t="str">
        <f>[2]!S_IPO_LISTEDDATE(A93)</f>
        <v>2001-03-28</v>
      </c>
      <c r="E93" s="3">
        <f t="shared" si="9"/>
        <v>3565</v>
      </c>
      <c r="F93" s="5">
        <f>[2]!S_VAL_PE_TTM(A93,$A$1)</f>
        <v>40.351497650146484</v>
      </c>
      <c r="G93" s="5">
        <f>[2]!S_FA_ROIC_YEARLY(A93,G$1)</f>
        <v>3.0535000000000001</v>
      </c>
      <c r="H93" s="5" t="e">
        <f ca="1">VLOOKUP(A93,预期增长率!$A$3:$F$960,6,FALSE)</f>
        <v>#NAME?</v>
      </c>
      <c r="I93" s="5">
        <f>[2]!S_PQ_PCTCHANGE(A93,$C$1,$A$1)</f>
        <v>-6.8897637795275575</v>
      </c>
      <c r="J93" s="5">
        <f t="shared" si="10"/>
        <v>4604655000</v>
      </c>
      <c r="K93" s="11">
        <f>[2]!S_SHARE_LIQA(A93,$A$1)</f>
        <v>973500000</v>
      </c>
      <c r="L93" s="10">
        <f>[2]!S_DQ_CLOSE(A93,$A$1,1)</f>
        <v>4.7300000000000004</v>
      </c>
      <c r="M93" s="10"/>
      <c r="N93" s="10"/>
      <c r="P93">
        <f t="shared" si="11"/>
        <v>393</v>
      </c>
      <c r="Q93">
        <f t="shared" si="12"/>
        <v>762</v>
      </c>
      <c r="R93" t="e">
        <f t="shared" ca="1" si="13"/>
        <v>#NAME?</v>
      </c>
      <c r="S93">
        <f t="shared" si="14"/>
        <v>715</v>
      </c>
      <c r="T93">
        <f t="shared" si="15"/>
        <v>592</v>
      </c>
      <c r="V93" t="e">
        <f t="shared" ca="1" si="16"/>
        <v>#NAME?</v>
      </c>
      <c r="W93" t="e">
        <f t="shared" ca="1" si="17"/>
        <v>#NAME?</v>
      </c>
    </row>
    <row r="94" spans="1:23" x14ac:dyDescent="0.15">
      <c r="A94" s="12" t="s">
        <v>365</v>
      </c>
      <c r="B94" s="12" t="s">
        <v>366</v>
      </c>
      <c r="C94" t="str">
        <f>[2]!S_INFO_INDUSTRY_SW(A94,1)</f>
        <v>公用事业</v>
      </c>
      <c r="D94" s="2" t="str">
        <f>[2]!S_IPO_LISTEDDATE(A94)</f>
        <v>1997-11-26</v>
      </c>
      <c r="E94" s="3">
        <f t="shared" si="9"/>
        <v>4783</v>
      </c>
      <c r="F94" s="5">
        <f>[2]!S_VAL_PE_TTM(A94,$A$1)</f>
        <v>-561.790771484375</v>
      </c>
      <c r="G94" s="5">
        <f>[2]!S_FA_ROIC_YEARLY(A94,G$1)</f>
        <v>-1.6782999999999999</v>
      </c>
      <c r="H94" s="5" t="e">
        <f ca="1">VLOOKUP(A94,预期增长率!$A$3:$F$960,6,FALSE)</f>
        <v>#NAME?</v>
      </c>
      <c r="I94" s="5">
        <f>[2]!S_PQ_PCTCHANGE(A94,$C$1,$A$1)</f>
        <v>-8.4876543209876587</v>
      </c>
      <c r="J94" s="5">
        <f t="shared" si="10"/>
        <v>1664699789.6299999</v>
      </c>
      <c r="K94" s="11">
        <f>[2]!S_SHARE_LIQA(A94,$A$1)</f>
        <v>280725091</v>
      </c>
      <c r="L94" s="10">
        <f>[2]!S_DQ_CLOSE(A94,$A$1,1)</f>
        <v>5.93</v>
      </c>
      <c r="M94" s="10"/>
      <c r="N94" s="10"/>
      <c r="P94">
        <f t="shared" si="11"/>
        <v>866</v>
      </c>
      <c r="Q94">
        <f t="shared" si="12"/>
        <v>844</v>
      </c>
      <c r="R94" t="e">
        <f t="shared" ca="1" si="13"/>
        <v>#NAME?</v>
      </c>
      <c r="S94">
        <f t="shared" si="14"/>
        <v>755</v>
      </c>
      <c r="T94">
        <f t="shared" si="15"/>
        <v>852</v>
      </c>
      <c r="V94" t="e">
        <f t="shared" ca="1" si="16"/>
        <v>#NAME?</v>
      </c>
      <c r="W94" t="e">
        <f t="shared" ca="1" si="17"/>
        <v>#NAME?</v>
      </c>
    </row>
    <row r="95" spans="1:23" x14ac:dyDescent="0.15">
      <c r="A95" s="12" t="s">
        <v>1016</v>
      </c>
      <c r="B95" s="12" t="s">
        <v>1017</v>
      </c>
      <c r="C95" t="str">
        <f>[2]!S_INFO_INDUSTRY_SW(A95,1)</f>
        <v>有色金属</v>
      </c>
      <c r="D95" s="2" t="str">
        <f>[2]!S_IPO_LISTEDDATE(A95)</f>
        <v>2001-12-20</v>
      </c>
      <c r="E95" s="3">
        <f t="shared" si="9"/>
        <v>3298</v>
      </c>
      <c r="F95" s="5">
        <f>[2]!S_VAL_PE_TTM(A95,$A$1)</f>
        <v>-41.566608428955078</v>
      </c>
      <c r="G95" s="5">
        <f>[2]!S_FA_ROIC_YEARLY(A95,G$1)</f>
        <v>-40.375900000000001</v>
      </c>
      <c r="H95" s="5" t="e">
        <f ca="1">VLOOKUP(A95,预期增长率!$A$3:$F$960,6,FALSE)</f>
        <v>#NAME?</v>
      </c>
      <c r="I95" s="5">
        <f>[2]!S_PQ_PCTCHANGE(A95,$C$1,$A$1)</f>
        <v>4.5148247978436862</v>
      </c>
      <c r="J95" s="5">
        <f t="shared" si="10"/>
        <v>16006320000</v>
      </c>
      <c r="K95" s="11">
        <f>[2]!S_SHARE_LIQA(A95,$A$1)</f>
        <v>1032000000</v>
      </c>
      <c r="L95" s="10">
        <f>[2]!S_DQ_CLOSE(A95,$A$1,1)</f>
        <v>15.51</v>
      </c>
      <c r="M95" s="10"/>
      <c r="N95" s="10"/>
      <c r="P95">
        <f t="shared" si="11"/>
        <v>840</v>
      </c>
      <c r="Q95">
        <f t="shared" si="12"/>
        <v>873</v>
      </c>
      <c r="R95" t="e">
        <f t="shared" ca="1" si="13"/>
        <v>#NAME?</v>
      </c>
      <c r="S95">
        <f t="shared" si="14"/>
        <v>435</v>
      </c>
      <c r="T95">
        <f t="shared" si="15"/>
        <v>169</v>
      </c>
      <c r="V95" t="e">
        <f t="shared" ca="1" si="16"/>
        <v>#NAME?</v>
      </c>
      <c r="W95" t="e">
        <f t="shared" ca="1" si="17"/>
        <v>#NAME?</v>
      </c>
    </row>
    <row r="96" spans="1:23" x14ac:dyDescent="0.15">
      <c r="A96" s="12" t="s">
        <v>543</v>
      </c>
      <c r="B96" s="12" t="s">
        <v>544</v>
      </c>
      <c r="C96" t="str">
        <f>[2]!S_INFO_INDUSTRY_SW(A96,1)</f>
        <v>房地产</v>
      </c>
      <c r="D96" s="2" t="str">
        <f>[2]!S_IPO_LISTEDDATE(A96)</f>
        <v>2007-04-27</v>
      </c>
      <c r="E96" s="3">
        <f t="shared" si="9"/>
        <v>1344</v>
      </c>
      <c r="F96" s="5">
        <f>[2]!S_VAL_PE_TTM(A96,$A$1)</f>
        <v>20.503133773803711</v>
      </c>
      <c r="G96" s="5">
        <f>[2]!S_FA_ROIC_YEARLY(A96,G$1)</f>
        <v>14.5464</v>
      </c>
      <c r="H96" s="5" t="e">
        <f ca="1">VLOOKUP(A96,预期增长率!$A$3:$F$960,6,FALSE)</f>
        <v>#NAME?</v>
      </c>
      <c r="I96" s="5">
        <f>[2]!S_PQ_PCTCHANGE(A96,$C$1,$A$1)</f>
        <v>-1.0971786833855912</v>
      </c>
      <c r="J96" s="5">
        <f t="shared" si="10"/>
        <v>1996861274.8999999</v>
      </c>
      <c r="K96" s="11">
        <f>[2]!S_SHARE_LIQA(A96,$A$1)</f>
        <v>316459790</v>
      </c>
      <c r="L96" s="10">
        <f>[2]!S_DQ_CLOSE(A96,$A$1,1)</f>
        <v>6.31</v>
      </c>
      <c r="M96" s="10"/>
      <c r="N96" s="10"/>
      <c r="P96">
        <f t="shared" si="11"/>
        <v>656</v>
      </c>
      <c r="Q96">
        <f t="shared" si="12"/>
        <v>299</v>
      </c>
      <c r="R96" t="e">
        <f t="shared" ca="1" si="13"/>
        <v>#NAME?</v>
      </c>
      <c r="S96">
        <f t="shared" si="14"/>
        <v>573</v>
      </c>
      <c r="T96">
        <f t="shared" si="15"/>
        <v>830</v>
      </c>
      <c r="V96" t="e">
        <f t="shared" ca="1" si="16"/>
        <v>#NAME?</v>
      </c>
      <c r="W96" t="e">
        <f t="shared" ca="1" si="17"/>
        <v>#NAME?</v>
      </c>
    </row>
    <row r="97" spans="1:23" x14ac:dyDescent="0.15">
      <c r="A97" s="12" t="s">
        <v>51</v>
      </c>
      <c r="B97" s="12" t="s">
        <v>52</v>
      </c>
      <c r="C97" t="str">
        <f>[2]!S_INFO_INDUSTRY_SW(A97,1)</f>
        <v>化工</v>
      </c>
      <c r="D97" s="2" t="str">
        <f>[2]!S_IPO_LISTEDDATE(A97)</f>
        <v>1997-01-30</v>
      </c>
      <c r="E97" s="3">
        <f t="shared" si="9"/>
        <v>5083</v>
      </c>
      <c r="F97" s="5">
        <f>[2]!S_VAL_PE_TTM(A97,$A$1)</f>
        <v>-208.43028259277344</v>
      </c>
      <c r="G97" s="5">
        <f>[2]!S_FA_ROIC_YEARLY(A97,G$1)</f>
        <v>-0.372</v>
      </c>
      <c r="H97" s="5" t="e">
        <f ca="1">VLOOKUP(A97,预期增长率!$A$3:$F$960,6,FALSE)</f>
        <v>#NAME?</v>
      </c>
      <c r="I97" s="5">
        <f>[2]!S_PQ_PCTCHANGE(A97,$C$1,$A$1)</f>
        <v>11.549566891241581</v>
      </c>
      <c r="J97" s="5">
        <f t="shared" si="10"/>
        <v>11430350230.26</v>
      </c>
      <c r="K97" s="11">
        <f>[2]!S_SHARE_LIQA(A97,$A$1)</f>
        <v>986225214</v>
      </c>
      <c r="L97" s="10">
        <f>[2]!S_DQ_CLOSE(A97,$A$1,1)</f>
        <v>11.59</v>
      </c>
      <c r="M97" s="10"/>
      <c r="N97" s="10"/>
      <c r="P97">
        <f t="shared" si="11"/>
        <v>858</v>
      </c>
      <c r="Q97">
        <f t="shared" si="12"/>
        <v>840</v>
      </c>
      <c r="R97" t="e">
        <f t="shared" ca="1" si="13"/>
        <v>#NAME?</v>
      </c>
      <c r="S97">
        <f t="shared" si="14"/>
        <v>318</v>
      </c>
      <c r="T97">
        <f t="shared" si="15"/>
        <v>231</v>
      </c>
      <c r="V97" t="e">
        <f t="shared" ca="1" si="16"/>
        <v>#NAME?</v>
      </c>
      <c r="W97" t="e">
        <f t="shared" ca="1" si="17"/>
        <v>#NAME?</v>
      </c>
    </row>
    <row r="98" spans="1:23" x14ac:dyDescent="0.15">
      <c r="A98" s="12" t="s">
        <v>195</v>
      </c>
      <c r="B98" s="12" t="s">
        <v>196</v>
      </c>
      <c r="C98" t="str">
        <f>[2]!S_INFO_INDUSTRY_SW(A98,1)</f>
        <v>房地产</v>
      </c>
      <c r="D98" s="2" t="str">
        <f>[2]!S_IPO_LISTEDDATE(A98)</f>
        <v>1996-11-08</v>
      </c>
      <c r="E98" s="3">
        <f t="shared" si="9"/>
        <v>5166</v>
      </c>
      <c r="F98" s="5">
        <f>[2]!S_VAL_PE_TTM(A98,$A$1)</f>
        <v>13.966573715209961</v>
      </c>
      <c r="G98" s="5">
        <f>[2]!S_FA_ROIC_YEARLY(A98,G$1)</f>
        <v>4.4535999999999998</v>
      </c>
      <c r="H98" s="5" t="e">
        <f ca="1">VLOOKUP(A98,预期增长率!$A$3:$F$960,6,FALSE)</f>
        <v>#NAME?</v>
      </c>
      <c r="I98" s="5">
        <f>[2]!S_PQ_PCTCHANGE(A98,$C$1,$A$1)</f>
        <v>1.5873015873015817</v>
      </c>
      <c r="J98" s="5">
        <f t="shared" si="10"/>
        <v>5085277957.1199999</v>
      </c>
      <c r="K98" s="11">
        <f>[2]!S_SHARE_LIQA(A98,$A$1)</f>
        <v>993218351</v>
      </c>
      <c r="L98" s="10">
        <f>[2]!S_DQ_CLOSE(A98,$A$1,1)</f>
        <v>5.12</v>
      </c>
      <c r="M98" s="10"/>
      <c r="N98" s="10"/>
      <c r="P98">
        <f t="shared" si="11"/>
        <v>766</v>
      </c>
      <c r="Q98">
        <f t="shared" si="12"/>
        <v>715</v>
      </c>
      <c r="R98" t="e">
        <f t="shared" ca="1" si="13"/>
        <v>#NAME?</v>
      </c>
      <c r="S98">
        <f t="shared" si="14"/>
        <v>501</v>
      </c>
      <c r="T98">
        <f t="shared" si="15"/>
        <v>539</v>
      </c>
      <c r="V98" t="e">
        <f t="shared" ca="1" si="16"/>
        <v>#NAME?</v>
      </c>
      <c r="W98" t="e">
        <f t="shared" ca="1" si="17"/>
        <v>#NAME?</v>
      </c>
    </row>
    <row r="99" spans="1:23" x14ac:dyDescent="0.15">
      <c r="A99" s="12" t="s">
        <v>527</v>
      </c>
      <c r="B99" s="12" t="s">
        <v>528</v>
      </c>
      <c r="C99" t="str">
        <f>[2]!S_INFO_INDUSTRY_SW(A99,1)</f>
        <v>化工</v>
      </c>
      <c r="D99" s="2" t="str">
        <f>[2]!S_IPO_LISTEDDATE(A99)</f>
        <v>2007-01-26</v>
      </c>
      <c r="E99" s="3">
        <f t="shared" si="9"/>
        <v>1435</v>
      </c>
      <c r="F99" s="5">
        <f>[2]!S_VAL_PE_TTM(A99,$A$1)</f>
        <v>40.890495300292969</v>
      </c>
      <c r="G99" s="5">
        <f>[2]!S_FA_ROIC_YEARLY(A99,G$1)</f>
        <v>8.7377000000000002</v>
      </c>
      <c r="H99" s="5" t="e">
        <f ca="1">VLOOKUP(A99,预期增长率!$A$3:$F$960,6,FALSE)</f>
        <v>#NAME?</v>
      </c>
      <c r="I99" s="5">
        <f>[2]!S_PQ_PCTCHANGE(A99,$C$1,$A$1)</f>
        <v>-8.2352941176470633</v>
      </c>
      <c r="J99" s="5">
        <f t="shared" si="10"/>
        <v>3634165860</v>
      </c>
      <c r="K99" s="11">
        <f>[2]!S_SHARE_LIQA(A99,$A$1)</f>
        <v>358399000</v>
      </c>
      <c r="L99" s="10">
        <f>[2]!S_DQ_CLOSE(A99,$A$1,1)</f>
        <v>10.14</v>
      </c>
      <c r="M99" s="10"/>
      <c r="N99" s="10"/>
      <c r="P99">
        <f t="shared" si="11"/>
        <v>387</v>
      </c>
      <c r="Q99">
        <f t="shared" si="12"/>
        <v>529</v>
      </c>
      <c r="R99" t="e">
        <f t="shared" ca="1" si="13"/>
        <v>#NAME?</v>
      </c>
      <c r="S99">
        <f t="shared" si="14"/>
        <v>750</v>
      </c>
      <c r="T99">
        <f t="shared" si="15"/>
        <v>682</v>
      </c>
      <c r="V99" t="e">
        <f t="shared" ca="1" si="16"/>
        <v>#NAME?</v>
      </c>
      <c r="W99" t="e">
        <f t="shared" ca="1" si="17"/>
        <v>#NAME?</v>
      </c>
    </row>
    <row r="100" spans="1:23" x14ac:dyDescent="0.15">
      <c r="A100" s="12" t="s">
        <v>281</v>
      </c>
      <c r="B100" s="12" t="s">
        <v>282</v>
      </c>
      <c r="C100" t="str">
        <f>[2]!S_INFO_INDUSTRY_SW(A100,1)</f>
        <v>钢铁</v>
      </c>
      <c r="D100" s="2" t="str">
        <f>[2]!S_IPO_LISTEDDATE(A100)</f>
        <v>1998-01-15</v>
      </c>
      <c r="E100" s="3">
        <f t="shared" si="9"/>
        <v>4733</v>
      </c>
      <c r="F100" s="5">
        <f>[2]!S_VAL_PE_TTM(A100,$A$1)</f>
        <v>26.280956268310547</v>
      </c>
      <c r="G100" s="5">
        <f>[2]!S_FA_ROIC_YEARLY(A100,G$1)</f>
        <v>7.8897000000000004</v>
      </c>
      <c r="H100" s="5" t="e">
        <f ca="1">VLOOKUP(A100,预期增长率!$A$3:$F$960,6,FALSE)</f>
        <v>#NAME?</v>
      </c>
      <c r="I100" s="5">
        <f>[2]!S_PQ_PCTCHANGE(A100,$C$1,$A$1)</f>
        <v>12.769784172661879</v>
      </c>
      <c r="J100" s="5">
        <f t="shared" si="10"/>
        <v>4373888986.5</v>
      </c>
      <c r="K100" s="11">
        <f>[2]!S_SHARE_LIQA(A100,$A$1)</f>
        <v>697589950</v>
      </c>
      <c r="L100" s="10">
        <f>[2]!S_DQ_CLOSE(A100,$A$1,1)</f>
        <v>6.27</v>
      </c>
      <c r="M100" s="10"/>
      <c r="N100" s="10"/>
      <c r="P100">
        <f t="shared" si="11"/>
        <v>568</v>
      </c>
      <c r="Q100">
        <f t="shared" si="12"/>
        <v>566</v>
      </c>
      <c r="R100" t="e">
        <f t="shared" ca="1" si="13"/>
        <v>#NAME?</v>
      </c>
      <c r="S100">
        <f t="shared" si="14"/>
        <v>293</v>
      </c>
      <c r="T100">
        <f t="shared" si="15"/>
        <v>611</v>
      </c>
      <c r="V100" t="e">
        <f t="shared" ca="1" si="16"/>
        <v>#NAME?</v>
      </c>
      <c r="W100" t="e">
        <f t="shared" ca="1" si="17"/>
        <v>#NAME?</v>
      </c>
    </row>
    <row r="101" spans="1:23" x14ac:dyDescent="0.15">
      <c r="A101" s="12" t="s">
        <v>185</v>
      </c>
      <c r="B101" s="12" t="s">
        <v>186</v>
      </c>
      <c r="C101" t="str">
        <f>[2]!S_INFO_INDUSTRY_SW(A101,1)</f>
        <v>公用事业</v>
      </c>
      <c r="D101" s="2" t="str">
        <f>[2]!S_IPO_LISTEDDATE(A101)</f>
        <v>1996-08-30</v>
      </c>
      <c r="E101" s="3">
        <f t="shared" si="9"/>
        <v>5236</v>
      </c>
      <c r="F101" s="5">
        <f>[2]!S_VAL_PE_TTM(A101,$A$1)</f>
        <v>57.652812957763672</v>
      </c>
      <c r="G101" s="5">
        <f>[2]!S_FA_ROIC_YEARLY(A101,G$1)</f>
        <v>4.6435000000000004</v>
      </c>
      <c r="H101" s="5" t="e">
        <f ca="1">VLOOKUP(A101,预期增长率!$A$3:$F$960,6,FALSE)</f>
        <v>#NAME?</v>
      </c>
      <c r="I101" s="5">
        <f>[2]!S_PQ_PCTCHANGE(A101,$C$1,$A$1)</f>
        <v>2.9702970297029729</v>
      </c>
      <c r="J101" s="5">
        <f t="shared" si="10"/>
        <v>4362992207.6000004</v>
      </c>
      <c r="K101" s="11">
        <f>[2]!S_SHARE_LIQA(A101,$A$1)</f>
        <v>839036963</v>
      </c>
      <c r="L101" s="10">
        <f>[2]!S_DQ_CLOSE(A101,$A$1,1)</f>
        <v>5.2</v>
      </c>
      <c r="M101" s="10"/>
      <c r="N101" s="10"/>
      <c r="P101">
        <f t="shared" si="11"/>
        <v>256</v>
      </c>
      <c r="Q101">
        <f t="shared" si="12"/>
        <v>708</v>
      </c>
      <c r="R101" t="e">
        <f t="shared" ca="1" si="13"/>
        <v>#NAME?</v>
      </c>
      <c r="S101">
        <f t="shared" si="14"/>
        <v>468</v>
      </c>
      <c r="T101">
        <f t="shared" si="15"/>
        <v>615</v>
      </c>
      <c r="V101" t="e">
        <f t="shared" ca="1" si="16"/>
        <v>#NAME?</v>
      </c>
      <c r="W101" t="e">
        <f t="shared" ca="1" si="17"/>
        <v>#NAME?</v>
      </c>
    </row>
    <row r="102" spans="1:23" x14ac:dyDescent="0.15">
      <c r="A102" s="12" t="s">
        <v>984</v>
      </c>
      <c r="B102" s="12" t="s">
        <v>985</v>
      </c>
      <c r="C102" t="str">
        <f>[2]!S_INFO_INDUSTRY_SW(A102,1)</f>
        <v>钢铁</v>
      </c>
      <c r="D102" s="2" t="str">
        <f>[2]!S_IPO_LISTEDDATE(A102)</f>
        <v>2000-12-20</v>
      </c>
      <c r="E102" s="3">
        <f t="shared" si="9"/>
        <v>3663</v>
      </c>
      <c r="F102" s="5">
        <f>[2]!S_VAL_PE_TTM(A102,$A$1)</f>
        <v>21.923707962036133</v>
      </c>
      <c r="G102" s="5">
        <f>[2]!S_FA_ROIC_YEARLY(A102,G$1)</f>
        <v>10.8832</v>
      </c>
      <c r="H102" s="5" t="e">
        <f ca="1">VLOOKUP(A102,预期增长率!$A$3:$F$960,6,FALSE)</f>
        <v>#NAME?</v>
      </c>
      <c r="I102" s="5">
        <f>[2]!S_PQ_PCTCHANGE(A102,$C$1,$A$1)</f>
        <v>4.4198895027624197</v>
      </c>
      <c r="J102" s="5">
        <f t="shared" si="10"/>
        <v>8255519999.999999</v>
      </c>
      <c r="K102" s="11">
        <f>[2]!S_SHARE_LIQA(A102,$A$1)</f>
        <v>873600000</v>
      </c>
      <c r="L102" s="10">
        <f>[2]!S_DQ_CLOSE(A102,$A$1,1)</f>
        <v>9.4499999999999993</v>
      </c>
      <c r="M102" s="10"/>
      <c r="N102" s="10"/>
      <c r="P102">
        <f t="shared" si="11"/>
        <v>630</v>
      </c>
      <c r="Q102">
        <f t="shared" si="12"/>
        <v>447</v>
      </c>
      <c r="R102" t="e">
        <f t="shared" ca="1" si="13"/>
        <v>#NAME?</v>
      </c>
      <c r="S102">
        <f t="shared" si="14"/>
        <v>437</v>
      </c>
      <c r="T102">
        <f t="shared" si="15"/>
        <v>338</v>
      </c>
      <c r="V102" t="e">
        <f t="shared" ca="1" si="16"/>
        <v>#NAME?</v>
      </c>
      <c r="W102" t="e">
        <f t="shared" ca="1" si="17"/>
        <v>#NAME?</v>
      </c>
    </row>
    <row r="103" spans="1:23" x14ac:dyDescent="0.15">
      <c r="A103" s="12" t="s">
        <v>1313</v>
      </c>
      <c r="B103" s="12" t="s">
        <v>1314</v>
      </c>
      <c r="C103" t="str">
        <f>[2]!S_INFO_INDUSTRY_SW(A103,1)</f>
        <v>房地产</v>
      </c>
      <c r="D103" s="2" t="str">
        <f>[2]!S_IPO_LISTEDDATE(A103)</f>
        <v>1993-10-25</v>
      </c>
      <c r="E103" s="3">
        <f t="shared" si="9"/>
        <v>6276</v>
      </c>
      <c r="F103" s="5">
        <f>[2]!S_VAL_PE_TTM(A103,$A$1)</f>
        <v>35.291675567626953</v>
      </c>
      <c r="G103" s="5">
        <f>[2]!S_FA_ROIC_YEARLY(A103,G$1)</f>
        <v>9.6041000000000007</v>
      </c>
      <c r="H103" s="5" t="e">
        <f ca="1">VLOOKUP(A103,预期增长率!$A$3:$F$960,6,FALSE)</f>
        <v>#NAME?</v>
      </c>
      <c r="I103" s="5">
        <f>[2]!S_PQ_PCTCHANGE(A103,$C$1,$A$1)</f>
        <v>16.857610474631745</v>
      </c>
      <c r="J103" s="5">
        <f t="shared" si="10"/>
        <v>3022916042.5799999</v>
      </c>
      <c r="K103" s="11">
        <f>[2]!S_SHARE_LIQA(A103,$A$1)</f>
        <v>423377597</v>
      </c>
      <c r="L103" s="10">
        <f>[2]!S_DQ_CLOSE(A103,$A$1,1)</f>
        <v>7.14</v>
      </c>
      <c r="M103" s="10"/>
      <c r="N103" s="10"/>
      <c r="P103">
        <f t="shared" si="11"/>
        <v>455</v>
      </c>
      <c r="Q103">
        <f t="shared" si="12"/>
        <v>491</v>
      </c>
      <c r="R103" t="e">
        <f t="shared" ca="1" si="13"/>
        <v>#NAME?</v>
      </c>
      <c r="S103">
        <f t="shared" si="14"/>
        <v>236</v>
      </c>
      <c r="T103">
        <f t="shared" si="15"/>
        <v>740</v>
      </c>
      <c r="V103" t="e">
        <f t="shared" ca="1" si="16"/>
        <v>#NAME?</v>
      </c>
      <c r="W103" t="e">
        <f t="shared" ca="1" si="17"/>
        <v>#NAME?</v>
      </c>
    </row>
    <row r="104" spans="1:23" x14ac:dyDescent="0.15">
      <c r="A104" s="12" t="s">
        <v>911</v>
      </c>
      <c r="B104" s="12" t="s">
        <v>912</v>
      </c>
      <c r="C104" t="str">
        <f>[2]!S_INFO_INDUSTRY_SW(A104,1)</f>
        <v>化工</v>
      </c>
      <c r="D104" s="2" t="str">
        <f>[2]!S_IPO_LISTEDDATE(A104)</f>
        <v>2000-04-06</v>
      </c>
      <c r="E104" s="3">
        <f t="shared" si="9"/>
        <v>3921</v>
      </c>
      <c r="F104" s="5">
        <f>[2]!S_VAL_PE_TTM(A104,$A$1)</f>
        <v>35.196807861328125</v>
      </c>
      <c r="G104" s="5">
        <f>[2]!S_FA_ROIC_YEARLY(A104,G$1)</f>
        <v>9.7507999999999999</v>
      </c>
      <c r="H104" s="5" t="e">
        <f ca="1">VLOOKUP(A104,预期增长率!$A$3:$F$960,6,FALSE)</f>
        <v>#NAME?</v>
      </c>
      <c r="I104" s="5">
        <f>[2]!S_PQ_PCTCHANGE(A104,$C$1,$A$1)</f>
        <v>-2.749638205499283</v>
      </c>
      <c r="J104" s="5">
        <f t="shared" si="10"/>
        <v>3485416972.7999997</v>
      </c>
      <c r="K104" s="11">
        <f>[2]!S_SHARE_LIQA(A104,$A$1)</f>
        <v>259331620</v>
      </c>
      <c r="L104" s="10">
        <f>[2]!S_DQ_CLOSE(A104,$A$1,1)</f>
        <v>13.44</v>
      </c>
      <c r="M104" s="10"/>
      <c r="N104" s="10"/>
      <c r="P104">
        <f t="shared" si="11"/>
        <v>458</v>
      </c>
      <c r="Q104">
        <f t="shared" si="12"/>
        <v>485</v>
      </c>
      <c r="R104" t="e">
        <f t="shared" ca="1" si="13"/>
        <v>#NAME?</v>
      </c>
      <c r="S104">
        <f t="shared" si="14"/>
        <v>615</v>
      </c>
      <c r="T104">
        <f t="shared" si="15"/>
        <v>699</v>
      </c>
      <c r="V104" t="e">
        <f t="shared" ca="1" si="16"/>
        <v>#NAME?</v>
      </c>
      <c r="W104" t="e">
        <f t="shared" ca="1" si="17"/>
        <v>#NAME?</v>
      </c>
    </row>
    <row r="105" spans="1:23" x14ac:dyDescent="0.15">
      <c r="A105" s="12" t="s">
        <v>1217</v>
      </c>
      <c r="B105" s="12" t="s">
        <v>1218</v>
      </c>
      <c r="C105" t="str">
        <f>[2]!S_INFO_INDUSTRY_SW(A105,1)</f>
        <v>建筑材料</v>
      </c>
      <c r="D105" s="2" t="str">
        <f>[2]!S_IPO_LISTEDDATE(A105)</f>
        <v>2002-08-15</v>
      </c>
      <c r="E105" s="3">
        <f t="shared" si="9"/>
        <v>3060</v>
      </c>
      <c r="F105" s="5">
        <f>[2]!S_VAL_PE_TTM(A105,$A$1)</f>
        <v>34.095436096191406</v>
      </c>
      <c r="G105" s="5">
        <f>[2]!S_FA_ROIC_YEARLY(A105,G$1)</f>
        <v>10.622299999999999</v>
      </c>
      <c r="H105" s="5" t="e">
        <f ca="1">VLOOKUP(A105,预期增长率!$A$3:$F$960,6,FALSE)</f>
        <v>#NAME?</v>
      </c>
      <c r="I105" s="5">
        <f>[2]!S_PQ_PCTCHANGE(A105,$C$1,$A$1)</f>
        <v>7.6801266825019754</v>
      </c>
      <c r="J105" s="5">
        <f t="shared" si="10"/>
        <v>4927071920</v>
      </c>
      <c r="K105" s="11">
        <f>[2]!S_SHARE_LIQA(A105,$A$1)</f>
        <v>362284700</v>
      </c>
      <c r="L105" s="10">
        <f>[2]!S_DQ_CLOSE(A105,$A$1,1)</f>
        <v>13.6</v>
      </c>
      <c r="M105" s="10"/>
      <c r="N105" s="10"/>
      <c r="P105">
        <f t="shared" si="11"/>
        <v>475</v>
      </c>
      <c r="Q105">
        <f t="shared" si="12"/>
        <v>455</v>
      </c>
      <c r="R105" t="e">
        <f t="shared" ca="1" si="13"/>
        <v>#NAME?</v>
      </c>
      <c r="S105">
        <f t="shared" si="14"/>
        <v>377</v>
      </c>
      <c r="T105">
        <f t="shared" si="15"/>
        <v>552</v>
      </c>
      <c r="V105" t="e">
        <f t="shared" ca="1" si="16"/>
        <v>#NAME?</v>
      </c>
      <c r="W105" t="e">
        <f t="shared" ca="1" si="17"/>
        <v>#NAME?</v>
      </c>
    </row>
    <row r="106" spans="1:23" x14ac:dyDescent="0.15">
      <c r="A106" s="12" t="s">
        <v>663</v>
      </c>
      <c r="B106" s="12" t="s">
        <v>664</v>
      </c>
      <c r="C106" t="str">
        <f>[2]!S_INFO_INDUSTRY_SW(A106,1)</f>
        <v>纺织服装</v>
      </c>
      <c r="D106" s="2" t="str">
        <f>[2]!S_IPO_LISTEDDATE(A106)</f>
        <v>2009-12-30</v>
      </c>
      <c r="E106" s="3">
        <f t="shared" si="9"/>
        <v>366</v>
      </c>
      <c r="F106" s="5">
        <f>[2]!S_VAL_PE_TTM(A106,$A$1)</f>
        <v>50.668113708496094</v>
      </c>
      <c r="G106" s="5">
        <f>[2]!S_FA_ROIC_YEARLY(A106,G$1)</f>
        <v>8.7544000000000004</v>
      </c>
      <c r="H106" s="5" t="e">
        <f ca="1">VLOOKUP(A106,预期增长率!$A$3:$F$960,6,FALSE)</f>
        <v>#NAME?</v>
      </c>
      <c r="I106" s="5">
        <f>[2]!S_PQ_PCTCHANGE(A106,$C$1,$A$1)</f>
        <v>-13.361123299692846</v>
      </c>
      <c r="J106" s="5">
        <f t="shared" si="10"/>
        <v>1334762000</v>
      </c>
      <c r="K106" s="11">
        <f>[2]!S_SHARE_LIQA(A106,$A$1)</f>
        <v>33800000</v>
      </c>
      <c r="L106" s="10">
        <f>[2]!S_DQ_CLOSE(A106,$A$1,1)</f>
        <v>39.49</v>
      </c>
      <c r="M106" s="10"/>
      <c r="N106" s="10"/>
      <c r="P106">
        <f t="shared" si="11"/>
        <v>295</v>
      </c>
      <c r="Q106">
        <f t="shared" si="12"/>
        <v>526</v>
      </c>
      <c r="R106" t="e">
        <f t="shared" ca="1" si="13"/>
        <v>#NAME?</v>
      </c>
      <c r="S106">
        <f t="shared" si="14"/>
        <v>825</v>
      </c>
      <c r="T106">
        <f t="shared" si="15"/>
        <v>868</v>
      </c>
      <c r="V106" t="e">
        <f t="shared" ca="1" si="16"/>
        <v>#NAME?</v>
      </c>
      <c r="W106" t="e">
        <f t="shared" ca="1" si="17"/>
        <v>#NAME?</v>
      </c>
    </row>
    <row r="107" spans="1:23" x14ac:dyDescent="0.15">
      <c r="A107" s="12" t="s">
        <v>1390</v>
      </c>
      <c r="B107" s="12" t="s">
        <v>1391</v>
      </c>
      <c r="C107" t="str">
        <f>[2]!S_INFO_INDUSTRY_SW(A107,1)</f>
        <v>交通运输</v>
      </c>
      <c r="D107" s="2" t="str">
        <f>[2]!S_IPO_LISTEDDATE(A107)</f>
        <v>1997-01-21</v>
      </c>
      <c r="E107" s="3">
        <f t="shared" si="9"/>
        <v>5092</v>
      </c>
      <c r="F107" s="5">
        <f>[2]!S_VAL_PE_TTM(A107,$A$1)</f>
        <v>38.079063415527344</v>
      </c>
      <c r="G107" s="5">
        <f>[2]!S_FA_ROIC_YEARLY(A107,G$1)</f>
        <v>5.7057000000000002</v>
      </c>
      <c r="H107" s="5" t="e">
        <f ca="1">VLOOKUP(A107,预期增长率!$A$3:$F$960,6,FALSE)</f>
        <v>#NAME?</v>
      </c>
      <c r="I107" s="5">
        <f>[2]!S_PQ_PCTCHANGE(A107,$C$1,$A$1)</f>
        <v>-0.12642225031604948</v>
      </c>
      <c r="J107" s="5">
        <f t="shared" si="10"/>
        <v>3667018539.8000002</v>
      </c>
      <c r="K107" s="11">
        <f>[2]!S_SHARE_LIQA(A107,$A$1)</f>
        <v>464179562</v>
      </c>
      <c r="L107" s="10">
        <f>[2]!S_DQ_CLOSE(A107,$A$1,1)</f>
        <v>7.9</v>
      </c>
      <c r="M107" s="10"/>
      <c r="N107" s="10"/>
      <c r="P107">
        <f t="shared" si="11"/>
        <v>423</v>
      </c>
      <c r="Q107">
        <f t="shared" si="12"/>
        <v>661</v>
      </c>
      <c r="R107" t="e">
        <f t="shared" ca="1" si="13"/>
        <v>#NAME?</v>
      </c>
      <c r="S107">
        <f t="shared" si="14"/>
        <v>547</v>
      </c>
      <c r="T107">
        <f t="shared" si="15"/>
        <v>677</v>
      </c>
      <c r="V107" t="e">
        <f t="shared" ca="1" si="16"/>
        <v>#NAME?</v>
      </c>
      <c r="W107" t="e">
        <f t="shared" ca="1" si="17"/>
        <v>#NAME?</v>
      </c>
    </row>
    <row r="108" spans="1:23" x14ac:dyDescent="0.15">
      <c r="A108" s="12" t="s">
        <v>814</v>
      </c>
      <c r="B108" s="12" t="s">
        <v>815</v>
      </c>
      <c r="C108" t="str">
        <f>[2]!S_INFO_INDUSTRY_SW(A108,1)</f>
        <v>电气设备</v>
      </c>
      <c r="D108" s="2" t="str">
        <f>[2]!S_IPO_LISTEDDATE(A108)</f>
        <v>1997-11-27</v>
      </c>
      <c r="E108" s="3">
        <f t="shared" si="9"/>
        <v>4782</v>
      </c>
      <c r="F108" s="5">
        <f>[2]!S_VAL_PE_TTM(A108,$A$1)</f>
        <v>58.365764617919922</v>
      </c>
      <c r="G108" s="5">
        <f>[2]!S_FA_ROIC_YEARLY(A108,G$1)</f>
        <v>7.3392999999999997</v>
      </c>
      <c r="H108" s="5" t="e">
        <f ca="1">VLOOKUP(A108,预期增长率!$A$3:$F$960,6,FALSE)</f>
        <v>#NAME?</v>
      </c>
      <c r="I108" s="5">
        <f>[2]!S_PQ_PCTCHANGE(A108,$C$1,$A$1)</f>
        <v>-4.9958368026644546</v>
      </c>
      <c r="J108" s="5">
        <f t="shared" si="10"/>
        <v>4420774514.5200005</v>
      </c>
      <c r="K108" s="11">
        <f>[2]!S_SHARE_LIQA(A108,$A$1)</f>
        <v>387447372.00000006</v>
      </c>
      <c r="L108" s="10">
        <f>[2]!S_DQ_CLOSE(A108,$A$1,1)</f>
        <v>11.41</v>
      </c>
      <c r="M108" s="10"/>
      <c r="N108" s="10"/>
      <c r="P108">
        <f t="shared" si="11"/>
        <v>248</v>
      </c>
      <c r="Q108">
        <f t="shared" si="12"/>
        <v>586</v>
      </c>
      <c r="R108" t="e">
        <f t="shared" ca="1" si="13"/>
        <v>#NAME?</v>
      </c>
      <c r="S108">
        <f t="shared" si="14"/>
        <v>661</v>
      </c>
      <c r="T108">
        <f t="shared" si="15"/>
        <v>603</v>
      </c>
      <c r="V108" t="e">
        <f t="shared" ca="1" si="16"/>
        <v>#NAME?</v>
      </c>
      <c r="W108" t="e">
        <f t="shared" ca="1" si="17"/>
        <v>#NAME?</v>
      </c>
    </row>
    <row r="109" spans="1:23" x14ac:dyDescent="0.15">
      <c r="A109" s="12" t="s">
        <v>127</v>
      </c>
      <c r="B109" s="12" t="s">
        <v>128</v>
      </c>
      <c r="C109" t="str">
        <f>[2]!S_INFO_INDUSTRY_SW(A109,1)</f>
        <v>交通运输</v>
      </c>
      <c r="D109" s="2" t="str">
        <f>[2]!S_IPO_LISTEDDATE(A109)</f>
        <v>1993-10-25</v>
      </c>
      <c r="E109" s="3">
        <f t="shared" si="9"/>
        <v>6276</v>
      </c>
      <c r="F109" s="5">
        <f>[2]!S_VAL_PE_TTM(A109,$A$1)</f>
        <v>-13.347041130065918</v>
      </c>
      <c r="G109" s="5">
        <f>[2]!S_FA_ROIC_YEARLY(A109,G$1)</f>
        <v>-7.0011000000000001</v>
      </c>
      <c r="H109" s="5" t="e">
        <f ca="1">VLOOKUP(A109,预期增长率!$A$3:$F$960,6,FALSE)</f>
        <v>#NAME?</v>
      </c>
      <c r="I109" s="5">
        <f>[2]!S_PQ_PCTCHANGE(A109,$C$1,$A$1)</f>
        <v>-3.0888030888031048</v>
      </c>
      <c r="J109" s="5">
        <f t="shared" si="10"/>
        <v>3359106117.8999996</v>
      </c>
      <c r="K109" s="11">
        <f>[2]!S_SHARE_LIQA(A109,$A$1)</f>
        <v>669144645</v>
      </c>
      <c r="L109" s="10">
        <f>[2]!S_DQ_CLOSE(A109,$A$1,1)</f>
        <v>5.0199999999999996</v>
      </c>
      <c r="M109" s="10"/>
      <c r="N109" s="10"/>
      <c r="P109">
        <f t="shared" si="11"/>
        <v>828</v>
      </c>
      <c r="Q109">
        <f t="shared" si="12"/>
        <v>862</v>
      </c>
      <c r="R109" t="e">
        <f t="shared" ca="1" si="13"/>
        <v>#NAME?</v>
      </c>
      <c r="S109">
        <f t="shared" si="14"/>
        <v>620</v>
      </c>
      <c r="T109">
        <f t="shared" si="15"/>
        <v>709</v>
      </c>
      <c r="V109" t="e">
        <f t="shared" ca="1" si="16"/>
        <v>#NAME?</v>
      </c>
      <c r="W109" t="e">
        <f t="shared" ca="1" si="17"/>
        <v>#NAME?</v>
      </c>
    </row>
    <row r="110" spans="1:23" x14ac:dyDescent="0.15">
      <c r="A110" s="12" t="s">
        <v>762</v>
      </c>
      <c r="B110" s="12" t="s">
        <v>763</v>
      </c>
      <c r="C110" t="str">
        <f>[2]!S_INFO_INDUSTRY_SW(A110,1)</f>
        <v>房地产</v>
      </c>
      <c r="D110" s="2" t="str">
        <f>[2]!S_IPO_LISTEDDATE(A110)</f>
        <v>1997-05-08</v>
      </c>
      <c r="E110" s="3">
        <f t="shared" si="9"/>
        <v>4985</v>
      </c>
      <c r="F110" s="5">
        <f>[2]!S_VAL_PE_TTM(A110,$A$1)</f>
        <v>17.739463806152344</v>
      </c>
      <c r="G110" s="5">
        <f>[2]!S_FA_ROIC_YEARLY(A110,G$1)</f>
        <v>17.246099999999998</v>
      </c>
      <c r="H110" s="5" t="e">
        <f ca="1">VLOOKUP(A110,预期增长率!$A$3:$F$960,6,FALSE)</f>
        <v>#NAME?</v>
      </c>
      <c r="I110" s="5">
        <f>[2]!S_PQ_PCTCHANGE(A110,$C$1,$A$1)</f>
        <v>-2.5755879059350617</v>
      </c>
      <c r="J110" s="5">
        <f t="shared" si="10"/>
        <v>6325334999.999999</v>
      </c>
      <c r="K110" s="11">
        <f>[2]!S_SHARE_LIQA(A110,$A$1)</f>
        <v>727050000</v>
      </c>
      <c r="L110" s="10">
        <f>[2]!S_DQ_CLOSE(A110,$A$1,1)</f>
        <v>8.6999999999999993</v>
      </c>
      <c r="M110" s="10"/>
      <c r="N110" s="10"/>
      <c r="P110">
        <f t="shared" si="11"/>
        <v>702</v>
      </c>
      <c r="Q110">
        <f t="shared" si="12"/>
        <v>232</v>
      </c>
      <c r="R110" t="e">
        <f t="shared" ca="1" si="13"/>
        <v>#NAME?</v>
      </c>
      <c r="S110">
        <f t="shared" si="14"/>
        <v>605</v>
      </c>
      <c r="T110">
        <f t="shared" si="15"/>
        <v>449</v>
      </c>
      <c r="V110" t="e">
        <f t="shared" ca="1" si="16"/>
        <v>#NAME?</v>
      </c>
      <c r="W110" t="e">
        <f t="shared" ca="1" si="17"/>
        <v>#NAME?</v>
      </c>
    </row>
    <row r="111" spans="1:23" x14ac:dyDescent="0.15">
      <c r="A111" s="12" t="s">
        <v>998</v>
      </c>
      <c r="B111" s="12" t="s">
        <v>999</v>
      </c>
      <c r="C111" t="str">
        <f>[2]!S_INFO_INDUSTRY_SW(A111,1)</f>
        <v>建筑材料</v>
      </c>
      <c r="D111" s="2" t="str">
        <f>[2]!S_IPO_LISTEDDATE(A111)</f>
        <v>2001-05-24</v>
      </c>
      <c r="E111" s="3">
        <f t="shared" si="9"/>
        <v>3508</v>
      </c>
      <c r="F111" s="5">
        <f>[2]!S_VAL_PE_TTM(A111,$A$1)</f>
        <v>72.14947509765625</v>
      </c>
      <c r="G111" s="5">
        <f>[2]!S_FA_ROIC_YEARLY(A111,G$1)</f>
        <v>3.8685</v>
      </c>
      <c r="H111" s="5" t="e">
        <f ca="1">VLOOKUP(A111,预期增长率!$A$3:$F$960,6,FALSE)</f>
        <v>#NAME?</v>
      </c>
      <c r="I111" s="5">
        <f>[2]!S_PQ_PCTCHANGE(A111,$C$1,$A$1)</f>
        <v>2.3192360163710735</v>
      </c>
      <c r="J111" s="5">
        <f t="shared" si="10"/>
        <v>2433015000</v>
      </c>
      <c r="K111" s="11">
        <f>[2]!S_SHARE_LIQA(A111,$A$1)</f>
        <v>324402000</v>
      </c>
      <c r="L111" s="10">
        <f>[2]!S_DQ_CLOSE(A111,$A$1,1)</f>
        <v>7.5</v>
      </c>
      <c r="M111" s="10"/>
      <c r="N111" s="10"/>
      <c r="P111">
        <f t="shared" si="11"/>
        <v>160</v>
      </c>
      <c r="Q111">
        <f t="shared" si="12"/>
        <v>734</v>
      </c>
      <c r="R111" t="e">
        <f t="shared" ca="1" si="13"/>
        <v>#NAME?</v>
      </c>
      <c r="S111">
        <f t="shared" si="14"/>
        <v>480</v>
      </c>
      <c r="T111">
        <f t="shared" si="15"/>
        <v>793</v>
      </c>
      <c r="V111" t="e">
        <f t="shared" ca="1" si="16"/>
        <v>#NAME?</v>
      </c>
      <c r="W111" t="e">
        <f t="shared" ca="1" si="17"/>
        <v>#NAME?</v>
      </c>
    </row>
    <row r="112" spans="1:23" x14ac:dyDescent="0.15">
      <c r="A112" s="12" t="s">
        <v>245</v>
      </c>
      <c r="B112" s="12" t="s">
        <v>246</v>
      </c>
      <c r="C112" t="str">
        <f>[2]!S_INFO_INDUSTRY_SW(A112,1)</f>
        <v>钢铁</v>
      </c>
      <c r="D112" s="2" t="str">
        <f>[2]!S_IPO_LISTEDDATE(A112)</f>
        <v>1997-04-16</v>
      </c>
      <c r="E112" s="3">
        <f t="shared" si="9"/>
        <v>5007</v>
      </c>
      <c r="F112" s="5">
        <f>[2]!S_VAL_PE_TTM(A112,$A$1)</f>
        <v>15.524227142333984</v>
      </c>
      <c r="G112" s="5">
        <f>[2]!S_FA_ROIC_YEARLY(A112,G$1)</f>
        <v>4.7644000000000002</v>
      </c>
      <c r="H112" s="5" t="e">
        <f ca="1">VLOOKUP(A112,预期增长率!$A$3:$F$960,6,FALSE)</f>
        <v>#NAME?</v>
      </c>
      <c r="I112" s="5">
        <f>[2]!S_PQ_PCTCHANGE(A112,$C$1,$A$1)</f>
        <v>-2.3560209424083656</v>
      </c>
      <c r="J112" s="5">
        <f t="shared" si="10"/>
        <v>14008040901.120001</v>
      </c>
      <c r="K112" s="11">
        <f>[2]!S_SHARE_LIQA(A112,$A$1)</f>
        <v>3755506944</v>
      </c>
      <c r="L112" s="10">
        <f>[2]!S_DQ_CLOSE(A112,$A$1,1)</f>
        <v>3.73</v>
      </c>
      <c r="M112" s="10"/>
      <c r="N112" s="10"/>
      <c r="P112">
        <f t="shared" si="11"/>
        <v>742</v>
      </c>
      <c r="Q112">
        <f t="shared" si="12"/>
        <v>703</v>
      </c>
      <c r="R112" t="e">
        <f t="shared" ca="1" si="13"/>
        <v>#NAME?</v>
      </c>
      <c r="S112">
        <f t="shared" si="14"/>
        <v>604</v>
      </c>
      <c r="T112">
        <f t="shared" si="15"/>
        <v>194</v>
      </c>
      <c r="V112" t="e">
        <f t="shared" ca="1" si="16"/>
        <v>#NAME?</v>
      </c>
      <c r="W112" t="e">
        <f t="shared" ca="1" si="17"/>
        <v>#NAME?</v>
      </c>
    </row>
    <row r="113" spans="1:23" x14ac:dyDescent="0.15">
      <c r="A113" s="12" t="s">
        <v>921</v>
      </c>
      <c r="B113" s="12" t="s">
        <v>922</v>
      </c>
      <c r="C113" t="str">
        <f>[2]!S_INFO_INDUSTRY_SW(A113,1)</f>
        <v>房地产</v>
      </c>
      <c r="D113" s="2" t="str">
        <f>[2]!S_IPO_LISTEDDATE(A113)</f>
        <v>1999-12-02</v>
      </c>
      <c r="E113" s="3">
        <f t="shared" si="9"/>
        <v>4047</v>
      </c>
      <c r="F113" s="5">
        <f>[2]!S_VAL_PE_TTM(A113,$A$1)</f>
        <v>75.601715087890625</v>
      </c>
      <c r="G113" s="5">
        <f>[2]!S_FA_ROIC_YEARLY(A113,G$1)</f>
        <v>2.0560999999999998</v>
      </c>
      <c r="H113" s="5" t="e">
        <f ca="1">VLOOKUP(A113,预期增长率!$A$3:$F$960,6,FALSE)</f>
        <v>#NAME?</v>
      </c>
      <c r="I113" s="5">
        <f>[2]!S_PQ_PCTCHANGE(A113,$C$1,$A$1)</f>
        <v>13.162705667276043</v>
      </c>
      <c r="J113" s="5">
        <f t="shared" si="10"/>
        <v>7940345390.0699997</v>
      </c>
      <c r="K113" s="11">
        <f>[2]!S_SHARE_LIQA(A113,$A$1)</f>
        <v>427589951</v>
      </c>
      <c r="L113" s="10">
        <f>[2]!S_DQ_CLOSE(A113,$A$1,1)</f>
        <v>18.57</v>
      </c>
      <c r="M113" s="10"/>
      <c r="N113" s="10"/>
      <c r="P113">
        <f t="shared" si="11"/>
        <v>147</v>
      </c>
      <c r="Q113">
        <f t="shared" si="12"/>
        <v>783</v>
      </c>
      <c r="R113" t="e">
        <f t="shared" ca="1" si="13"/>
        <v>#NAME?</v>
      </c>
      <c r="S113">
        <f t="shared" si="14"/>
        <v>287</v>
      </c>
      <c r="T113">
        <f t="shared" si="15"/>
        <v>354</v>
      </c>
      <c r="V113" t="e">
        <f t="shared" ca="1" si="16"/>
        <v>#NAME?</v>
      </c>
      <c r="W113" t="e">
        <f t="shared" ca="1" si="17"/>
        <v>#NAME?</v>
      </c>
    </row>
    <row r="114" spans="1:23" x14ac:dyDescent="0.15">
      <c r="A114" s="12" t="s">
        <v>772</v>
      </c>
      <c r="B114" s="12" t="s">
        <v>773</v>
      </c>
      <c r="C114" t="str">
        <f>[2]!S_INFO_INDUSTRY_SW(A114,1)</f>
        <v>化工</v>
      </c>
      <c r="D114" s="2" t="str">
        <f>[2]!S_IPO_LISTEDDATE(A114)</f>
        <v>1997-06-17</v>
      </c>
      <c r="E114" s="3">
        <f t="shared" si="9"/>
        <v>4945</v>
      </c>
      <c r="F114" s="5">
        <f>[2]!S_VAL_PE_TTM(A114,$A$1)</f>
        <v>50.480243682861328</v>
      </c>
      <c r="G114" s="5">
        <f>[2]!S_FA_ROIC_YEARLY(A114,G$1)</f>
        <v>8.8714999999999993</v>
      </c>
      <c r="H114" s="5" t="e">
        <f ca="1">VLOOKUP(A114,预期增长率!$A$3:$F$960,6,FALSE)</f>
        <v>#NAME?</v>
      </c>
      <c r="I114" s="5">
        <f>[2]!S_PQ_PCTCHANGE(A114,$C$1,$A$1)</f>
        <v>3.4338358458961382</v>
      </c>
      <c r="J114" s="5">
        <f t="shared" si="10"/>
        <v>5416611200</v>
      </c>
      <c r="K114" s="11">
        <f>[2]!S_SHARE_LIQA(A114,$A$1)</f>
        <v>438592000</v>
      </c>
      <c r="L114" s="10">
        <f>[2]!S_DQ_CLOSE(A114,$A$1,1)</f>
        <v>12.35</v>
      </c>
      <c r="M114" s="10"/>
      <c r="N114" s="10"/>
      <c r="P114">
        <f t="shared" si="11"/>
        <v>298</v>
      </c>
      <c r="Q114">
        <f t="shared" si="12"/>
        <v>523</v>
      </c>
      <c r="R114" t="e">
        <f t="shared" ca="1" si="13"/>
        <v>#NAME?</v>
      </c>
      <c r="S114">
        <f t="shared" si="14"/>
        <v>458</v>
      </c>
      <c r="T114">
        <f t="shared" si="15"/>
        <v>511</v>
      </c>
      <c r="V114" t="e">
        <f t="shared" ca="1" si="16"/>
        <v>#NAME?</v>
      </c>
      <c r="W114" t="e">
        <f t="shared" ca="1" si="17"/>
        <v>#NAME?</v>
      </c>
    </row>
    <row r="115" spans="1:23" x14ac:dyDescent="0.15">
      <c r="A115" s="12" t="s">
        <v>41</v>
      </c>
      <c r="B115" s="12" t="s">
        <v>42</v>
      </c>
      <c r="C115" t="str">
        <f>[2]!S_INFO_INDUSTRY_SW(A115,1)</f>
        <v>房地产</v>
      </c>
      <c r="D115" s="2" t="str">
        <f>[2]!S_IPO_LISTEDDATE(A115)</f>
        <v>1993-10-08</v>
      </c>
      <c r="E115" s="3">
        <f t="shared" si="9"/>
        <v>6293</v>
      </c>
      <c r="F115" s="5">
        <f>[2]!S_VAL_PE_TTM(A115,$A$1)</f>
        <v>29.483785629272461</v>
      </c>
      <c r="G115" s="5">
        <f>[2]!S_FA_ROIC_YEARLY(A115,G$1)</f>
        <v>3.3193000000000001</v>
      </c>
      <c r="H115" s="5" t="e">
        <f ca="1">VLOOKUP(A115,预期增长率!$A$3:$F$960,6,FALSE)</f>
        <v>#NAME?</v>
      </c>
      <c r="I115" s="5">
        <f>[2]!S_PQ_PCTCHANGE(A115,$C$1,$A$1)</f>
        <v>-7.7037037037037015</v>
      </c>
      <c r="J115" s="5">
        <f t="shared" si="10"/>
        <v>11299452175.200001</v>
      </c>
      <c r="K115" s="11">
        <f>[2]!S_SHARE_LIQA(A115,$A$1)</f>
        <v>1813716240</v>
      </c>
      <c r="L115" s="10">
        <f>[2]!S_DQ_CLOSE(A115,$A$1,1)</f>
        <v>6.23</v>
      </c>
      <c r="M115" s="10"/>
      <c r="N115" s="10"/>
      <c r="P115">
        <f t="shared" si="11"/>
        <v>533</v>
      </c>
      <c r="Q115">
        <f t="shared" si="12"/>
        <v>753</v>
      </c>
      <c r="R115" t="e">
        <f t="shared" ca="1" si="13"/>
        <v>#NAME?</v>
      </c>
      <c r="S115">
        <f t="shared" si="14"/>
        <v>743</v>
      </c>
      <c r="T115">
        <f t="shared" si="15"/>
        <v>236</v>
      </c>
      <c r="V115" t="e">
        <f t="shared" ca="1" si="16"/>
        <v>#NAME?</v>
      </c>
      <c r="W115" t="e">
        <f t="shared" ca="1" si="17"/>
        <v>#NAME?</v>
      </c>
    </row>
    <row r="116" spans="1:23" x14ac:dyDescent="0.15">
      <c r="A116" s="12" t="s">
        <v>1070</v>
      </c>
      <c r="B116" s="12" t="s">
        <v>1071</v>
      </c>
      <c r="C116" t="str">
        <f>[2]!S_INFO_INDUSTRY_SW(A116,1)</f>
        <v>化工</v>
      </c>
      <c r="D116" s="2" t="str">
        <f>[2]!S_IPO_LISTEDDATE(A116)</f>
        <v>2003-06-18</v>
      </c>
      <c r="E116" s="3">
        <f t="shared" si="9"/>
        <v>2753</v>
      </c>
      <c r="F116" s="5">
        <f>[2]!S_VAL_PE_TTM(A116,$A$1)</f>
        <v>46.697528839111328</v>
      </c>
      <c r="G116" s="5">
        <f>[2]!S_FA_ROIC_YEARLY(A116,G$1)</f>
        <v>6.8282999999999996</v>
      </c>
      <c r="H116" s="5" t="e">
        <f ca="1">VLOOKUP(A116,预期增长率!$A$3:$F$960,6,FALSE)</f>
        <v>#NAME?</v>
      </c>
      <c r="I116" s="5">
        <f>[2]!S_PQ_PCTCHANGE(A116,$C$1,$A$1)</f>
        <v>16.011235955056179</v>
      </c>
      <c r="J116" s="5">
        <f t="shared" si="10"/>
        <v>7757263360</v>
      </c>
      <c r="K116" s="11">
        <f>[2]!S_SHARE_LIQA(A116,$A$1)</f>
        <v>939136000</v>
      </c>
      <c r="L116" s="10">
        <f>[2]!S_DQ_CLOSE(A116,$A$1,1)</f>
        <v>8.26</v>
      </c>
      <c r="M116" s="10"/>
      <c r="N116" s="10"/>
      <c r="P116">
        <f t="shared" si="11"/>
        <v>332</v>
      </c>
      <c r="Q116">
        <f t="shared" si="12"/>
        <v>615</v>
      </c>
      <c r="R116" t="e">
        <f t="shared" ca="1" si="13"/>
        <v>#NAME?</v>
      </c>
      <c r="S116">
        <f t="shared" si="14"/>
        <v>247</v>
      </c>
      <c r="T116">
        <f t="shared" si="15"/>
        <v>370</v>
      </c>
      <c r="V116" t="e">
        <f t="shared" ca="1" si="16"/>
        <v>#NAME?</v>
      </c>
      <c r="W116" t="e">
        <f t="shared" ca="1" si="17"/>
        <v>#NAME?</v>
      </c>
    </row>
    <row r="117" spans="1:23" x14ac:dyDescent="0.15">
      <c r="A117" s="12" t="s">
        <v>93</v>
      </c>
      <c r="B117" s="12" t="s">
        <v>94</v>
      </c>
      <c r="C117" t="str">
        <f>[2]!S_INFO_INDUSTRY_SW(A117,1)</f>
        <v>化工</v>
      </c>
      <c r="D117" s="2" t="str">
        <f>[2]!S_IPO_LISTEDDATE(A117)</f>
        <v>1996-07-03</v>
      </c>
      <c r="E117" s="3">
        <f t="shared" si="9"/>
        <v>5294</v>
      </c>
      <c r="F117" s="5">
        <f>[2]!S_VAL_PE_TTM(A117,$A$1)</f>
        <v>42.634693145751953</v>
      </c>
      <c r="G117" s="5">
        <f>[2]!S_FA_ROIC_YEARLY(A117,G$1)</f>
        <v>2.1387</v>
      </c>
      <c r="H117" s="5" t="e">
        <f ca="1">VLOOKUP(A117,预期增长率!$A$3:$F$960,6,FALSE)</f>
        <v>#NAME?</v>
      </c>
      <c r="I117" s="5">
        <f>[2]!S_PQ_PCTCHANGE(A117,$C$1,$A$1)</f>
        <v>16.522988505747115</v>
      </c>
      <c r="J117" s="5">
        <f t="shared" si="10"/>
        <v>4023094822.0599995</v>
      </c>
      <c r="K117" s="11">
        <f>[2]!S_SHARE_LIQA(A117,$A$1)</f>
        <v>496065945.99999994</v>
      </c>
      <c r="L117" s="10">
        <f>[2]!S_DQ_CLOSE(A117,$A$1,1)</f>
        <v>8.11</v>
      </c>
      <c r="M117" s="10"/>
      <c r="N117" s="10"/>
      <c r="P117">
        <f t="shared" si="11"/>
        <v>374</v>
      </c>
      <c r="Q117">
        <f t="shared" si="12"/>
        <v>780</v>
      </c>
      <c r="R117" t="e">
        <f t="shared" ca="1" si="13"/>
        <v>#NAME?</v>
      </c>
      <c r="S117">
        <f t="shared" si="14"/>
        <v>242</v>
      </c>
      <c r="T117">
        <f t="shared" si="15"/>
        <v>647</v>
      </c>
      <c r="V117" t="e">
        <f t="shared" ca="1" si="16"/>
        <v>#NAME?</v>
      </c>
      <c r="W117" t="e">
        <f t="shared" ca="1" si="17"/>
        <v>#NAME?</v>
      </c>
    </row>
    <row r="118" spans="1:23" x14ac:dyDescent="0.15">
      <c r="A118" s="12" t="s">
        <v>1340</v>
      </c>
      <c r="B118" s="12" t="s">
        <v>1341</v>
      </c>
      <c r="C118" t="str">
        <f>[2]!S_INFO_INDUSTRY_SW(A118,1)</f>
        <v>机械设备</v>
      </c>
      <c r="D118" s="2" t="str">
        <f>[2]!S_IPO_LISTEDDATE(A118)</f>
        <v>1996-07-01</v>
      </c>
      <c r="E118" s="3">
        <f t="shared" si="9"/>
        <v>5296</v>
      </c>
      <c r="F118" s="5">
        <f>[2]!S_VAL_PE_TTM(A118,$A$1)</f>
        <v>17.815519332885742</v>
      </c>
      <c r="G118" s="5">
        <f>[2]!S_FA_ROIC_YEARLY(A118,G$1)</f>
        <v>25.2241</v>
      </c>
      <c r="H118" s="5" t="e">
        <f ca="1">VLOOKUP(A118,预期增长率!$A$3:$F$960,6,FALSE)</f>
        <v>#NAME?</v>
      </c>
      <c r="I118" s="5">
        <f>[2]!S_PQ_PCTCHANGE(A118,$C$1,$A$1)</f>
        <v>-0.88932806324110159</v>
      </c>
      <c r="J118" s="5">
        <f t="shared" si="10"/>
        <v>4876586000</v>
      </c>
      <c r="K118" s="11">
        <f>[2]!S_SHARE_LIQA(A118,$A$1)</f>
        <v>486200000</v>
      </c>
      <c r="L118" s="10">
        <f>[2]!S_DQ_CLOSE(A118,$A$1,1)</f>
        <v>10.029999999999999</v>
      </c>
      <c r="M118" s="10"/>
      <c r="N118" s="10"/>
      <c r="P118">
        <f t="shared" si="11"/>
        <v>698</v>
      </c>
      <c r="Q118">
        <f t="shared" si="12"/>
        <v>89</v>
      </c>
      <c r="R118" t="e">
        <f t="shared" ca="1" si="13"/>
        <v>#NAME?</v>
      </c>
      <c r="S118">
        <f t="shared" si="14"/>
        <v>569</v>
      </c>
      <c r="T118">
        <f t="shared" si="15"/>
        <v>558</v>
      </c>
      <c r="V118" t="e">
        <f t="shared" ca="1" si="16"/>
        <v>#NAME?</v>
      </c>
      <c r="W118" t="e">
        <f t="shared" ca="1" si="17"/>
        <v>#NAME?</v>
      </c>
    </row>
    <row r="119" spans="1:23" x14ac:dyDescent="0.15">
      <c r="A119" s="12" t="s">
        <v>891</v>
      </c>
      <c r="B119" s="12" t="s">
        <v>892</v>
      </c>
      <c r="C119" t="str">
        <f>[2]!S_INFO_INDUSTRY_SW(A119,1)</f>
        <v>电气设备</v>
      </c>
      <c r="D119" s="2" t="str">
        <f>[2]!S_IPO_LISTEDDATE(A119)</f>
        <v>1999-06-03</v>
      </c>
      <c r="E119" s="3">
        <f t="shared" si="9"/>
        <v>4229</v>
      </c>
      <c r="F119" s="5">
        <f>[2]!S_VAL_PE_TTM(A119,$A$1)</f>
        <v>1113.90673828125</v>
      </c>
      <c r="G119" s="5">
        <f>[2]!S_FA_ROIC_YEARLY(A119,G$1)</f>
        <v>12.6213</v>
      </c>
      <c r="H119" s="5" t="e">
        <f ca="1">VLOOKUP(A119,预期增长率!$A$3:$F$960,6,FALSE)</f>
        <v>#NAME?</v>
      </c>
      <c r="I119" s="5">
        <f>[2]!S_PQ_PCTCHANGE(A119,$C$1,$A$1)</f>
        <v>-8.7903831705484663</v>
      </c>
      <c r="J119" s="5">
        <f t="shared" si="10"/>
        <v>4653755758.0799999</v>
      </c>
      <c r="K119" s="11">
        <f>[2]!S_SHARE_LIQA(A119,$A$1)</f>
        <v>383340672</v>
      </c>
      <c r="L119" s="10">
        <f>[2]!S_DQ_CLOSE(A119,$A$1,1)</f>
        <v>12.14</v>
      </c>
      <c r="M119" s="10"/>
      <c r="N119" s="10"/>
      <c r="P119">
        <f t="shared" si="11"/>
        <v>7</v>
      </c>
      <c r="Q119">
        <f t="shared" si="12"/>
        <v>364</v>
      </c>
      <c r="R119" t="e">
        <f t="shared" ca="1" si="13"/>
        <v>#NAME?</v>
      </c>
      <c r="S119">
        <f t="shared" si="14"/>
        <v>765</v>
      </c>
      <c r="T119">
        <f t="shared" si="15"/>
        <v>586</v>
      </c>
      <c r="V119" t="e">
        <f t="shared" ca="1" si="16"/>
        <v>#NAME?</v>
      </c>
      <c r="W119" t="e">
        <f t="shared" ca="1" si="17"/>
        <v>#NAME?</v>
      </c>
    </row>
    <row r="120" spans="1:23" x14ac:dyDescent="0.15">
      <c r="A120" s="12" t="s">
        <v>645</v>
      </c>
      <c r="B120" s="12" t="s">
        <v>646</v>
      </c>
      <c r="C120" t="str">
        <f>[2]!S_INFO_INDUSTRY_SW(A120,1)</f>
        <v>电气设备</v>
      </c>
      <c r="D120" s="2" t="str">
        <f>[2]!S_IPO_LISTEDDATE(A120)</f>
        <v>2009-11-27</v>
      </c>
      <c r="E120" s="3">
        <f t="shared" si="9"/>
        <v>399</v>
      </c>
      <c r="F120" s="5">
        <f>[2]!S_VAL_PE_TTM(A120,$A$1)</f>
        <v>36.473220825195313</v>
      </c>
      <c r="G120" s="5">
        <f>[2]!S_FA_ROIC_YEARLY(A120,G$1)</f>
        <v>7.9508999999999999</v>
      </c>
      <c r="H120" s="5" t="e">
        <f ca="1">VLOOKUP(A120,预期增长率!$A$3:$F$960,6,FALSE)</f>
        <v>#NAME?</v>
      </c>
      <c r="I120" s="5">
        <f>[2]!S_PQ_PCTCHANGE(A120,$C$1,$A$1)</f>
        <v>-0.55536272127734154</v>
      </c>
      <c r="J120" s="5">
        <f t="shared" si="10"/>
        <v>2911126500</v>
      </c>
      <c r="K120" s="11">
        <f>[2]!S_SHARE_LIQA(A120,$A$1)</f>
        <v>101610000</v>
      </c>
      <c r="L120" s="10">
        <f>[2]!S_DQ_CLOSE(A120,$A$1,1)</f>
        <v>28.65</v>
      </c>
      <c r="M120" s="10"/>
      <c r="N120" s="10"/>
      <c r="P120">
        <f t="shared" si="11"/>
        <v>445</v>
      </c>
      <c r="Q120">
        <f t="shared" si="12"/>
        <v>562</v>
      </c>
      <c r="R120" t="e">
        <f t="shared" ca="1" si="13"/>
        <v>#NAME?</v>
      </c>
      <c r="S120">
        <f t="shared" si="14"/>
        <v>558</v>
      </c>
      <c r="T120">
        <f t="shared" si="15"/>
        <v>751</v>
      </c>
      <c r="V120" t="e">
        <f t="shared" ca="1" si="16"/>
        <v>#NAME?</v>
      </c>
      <c r="W120" t="e">
        <f t="shared" ca="1" si="17"/>
        <v>#NAME?</v>
      </c>
    </row>
    <row r="121" spans="1:23" x14ac:dyDescent="0.15">
      <c r="A121" s="12" t="s">
        <v>1747</v>
      </c>
      <c r="B121" s="12" t="s">
        <v>1748</v>
      </c>
      <c r="C121" t="str">
        <f>[2]!S_INFO_INDUSTRY_SW(A121,1)</f>
        <v>国防军工</v>
      </c>
      <c r="D121" s="2" t="str">
        <f>[2]!S_IPO_LISTEDDATE(A121)</f>
        <v>1996-04-08</v>
      </c>
      <c r="E121" s="3">
        <f t="shared" si="9"/>
        <v>5380</v>
      </c>
      <c r="F121" s="5">
        <f>[2]!S_VAL_PE_TTM(A121,$A$1)</f>
        <v>86.235511779785156</v>
      </c>
      <c r="G121" s="5">
        <f>[2]!S_FA_ROIC_YEARLY(A121,G$1)</f>
        <v>5.0068000000000001</v>
      </c>
      <c r="H121" s="5" t="e">
        <f ca="1">VLOOKUP(A121,预期增长率!$A$3:$F$960,6,FALSE)</f>
        <v>#NAME?</v>
      </c>
      <c r="I121" s="5">
        <f>[2]!S_PQ_PCTCHANGE(A121,$C$1,$A$1)</f>
        <v>-8.5380116959064232</v>
      </c>
      <c r="J121" s="5">
        <f t="shared" si="10"/>
        <v>4650171508.1599998</v>
      </c>
      <c r="K121" s="11">
        <f>[2]!S_SHARE_LIQA(A121,$A$1)</f>
        <v>148662772</v>
      </c>
      <c r="L121" s="10">
        <f>[2]!S_DQ_CLOSE(A121,$A$1,1)</f>
        <v>31.28</v>
      </c>
      <c r="M121" s="10"/>
      <c r="N121" s="10"/>
      <c r="P121">
        <f t="shared" si="11"/>
        <v>119</v>
      </c>
      <c r="Q121">
        <f t="shared" si="12"/>
        <v>693</v>
      </c>
      <c r="R121" t="e">
        <f t="shared" ca="1" si="13"/>
        <v>#NAME?</v>
      </c>
      <c r="S121">
        <f t="shared" si="14"/>
        <v>757</v>
      </c>
      <c r="T121">
        <f t="shared" si="15"/>
        <v>587</v>
      </c>
      <c r="V121" t="e">
        <f t="shared" ca="1" si="16"/>
        <v>#NAME?</v>
      </c>
      <c r="W121" t="e">
        <f t="shared" ca="1" si="17"/>
        <v>#NAME?</v>
      </c>
    </row>
    <row r="122" spans="1:23" x14ac:dyDescent="0.15">
      <c r="A122" s="12" t="s">
        <v>893</v>
      </c>
      <c r="B122" s="12" t="s">
        <v>894</v>
      </c>
      <c r="C122" t="str">
        <f>[2]!S_INFO_INDUSTRY_SW(A122,1)</f>
        <v>电子</v>
      </c>
      <c r="D122" s="2" t="str">
        <f>[2]!S_IPO_LISTEDDATE(A122)</f>
        <v>1999-03-19</v>
      </c>
      <c r="E122" s="3">
        <f t="shared" si="9"/>
        <v>4305</v>
      </c>
      <c r="F122" s="5">
        <f>[2]!S_VAL_PE_TTM(A122,$A$1)</f>
        <v>110.70868682861328</v>
      </c>
      <c r="G122" s="5">
        <f>[2]!S_FA_ROIC_YEARLY(A122,G$1)</f>
        <v>0.68810000000000004</v>
      </c>
      <c r="H122" s="5" t="e">
        <f ca="1">VLOOKUP(A122,预期增长率!$A$3:$F$960,6,FALSE)</f>
        <v>#NAME?</v>
      </c>
      <c r="I122" s="5">
        <f>[2]!S_PQ_PCTCHANGE(A122,$C$1,$A$1)</f>
        <v>2.1929824561403244</v>
      </c>
      <c r="J122" s="5">
        <f t="shared" si="10"/>
        <v>3547424999.9999995</v>
      </c>
      <c r="K122" s="11">
        <f>[2]!S_SHARE_LIQA(A122,$A$1)</f>
        <v>217500000</v>
      </c>
      <c r="L122" s="10">
        <f>[2]!S_DQ_CLOSE(A122,$A$1,1)</f>
        <v>16.309999999999999</v>
      </c>
      <c r="M122" s="10"/>
      <c r="N122" s="10"/>
      <c r="P122">
        <f t="shared" si="11"/>
        <v>78</v>
      </c>
      <c r="Q122">
        <f t="shared" si="12"/>
        <v>824</v>
      </c>
      <c r="R122" t="e">
        <f t="shared" ca="1" si="13"/>
        <v>#NAME?</v>
      </c>
      <c r="S122">
        <f t="shared" si="14"/>
        <v>484</v>
      </c>
      <c r="T122">
        <f t="shared" si="15"/>
        <v>691</v>
      </c>
      <c r="V122" t="e">
        <f t="shared" ca="1" si="16"/>
        <v>#NAME?</v>
      </c>
      <c r="W122" t="e">
        <f t="shared" ca="1" si="17"/>
        <v>#NAME?</v>
      </c>
    </row>
    <row r="123" spans="1:23" x14ac:dyDescent="0.15">
      <c r="A123" s="12" t="s">
        <v>816</v>
      </c>
      <c r="B123" s="12" t="s">
        <v>817</v>
      </c>
      <c r="C123" t="str">
        <f>[2]!S_INFO_INDUSTRY_SW(A123,1)</f>
        <v>钢铁</v>
      </c>
      <c r="D123" s="2" t="str">
        <f>[2]!S_IPO_LISTEDDATE(A123)</f>
        <v>1997-10-15</v>
      </c>
      <c r="E123" s="3">
        <f t="shared" si="9"/>
        <v>4825</v>
      </c>
      <c r="F123" s="5">
        <f>[2]!S_VAL_PE_TTM(A123,$A$1)</f>
        <v>43.619754791259766</v>
      </c>
      <c r="G123" s="5">
        <f>[2]!S_FA_ROIC_YEARLY(A123,G$1)</f>
        <v>7.2091000000000003</v>
      </c>
      <c r="H123" s="5" t="e">
        <f ca="1">VLOOKUP(A123,预期增长率!$A$3:$F$960,6,FALSE)</f>
        <v>#NAME?</v>
      </c>
      <c r="I123" s="5">
        <f>[2]!S_PQ_PCTCHANGE(A123,$C$1,$A$1)</f>
        <v>16.534391534391535</v>
      </c>
      <c r="J123" s="5">
        <f t="shared" si="10"/>
        <v>6530141610.1200008</v>
      </c>
      <c r="K123" s="11">
        <f>[2]!S_SHARE_LIQA(A123,$A$1)</f>
        <v>741219252</v>
      </c>
      <c r="L123" s="10">
        <f>[2]!S_DQ_CLOSE(A123,$A$1,1)</f>
        <v>8.81</v>
      </c>
      <c r="M123" s="10"/>
      <c r="N123" s="10"/>
      <c r="P123">
        <f t="shared" si="11"/>
        <v>362</v>
      </c>
      <c r="Q123">
        <f t="shared" si="12"/>
        <v>596</v>
      </c>
      <c r="R123" t="e">
        <f t="shared" ca="1" si="13"/>
        <v>#NAME?</v>
      </c>
      <c r="S123">
        <f t="shared" si="14"/>
        <v>241</v>
      </c>
      <c r="T123">
        <f t="shared" si="15"/>
        <v>437</v>
      </c>
      <c r="V123" t="e">
        <f t="shared" ca="1" si="16"/>
        <v>#NAME?</v>
      </c>
      <c r="W123" t="e">
        <f t="shared" ca="1" si="17"/>
        <v>#NAME?</v>
      </c>
    </row>
    <row r="124" spans="1:23" x14ac:dyDescent="0.15">
      <c r="A124" s="12" t="s">
        <v>1305</v>
      </c>
      <c r="B124" s="12" t="s">
        <v>1306</v>
      </c>
      <c r="C124" t="str">
        <f>[2]!S_INFO_INDUSTRY_SW(A124,1)</f>
        <v>公用事业</v>
      </c>
      <c r="D124" s="2" t="str">
        <f>[2]!S_IPO_LISTEDDATE(A124)</f>
        <v>1993-09-24</v>
      </c>
      <c r="E124" s="3">
        <f t="shared" si="9"/>
        <v>6307</v>
      </c>
      <c r="F124" s="5">
        <f>[2]!S_VAL_PE_TTM(A124,$A$1)</f>
        <v>37.330093383789063</v>
      </c>
      <c r="G124" s="5">
        <f>[2]!S_FA_ROIC_YEARLY(A124,G$1)</f>
        <v>8.2039000000000009</v>
      </c>
      <c r="H124" s="5" t="e">
        <f ca="1">VLOOKUP(A124,预期增长率!$A$3:$F$960,6,FALSE)</f>
        <v>#NAME?</v>
      </c>
      <c r="I124" s="5">
        <f>[2]!S_PQ_PCTCHANGE(A124,$C$1,$A$1)</f>
        <v>-10.121951219512182</v>
      </c>
      <c r="J124" s="5">
        <f t="shared" si="10"/>
        <v>8069280384.2200003</v>
      </c>
      <c r="K124" s="11">
        <f>[2]!S_SHARE_LIQA(A124,$A$1)</f>
        <v>547441003</v>
      </c>
      <c r="L124" s="10">
        <f>[2]!S_DQ_CLOSE(A124,$A$1,1)</f>
        <v>14.74</v>
      </c>
      <c r="M124" s="10"/>
      <c r="N124" s="10"/>
      <c r="P124">
        <f t="shared" si="11"/>
        <v>431</v>
      </c>
      <c r="Q124">
        <f t="shared" si="12"/>
        <v>554</v>
      </c>
      <c r="R124" t="e">
        <f t="shared" ca="1" si="13"/>
        <v>#NAME?</v>
      </c>
      <c r="S124">
        <f t="shared" si="14"/>
        <v>778</v>
      </c>
      <c r="T124">
        <f t="shared" si="15"/>
        <v>343</v>
      </c>
      <c r="V124" t="e">
        <f t="shared" ca="1" si="16"/>
        <v>#NAME?</v>
      </c>
      <c r="W124" t="e">
        <f t="shared" ca="1" si="17"/>
        <v>#NAME?</v>
      </c>
    </row>
    <row r="125" spans="1:23" x14ac:dyDescent="0.15">
      <c r="A125" s="12" t="s">
        <v>65</v>
      </c>
      <c r="B125" s="12" t="s">
        <v>66</v>
      </c>
      <c r="C125" t="str">
        <f>[2]!S_INFO_INDUSTRY_SW(A125,1)</f>
        <v>医药生物</v>
      </c>
      <c r="D125" s="2" t="str">
        <f>[2]!S_IPO_LISTEDDATE(A125)</f>
        <v>1998-12-18</v>
      </c>
      <c r="E125" s="3">
        <f t="shared" si="9"/>
        <v>4396</v>
      </c>
      <c r="F125" s="5">
        <f>[2]!S_VAL_PE_TTM(A125,$A$1)</f>
        <v>270.00021362304687</v>
      </c>
      <c r="G125" s="5">
        <f>[2]!S_FA_ROIC_YEARLY(A125,G$1)</f>
        <v>8.2852999999999994</v>
      </c>
      <c r="H125" s="5" t="e">
        <f ca="1">VLOOKUP(A125,预期增长率!$A$3:$F$960,6,FALSE)</f>
        <v>#NAME?</v>
      </c>
      <c r="I125" s="5">
        <f>[2]!S_PQ_PCTCHANGE(A125,$C$1,$A$1)</f>
        <v>-6.0629921259842456</v>
      </c>
      <c r="J125" s="5">
        <f t="shared" si="10"/>
        <v>7773164282.1899996</v>
      </c>
      <c r="K125" s="11">
        <f>[2]!S_SHARE_LIQA(A125,$A$1)</f>
        <v>651564483</v>
      </c>
      <c r="L125" s="10">
        <f>[2]!S_DQ_CLOSE(A125,$A$1,1)</f>
        <v>11.93</v>
      </c>
      <c r="M125" s="10"/>
      <c r="N125" s="10"/>
      <c r="P125">
        <f t="shared" si="11"/>
        <v>22</v>
      </c>
      <c r="Q125">
        <f t="shared" si="12"/>
        <v>550</v>
      </c>
      <c r="R125" t="e">
        <f t="shared" ca="1" si="13"/>
        <v>#NAME?</v>
      </c>
      <c r="S125">
        <f t="shared" si="14"/>
        <v>695</v>
      </c>
      <c r="T125">
        <f t="shared" si="15"/>
        <v>367</v>
      </c>
      <c r="V125" t="e">
        <f t="shared" ca="1" si="16"/>
        <v>#NAME?</v>
      </c>
      <c r="W125" t="e">
        <f t="shared" ca="1" si="17"/>
        <v>#NAME?</v>
      </c>
    </row>
    <row r="126" spans="1:23" x14ac:dyDescent="0.15">
      <c r="A126" s="12" t="s">
        <v>770</v>
      </c>
      <c r="B126" s="12" t="s">
        <v>771</v>
      </c>
      <c r="C126" t="str">
        <f>[2]!S_INFO_INDUSTRY_SW(A126,1)</f>
        <v>食品饮料</v>
      </c>
      <c r="D126" s="2" t="str">
        <f>[2]!S_IPO_LISTEDDATE(A126)</f>
        <v>1997-07-04</v>
      </c>
      <c r="E126" s="3">
        <f t="shared" si="9"/>
        <v>4928</v>
      </c>
      <c r="F126" s="5">
        <f>[2]!S_VAL_PE_TTM(A126,$A$1)</f>
        <v>-62.580020904541016</v>
      </c>
      <c r="G126" s="5">
        <f>[2]!S_FA_ROIC_YEARLY(A126,G$1)</f>
        <v>0.67410000000000003</v>
      </c>
      <c r="H126" s="5" t="e">
        <f ca="1">VLOOKUP(A126,预期增长率!$A$3:$F$960,6,FALSE)</f>
        <v>#NAME?</v>
      </c>
      <c r="I126" s="5">
        <f>[2]!S_PQ_PCTCHANGE(A126,$C$1,$A$1)</f>
        <v>-3.7190082644628086</v>
      </c>
      <c r="J126" s="5">
        <f t="shared" si="10"/>
        <v>4152060000</v>
      </c>
      <c r="K126" s="11">
        <f>[2]!S_SHARE_LIQA(A126,$A$1)</f>
        <v>356400000</v>
      </c>
      <c r="L126" s="10">
        <f>[2]!S_DQ_CLOSE(A126,$A$1,1)</f>
        <v>11.65</v>
      </c>
      <c r="M126" s="10"/>
      <c r="N126" s="10"/>
      <c r="P126">
        <f t="shared" si="11"/>
        <v>848</v>
      </c>
      <c r="Q126">
        <f t="shared" si="12"/>
        <v>825</v>
      </c>
      <c r="R126" t="e">
        <f t="shared" ca="1" si="13"/>
        <v>#NAME?</v>
      </c>
      <c r="S126">
        <f t="shared" si="14"/>
        <v>628</v>
      </c>
      <c r="T126">
        <f t="shared" si="15"/>
        <v>635</v>
      </c>
      <c r="V126" t="e">
        <f t="shared" ca="1" si="16"/>
        <v>#NAME?</v>
      </c>
      <c r="W126" t="e">
        <f t="shared" ca="1" si="17"/>
        <v>#NAME?</v>
      </c>
    </row>
    <row r="127" spans="1:23" x14ac:dyDescent="0.15">
      <c r="A127" s="12" t="s">
        <v>1151</v>
      </c>
      <c r="B127" s="12" t="s">
        <v>1152</v>
      </c>
      <c r="C127" t="str">
        <f>[2]!S_INFO_INDUSTRY_SW(A127,1)</f>
        <v>纺织服装</v>
      </c>
      <c r="D127" s="2" t="str">
        <f>[2]!S_IPO_LISTEDDATE(A127)</f>
        <v>2002-06-18</v>
      </c>
      <c r="E127" s="3">
        <f t="shared" si="9"/>
        <v>3118</v>
      </c>
      <c r="F127" s="5">
        <f>[2]!S_VAL_PE_TTM(A127,$A$1)</f>
        <v>28.175807952880859</v>
      </c>
      <c r="G127" s="5">
        <f>[2]!S_FA_ROIC_YEARLY(A127,G$1)</f>
        <v>7.4432</v>
      </c>
      <c r="H127" s="5" t="e">
        <f ca="1">VLOOKUP(A127,预期增长率!$A$3:$F$960,6,FALSE)</f>
        <v>#NAME?</v>
      </c>
      <c r="I127" s="5">
        <f>[2]!S_PQ_PCTCHANGE(A127,$C$1,$A$1)</f>
        <v>-5.3997923156801626</v>
      </c>
      <c r="J127" s="5">
        <f t="shared" si="10"/>
        <v>2323219026.9400001</v>
      </c>
      <c r="K127" s="11">
        <f>[2]!S_SHARE_LIQA(A127,$A$1)</f>
        <v>255018554</v>
      </c>
      <c r="L127" s="10">
        <f>[2]!S_DQ_CLOSE(A127,$A$1,1)</f>
        <v>9.11</v>
      </c>
      <c r="M127" s="10"/>
      <c r="N127" s="10"/>
      <c r="P127">
        <f t="shared" si="11"/>
        <v>551</v>
      </c>
      <c r="Q127">
        <f t="shared" si="12"/>
        <v>583</v>
      </c>
      <c r="R127" t="e">
        <f t="shared" ca="1" si="13"/>
        <v>#NAME?</v>
      </c>
      <c r="S127">
        <f t="shared" si="14"/>
        <v>677</v>
      </c>
      <c r="T127">
        <f t="shared" si="15"/>
        <v>804</v>
      </c>
      <c r="V127" t="e">
        <f t="shared" ca="1" si="16"/>
        <v>#NAME?</v>
      </c>
      <c r="W127" t="e">
        <f t="shared" ca="1" si="17"/>
        <v>#NAME?</v>
      </c>
    </row>
    <row r="128" spans="1:23" x14ac:dyDescent="0.15">
      <c r="A128" s="12" t="s">
        <v>1514</v>
      </c>
      <c r="B128" s="12" t="s">
        <v>1515</v>
      </c>
      <c r="C128" t="str">
        <f>[2]!S_INFO_INDUSTRY_SW(A128,1)</f>
        <v>轻工制造</v>
      </c>
      <c r="D128" s="2" t="str">
        <f>[2]!S_IPO_LISTEDDATE(A128)</f>
        <v>2004-06-08</v>
      </c>
      <c r="E128" s="3">
        <f t="shared" si="9"/>
        <v>2397</v>
      </c>
      <c r="F128" s="5">
        <f>[2]!S_VAL_PE_TTM(A128,$A$1)</f>
        <v>19.910905838012695</v>
      </c>
      <c r="G128" s="5">
        <f>[2]!S_FA_ROIC_YEARLY(A128,G$1)</f>
        <v>6.0648</v>
      </c>
      <c r="H128" s="5" t="e">
        <f ca="1">VLOOKUP(A128,预期增长率!$A$3:$F$960,6,FALSE)</f>
        <v>#NAME?</v>
      </c>
      <c r="I128" s="5">
        <f>[2]!S_PQ_PCTCHANGE(A128,$C$1,$A$1)</f>
        <v>-11.685393258426968</v>
      </c>
      <c r="J128" s="5">
        <f t="shared" si="10"/>
        <v>3965980266.1200004</v>
      </c>
      <c r="K128" s="11">
        <f>[2]!S_SHARE_LIQA(A128,$A$1)</f>
        <v>504577642</v>
      </c>
      <c r="L128" s="10">
        <f>[2]!S_DQ_CLOSE(A128,$A$1,1)</f>
        <v>7.86</v>
      </c>
      <c r="M128" s="10"/>
      <c r="N128" s="10"/>
      <c r="P128">
        <f t="shared" si="11"/>
        <v>669</v>
      </c>
      <c r="Q128">
        <f t="shared" si="12"/>
        <v>644</v>
      </c>
      <c r="R128" t="e">
        <f t="shared" ca="1" si="13"/>
        <v>#NAME?</v>
      </c>
      <c r="S128">
        <f t="shared" si="14"/>
        <v>798</v>
      </c>
      <c r="T128">
        <f t="shared" si="15"/>
        <v>653</v>
      </c>
      <c r="V128" t="e">
        <f t="shared" ca="1" si="16"/>
        <v>#NAME?</v>
      </c>
      <c r="W128" t="e">
        <f t="shared" ca="1" si="17"/>
        <v>#NAME?</v>
      </c>
    </row>
    <row r="129" spans="1:23" x14ac:dyDescent="0.15">
      <c r="A129" s="12" t="s">
        <v>203</v>
      </c>
      <c r="B129" s="12" t="s">
        <v>204</v>
      </c>
      <c r="C129" t="str">
        <f>[2]!S_INFO_INDUSTRY_SW(A129,1)</f>
        <v>汽车</v>
      </c>
      <c r="D129" s="2" t="str">
        <f>[2]!S_IPO_LISTEDDATE(A129)</f>
        <v>1997-06-10</v>
      </c>
      <c r="E129" s="3">
        <f t="shared" si="9"/>
        <v>4952</v>
      </c>
      <c r="F129" s="5">
        <f>[2]!S_VAL_PE_TTM(A129,$A$1)</f>
        <v>11.306336402893066</v>
      </c>
      <c r="G129" s="5">
        <f>[2]!S_FA_ROIC_YEARLY(A129,G$1)</f>
        <v>23.9937</v>
      </c>
      <c r="H129" s="5" t="e">
        <f ca="1">VLOOKUP(A129,预期增长率!$A$3:$F$960,6,FALSE)</f>
        <v>#NAME?</v>
      </c>
      <c r="I129" s="5">
        <f>[2]!S_PQ_PCTCHANGE(A129,$C$1,$A$1)</f>
        <v>-12.430939226519333</v>
      </c>
      <c r="J129" s="5">
        <f t="shared" si="10"/>
        <v>14472241596.66</v>
      </c>
      <c r="K129" s="11">
        <f>[2]!S_SHARE_LIQA(A129,$A$1)</f>
        <v>1521791966</v>
      </c>
      <c r="L129" s="10">
        <f>[2]!S_DQ_CLOSE(A129,$A$1,1)</f>
        <v>9.51</v>
      </c>
      <c r="M129" s="10"/>
      <c r="N129" s="10"/>
      <c r="P129">
        <f t="shared" si="11"/>
        <v>795</v>
      </c>
      <c r="Q129">
        <f t="shared" si="12"/>
        <v>106</v>
      </c>
      <c r="R129" t="e">
        <f t="shared" ca="1" si="13"/>
        <v>#NAME?</v>
      </c>
      <c r="S129">
        <f t="shared" si="14"/>
        <v>811</v>
      </c>
      <c r="T129">
        <f t="shared" si="15"/>
        <v>186</v>
      </c>
      <c r="V129" t="e">
        <f t="shared" ca="1" si="16"/>
        <v>#NAME?</v>
      </c>
      <c r="W129" t="e">
        <f t="shared" ca="1" si="17"/>
        <v>#NAME?</v>
      </c>
    </row>
    <row r="130" spans="1:23" x14ac:dyDescent="0.15">
      <c r="A130" s="12" t="s">
        <v>1289</v>
      </c>
      <c r="B130" s="12" t="s">
        <v>1290</v>
      </c>
      <c r="C130" t="str">
        <f>[2]!S_INFO_INDUSTRY_SW(A130,1)</f>
        <v>房地产</v>
      </c>
      <c r="D130" s="2" t="str">
        <f>[2]!S_IPO_LISTEDDATE(A130)</f>
        <v>1993-05-24</v>
      </c>
      <c r="E130" s="3">
        <f t="shared" si="9"/>
        <v>6430</v>
      </c>
      <c r="F130" s="5">
        <f>[2]!S_VAL_PE_TTM(A130,$A$1)</f>
        <v>14.402464866638184</v>
      </c>
      <c r="G130" s="5">
        <f>[2]!S_FA_ROIC_YEARLY(A130,G$1)</f>
        <v>2.5644</v>
      </c>
      <c r="H130" s="5" t="e">
        <f ca="1">VLOOKUP(A130,预期增长率!$A$3:$F$960,6,FALSE)</f>
        <v>#NAME?</v>
      </c>
      <c r="I130" s="5">
        <f>[2]!S_PQ_PCTCHANGE(A130,$C$1,$A$1)</f>
        <v>-5.7010785824345263</v>
      </c>
      <c r="J130" s="5">
        <f t="shared" si="10"/>
        <v>3041853808.3200002</v>
      </c>
      <c r="K130" s="11">
        <f>[2]!S_SHARE_LIQA(A130,$A$1)</f>
        <v>497034936</v>
      </c>
      <c r="L130" s="10">
        <f>[2]!S_DQ_CLOSE(A130,$A$1,1)</f>
        <v>6.12</v>
      </c>
      <c r="M130" s="10"/>
      <c r="N130" s="10"/>
      <c r="P130">
        <f t="shared" si="11"/>
        <v>757</v>
      </c>
      <c r="Q130">
        <f t="shared" si="12"/>
        <v>768</v>
      </c>
      <c r="R130" t="e">
        <f t="shared" ca="1" si="13"/>
        <v>#NAME?</v>
      </c>
      <c r="S130">
        <f t="shared" si="14"/>
        <v>686</v>
      </c>
      <c r="T130">
        <f t="shared" si="15"/>
        <v>739</v>
      </c>
      <c r="V130" t="e">
        <f t="shared" ca="1" si="16"/>
        <v>#NAME?</v>
      </c>
      <c r="W130" t="e">
        <f t="shared" ca="1" si="17"/>
        <v>#NAME?</v>
      </c>
    </row>
    <row r="131" spans="1:23" x14ac:dyDescent="0.15">
      <c r="A131" s="12" t="s">
        <v>430</v>
      </c>
      <c r="B131" s="12" t="s">
        <v>431</v>
      </c>
      <c r="C131" t="str">
        <f>[2]!S_INFO_INDUSTRY_SW(A131,1)</f>
        <v>休闲服务</v>
      </c>
      <c r="D131" s="2" t="str">
        <f>[2]!S_IPO_LISTEDDATE(A131)</f>
        <v>2000-05-18</v>
      </c>
      <c r="E131" s="3">
        <f t="shared" si="9"/>
        <v>3879</v>
      </c>
      <c r="F131" s="5">
        <f>[2]!S_VAL_PE_TTM(A131,$A$1)</f>
        <v>132.58345031738281</v>
      </c>
      <c r="G131" s="5">
        <f>[2]!S_FA_ROIC_YEARLY(A131,G$1)</f>
        <v>3.9927000000000001</v>
      </c>
      <c r="H131" s="5" t="e">
        <f ca="1">VLOOKUP(A131,预期增长率!$A$3:$F$960,6,FALSE)</f>
        <v>#NAME?</v>
      </c>
      <c r="I131" s="5">
        <f>[2]!S_PQ_PCTCHANGE(A131,$C$1,$A$1)</f>
        <v>14.987080103359185</v>
      </c>
      <c r="J131" s="5">
        <f t="shared" si="10"/>
        <v>1622002224.8999999</v>
      </c>
      <c r="K131" s="11">
        <f>[2]!S_SHARE_LIQA(A131,$A$1)</f>
        <v>121498294</v>
      </c>
      <c r="L131" s="10">
        <f>[2]!S_DQ_CLOSE(A131,$A$1,1)</f>
        <v>13.35</v>
      </c>
      <c r="M131" s="10"/>
      <c r="N131" s="10"/>
      <c r="P131">
        <f t="shared" si="11"/>
        <v>54</v>
      </c>
      <c r="Q131">
        <f t="shared" si="12"/>
        <v>730</v>
      </c>
      <c r="R131" t="e">
        <f t="shared" ca="1" si="13"/>
        <v>#NAME?</v>
      </c>
      <c r="S131">
        <f t="shared" si="14"/>
        <v>265</v>
      </c>
      <c r="T131">
        <f t="shared" si="15"/>
        <v>854</v>
      </c>
      <c r="V131" t="e">
        <f t="shared" ca="1" si="16"/>
        <v>#NAME?</v>
      </c>
      <c r="W131" t="e">
        <f t="shared" ca="1" si="17"/>
        <v>#NAME?</v>
      </c>
    </row>
    <row r="132" spans="1:23" x14ac:dyDescent="0.15">
      <c r="A132" s="12" t="s">
        <v>251</v>
      </c>
      <c r="B132" s="12" t="s">
        <v>252</v>
      </c>
      <c r="C132" t="str">
        <f>[2]!S_INFO_INDUSTRY_SW(A132,1)</f>
        <v>商业贸易</v>
      </c>
      <c r="D132" s="2" t="str">
        <f>[2]!S_IPO_LISTEDDATE(A132)</f>
        <v>1997-05-08</v>
      </c>
      <c r="E132" s="3">
        <f t="shared" ref="E132:E195" si="18">$A$1-D132</f>
        <v>4985</v>
      </c>
      <c r="F132" s="5">
        <f>[2]!S_VAL_PE_TTM(A132,$A$1)</f>
        <v>87.490913391113281</v>
      </c>
      <c r="G132" s="5">
        <f>[2]!S_FA_ROIC_YEARLY(A132,G$1)</f>
        <v>2.4249000000000001</v>
      </c>
      <c r="H132" s="5" t="e">
        <f ca="1">VLOOKUP(A132,预期增长率!$A$3:$F$960,6,FALSE)</f>
        <v>#NAME?</v>
      </c>
      <c r="I132" s="5">
        <f>[2]!S_PQ_PCTCHANGE(A132,$C$1,$A$1)</f>
        <v>-5.1136363636363757</v>
      </c>
      <c r="J132" s="5">
        <f t="shared" ref="J132:J195" si="19">K132*L132</f>
        <v>4179823445.9699998</v>
      </c>
      <c r="K132" s="11">
        <f>[2]!S_SHARE_LIQA(A132,$A$1)</f>
        <v>278098699</v>
      </c>
      <c r="L132" s="10">
        <f>[2]!S_DQ_CLOSE(A132,$A$1,1)</f>
        <v>15.03</v>
      </c>
      <c r="M132" s="10"/>
      <c r="N132" s="10"/>
      <c r="P132">
        <f t="shared" ref="P132:P195" si="20">RANK(F132,F$4:F$877,0)</f>
        <v>116</v>
      </c>
      <c r="Q132">
        <f t="shared" ref="Q132:Q195" si="21">RANK(G132,G$4:G$877,0)</f>
        <v>772</v>
      </c>
      <c r="R132" t="e">
        <f t="shared" ref="R132:R195" ca="1" si="22">RANK(H132,H$4:H$877,1)</f>
        <v>#NAME?</v>
      </c>
      <c r="S132">
        <f t="shared" ref="S132:S195" si="23">RANK(I132,I$4:I$877,0)</f>
        <v>666</v>
      </c>
      <c r="T132">
        <f t="shared" ref="T132:T195" si="24">RANK(J132,J$4:J$877,0)</f>
        <v>631</v>
      </c>
      <c r="V132" t="e">
        <f t="shared" ref="V132:V195" ca="1" si="25">SUMPRODUCT(P132:T132,$P$1:$T$1)</f>
        <v>#NAME?</v>
      </c>
      <c r="W132" t="e">
        <f t="shared" ref="W132:W195" ca="1" si="26">RANK(V132,V$4:V$877,0)</f>
        <v>#NAME?</v>
      </c>
    </row>
    <row r="133" spans="1:23" x14ac:dyDescent="0.15">
      <c r="A133" s="12" t="s">
        <v>1181</v>
      </c>
      <c r="B133" s="12" t="s">
        <v>1182</v>
      </c>
      <c r="C133" t="str">
        <f>[2]!S_INFO_INDUSTRY_SW(A133,1)</f>
        <v>建筑装饰</v>
      </c>
      <c r="D133" s="2" t="str">
        <f>[2]!S_IPO_LISTEDDATE(A133)</f>
        <v>2003-12-03</v>
      </c>
      <c r="E133" s="3">
        <f t="shared" si="18"/>
        <v>2585</v>
      </c>
      <c r="F133" s="5">
        <f>[2]!S_VAL_PE_TTM(A133,$A$1)</f>
        <v>36.074184417724609</v>
      </c>
      <c r="G133" s="5">
        <f>[2]!S_FA_ROIC_YEARLY(A133,G$1)</f>
        <v>9.4864999999999995</v>
      </c>
      <c r="H133" s="5" t="e">
        <f ca="1">VLOOKUP(A133,预期增长率!$A$3:$F$960,6,FALSE)</f>
        <v>#NAME?</v>
      </c>
      <c r="I133" s="5">
        <f>[2]!S_PQ_PCTCHANGE(A133,$C$1,$A$1)</f>
        <v>-18.360375747224602</v>
      </c>
      <c r="J133" s="5">
        <f t="shared" si="19"/>
        <v>4744751123.2400007</v>
      </c>
      <c r="K133" s="11">
        <f>[2]!S_SHARE_LIQA(A133,$A$1)</f>
        <v>496312879.00000006</v>
      </c>
      <c r="L133" s="10">
        <f>[2]!S_DQ_CLOSE(A133,$A$1,1)</f>
        <v>9.56</v>
      </c>
      <c r="M133" s="10"/>
      <c r="N133" s="10"/>
      <c r="P133">
        <f t="shared" si="20"/>
        <v>450</v>
      </c>
      <c r="Q133">
        <f t="shared" si="21"/>
        <v>495</v>
      </c>
      <c r="R133" t="e">
        <f t="shared" ca="1" si="22"/>
        <v>#NAME?</v>
      </c>
      <c r="S133">
        <f t="shared" si="23"/>
        <v>858</v>
      </c>
      <c r="T133">
        <f t="shared" si="24"/>
        <v>574</v>
      </c>
      <c r="V133" t="e">
        <f t="shared" ca="1" si="25"/>
        <v>#NAME?</v>
      </c>
      <c r="W133" t="e">
        <f t="shared" ca="1" si="26"/>
        <v>#NAME?</v>
      </c>
    </row>
    <row r="134" spans="1:23" hidden="1" x14ac:dyDescent="0.15">
      <c r="A134" s="12" t="s">
        <v>1439</v>
      </c>
      <c r="B134" s="12" t="s">
        <v>1440</v>
      </c>
      <c r="C134" t="str">
        <f>[2]!S_INFO_INDUSTRY_SW(A134,1)</f>
        <v>非银金融</v>
      </c>
      <c r="D134" s="2" t="str">
        <f>[2]!S_IPO_LISTEDDATE(A134)</f>
        <v>1994-02-24</v>
      </c>
      <c r="E134" s="3">
        <f t="shared" si="18"/>
        <v>6154</v>
      </c>
      <c r="F134" s="5">
        <f>[2]!S_VAL_PE_TTM(A134,$A$1)</f>
        <v>54.169158935546875</v>
      </c>
      <c r="G134" s="5">
        <f>[2]!S_FA_ROIC_YEARLY(A134,G$1)</f>
        <v>6.4119000000000002</v>
      </c>
      <c r="H134" s="5" t="e">
        <f ca="1">VLOOKUP(A134,预期增长率!$A$3:$F$960,6,FALSE)</f>
        <v>#NAME?</v>
      </c>
      <c r="I134" s="5">
        <f>[2]!S_PQ_PCTCHANGE(A134,$C$1,$A$1)</f>
        <v>-10.858995137763372</v>
      </c>
      <c r="J134" s="5">
        <f t="shared" si="19"/>
        <v>4007550217</v>
      </c>
      <c r="K134" s="11">
        <f>[2]!S_SHARE_LIQA(A134,$A$1)</f>
        <v>364322747</v>
      </c>
      <c r="L134" s="10">
        <f>[2]!S_DQ_CLOSE(A134,$A$1,1)</f>
        <v>11</v>
      </c>
      <c r="M134" s="10"/>
      <c r="N134" s="10"/>
      <c r="P134">
        <f t="shared" si="20"/>
        <v>272</v>
      </c>
      <c r="Q134">
        <f t="shared" si="21"/>
        <v>630</v>
      </c>
      <c r="R134" t="e">
        <f t="shared" ca="1" si="22"/>
        <v>#NAME?</v>
      </c>
      <c r="S134">
        <f t="shared" si="23"/>
        <v>785</v>
      </c>
      <c r="T134">
        <f t="shared" si="24"/>
        <v>651</v>
      </c>
      <c r="V134" t="e">
        <f t="shared" ca="1" si="25"/>
        <v>#NAME?</v>
      </c>
      <c r="W134" t="e">
        <f t="shared" ca="1" si="26"/>
        <v>#NAME?</v>
      </c>
    </row>
    <row r="135" spans="1:23" x14ac:dyDescent="0.15">
      <c r="A135" s="12" t="s">
        <v>1705</v>
      </c>
      <c r="B135" s="12" t="s">
        <v>1706</v>
      </c>
      <c r="C135" t="str">
        <f>[2]!S_INFO_INDUSTRY_SW(A135,1)</f>
        <v>商业贸易</v>
      </c>
      <c r="D135" s="2" t="str">
        <f>[2]!S_IPO_LISTEDDATE(A135)</f>
        <v>1998-04-20</v>
      </c>
      <c r="E135" s="3">
        <f t="shared" si="18"/>
        <v>4638</v>
      </c>
      <c r="F135" s="5">
        <f>[2]!S_VAL_PE_TTM(A135,$A$1)</f>
        <v>34.861038208007813</v>
      </c>
      <c r="G135" s="5">
        <f>[2]!S_FA_ROIC_YEARLY(A135,G$1)</f>
        <v>4.9218999999999999</v>
      </c>
      <c r="H135" s="5" t="e">
        <f ca="1">VLOOKUP(A135,预期增长率!$A$3:$F$960,6,FALSE)</f>
        <v>#NAME?</v>
      </c>
      <c r="I135" s="5">
        <f>[2]!S_PQ_PCTCHANGE(A135,$C$1,$A$1)</f>
        <v>2.5792188651436954</v>
      </c>
      <c r="J135" s="5">
        <f t="shared" si="19"/>
        <v>5064068842.0799999</v>
      </c>
      <c r="K135" s="11">
        <f>[2]!S_SHARE_LIQA(A135,$A$1)</f>
        <v>363798049</v>
      </c>
      <c r="L135" s="10">
        <f>[2]!S_DQ_CLOSE(A135,$A$1,1)</f>
        <v>13.92</v>
      </c>
      <c r="M135" s="10"/>
      <c r="N135" s="10"/>
      <c r="P135">
        <f t="shared" si="20"/>
        <v>465</v>
      </c>
      <c r="Q135">
        <f t="shared" si="21"/>
        <v>696</v>
      </c>
      <c r="R135" t="e">
        <f t="shared" ca="1" si="22"/>
        <v>#NAME?</v>
      </c>
      <c r="S135">
        <f t="shared" si="23"/>
        <v>471</v>
      </c>
      <c r="T135">
        <f t="shared" si="24"/>
        <v>543</v>
      </c>
      <c r="V135" t="e">
        <f t="shared" ca="1" si="25"/>
        <v>#NAME?</v>
      </c>
      <c r="W135" t="e">
        <f t="shared" ca="1" si="26"/>
        <v>#NAME?</v>
      </c>
    </row>
    <row r="136" spans="1:23" x14ac:dyDescent="0.15">
      <c r="A136" s="12" t="s">
        <v>319</v>
      </c>
      <c r="B136" s="12" t="s">
        <v>320</v>
      </c>
      <c r="C136" t="str">
        <f>[2]!S_INFO_INDUSTRY_SW(A136,1)</f>
        <v>交通运输</v>
      </c>
      <c r="D136" s="2" t="str">
        <f>[2]!S_IPO_LISTEDDATE(A136)</f>
        <v>1997-06-17</v>
      </c>
      <c r="E136" s="3">
        <f t="shared" si="18"/>
        <v>4945</v>
      </c>
      <c r="F136" s="5">
        <f>[2]!S_VAL_PE_TTM(A136,$A$1)</f>
        <v>19.764066696166992</v>
      </c>
      <c r="G136" s="5">
        <f>[2]!S_FA_ROIC_YEARLY(A136,G$1)</f>
        <v>12.785500000000001</v>
      </c>
      <c r="H136" s="5" t="e">
        <f ca="1">VLOOKUP(A136,预期增长率!$A$3:$F$960,6,FALSE)</f>
        <v>#NAME?</v>
      </c>
      <c r="I136" s="5">
        <f>[2]!S_PQ_PCTCHANGE(A136,$C$1,$A$1)</f>
        <v>-15.364916773367476</v>
      </c>
      <c r="J136" s="5">
        <f t="shared" si="19"/>
        <v>4207473234.8300004</v>
      </c>
      <c r="K136" s="11">
        <f>[2]!S_SHARE_LIQA(A136,$A$1)</f>
        <v>636531503</v>
      </c>
      <c r="L136" s="10">
        <f>[2]!S_DQ_CLOSE(A136,$A$1,1)</f>
        <v>6.61</v>
      </c>
      <c r="M136" s="10"/>
      <c r="N136" s="10"/>
      <c r="P136">
        <f t="shared" si="20"/>
        <v>672</v>
      </c>
      <c r="Q136">
        <f t="shared" si="21"/>
        <v>357</v>
      </c>
      <c r="R136" t="e">
        <f t="shared" ca="1" si="22"/>
        <v>#NAME?</v>
      </c>
      <c r="S136">
        <f t="shared" si="23"/>
        <v>840</v>
      </c>
      <c r="T136">
        <f t="shared" si="24"/>
        <v>626</v>
      </c>
      <c r="V136" t="e">
        <f t="shared" ca="1" si="25"/>
        <v>#NAME?</v>
      </c>
      <c r="W136" t="e">
        <f t="shared" ca="1" si="26"/>
        <v>#NAME?</v>
      </c>
    </row>
    <row r="137" spans="1:23" x14ac:dyDescent="0.15">
      <c r="A137" s="12" t="s">
        <v>210</v>
      </c>
      <c r="B137" s="12" t="s">
        <v>211</v>
      </c>
      <c r="C137" t="str">
        <f>[2]!S_INFO_INDUSTRY_SW(A137,1)</f>
        <v>房地产</v>
      </c>
      <c r="D137" s="2" t="str">
        <f>[2]!S_IPO_LISTEDDATE(A137)</f>
        <v>1996-11-22</v>
      </c>
      <c r="E137" s="3">
        <f t="shared" si="18"/>
        <v>5152</v>
      </c>
      <c r="F137" s="5">
        <f>[2]!S_VAL_PE_TTM(A137,$A$1)</f>
        <v>30.81718635559082</v>
      </c>
      <c r="G137" s="5">
        <f>[2]!S_FA_ROIC_YEARLY(A137,G$1)</f>
        <v>17.6037</v>
      </c>
      <c r="H137" s="5" t="e">
        <f ca="1">VLOOKUP(A137,预期增长率!$A$3:$F$960,6,FALSE)</f>
        <v>#NAME?</v>
      </c>
      <c r="I137" s="5">
        <f>[2]!S_PQ_PCTCHANGE(A137,$C$1,$A$1)</f>
        <v>-2.6388888888888906</v>
      </c>
      <c r="J137" s="5">
        <f t="shared" si="19"/>
        <v>1601473033.97</v>
      </c>
      <c r="K137" s="11">
        <f>[2]!S_SHARE_LIQA(A137,$A$1)</f>
        <v>228455497</v>
      </c>
      <c r="L137" s="10">
        <f>[2]!S_DQ_CLOSE(A137,$A$1,1)</f>
        <v>7.01</v>
      </c>
      <c r="M137" s="10"/>
      <c r="N137" s="10"/>
      <c r="P137">
        <f t="shared" si="20"/>
        <v>512</v>
      </c>
      <c r="Q137">
        <f t="shared" si="21"/>
        <v>227</v>
      </c>
      <c r="R137" t="e">
        <f t="shared" ca="1" si="22"/>
        <v>#NAME?</v>
      </c>
      <c r="S137">
        <f t="shared" si="23"/>
        <v>608</v>
      </c>
      <c r="T137">
        <f t="shared" si="24"/>
        <v>855</v>
      </c>
      <c r="V137" t="e">
        <f t="shared" ca="1" si="25"/>
        <v>#NAME?</v>
      </c>
      <c r="W137" t="e">
        <f t="shared" ca="1" si="26"/>
        <v>#NAME?</v>
      </c>
    </row>
    <row r="138" spans="1:23" x14ac:dyDescent="0.15">
      <c r="A138" s="12" t="s">
        <v>113</v>
      </c>
      <c r="B138" s="12" t="s">
        <v>114</v>
      </c>
      <c r="C138" t="str">
        <f>[2]!S_INFO_INDUSTRY_SW(A138,1)</f>
        <v>轻工制造</v>
      </c>
      <c r="D138" s="2" t="str">
        <f>[2]!S_IPO_LISTEDDATE(A138)</f>
        <v>2000-11-20</v>
      </c>
      <c r="E138" s="3">
        <f t="shared" si="18"/>
        <v>3693</v>
      </c>
      <c r="F138" s="5">
        <f>[2]!S_VAL_PE_TTM(A138,$A$1)</f>
        <v>11.993349075317383</v>
      </c>
      <c r="G138" s="5">
        <f>[2]!S_FA_ROIC_YEARLY(A138,G$1)</f>
        <v>8.5436999999999994</v>
      </c>
      <c r="H138" s="5" t="e">
        <f ca="1">VLOOKUP(A138,预期增长率!$A$3:$F$960,6,FALSE)</f>
        <v>#NAME?</v>
      </c>
      <c r="I138" s="5">
        <f>[2]!S_PQ_PCTCHANGE(A138,$C$1,$A$1)</f>
        <v>-6.8601583113456543</v>
      </c>
      <c r="J138" s="5">
        <f t="shared" si="19"/>
        <v>5720481377.04</v>
      </c>
      <c r="K138" s="11">
        <f>[2]!S_SHARE_LIQA(A138,$A$1)</f>
        <v>810266484</v>
      </c>
      <c r="L138" s="10">
        <f>[2]!S_DQ_CLOSE(A138,$A$1,1)</f>
        <v>7.06</v>
      </c>
      <c r="M138" s="10"/>
      <c r="N138" s="10"/>
      <c r="P138">
        <f t="shared" si="20"/>
        <v>790</v>
      </c>
      <c r="Q138">
        <f t="shared" si="21"/>
        <v>536</v>
      </c>
      <c r="R138" t="e">
        <f t="shared" ca="1" si="22"/>
        <v>#NAME?</v>
      </c>
      <c r="S138">
        <f t="shared" si="23"/>
        <v>714</v>
      </c>
      <c r="T138">
        <f t="shared" si="24"/>
        <v>493</v>
      </c>
      <c r="V138" t="e">
        <f t="shared" ca="1" si="25"/>
        <v>#NAME?</v>
      </c>
      <c r="W138" t="e">
        <f t="shared" ca="1" si="26"/>
        <v>#NAME?</v>
      </c>
    </row>
    <row r="139" spans="1:23" x14ac:dyDescent="0.15">
      <c r="A139" s="12" t="s">
        <v>584</v>
      </c>
      <c r="B139" s="12" t="s">
        <v>585</v>
      </c>
      <c r="C139" t="str">
        <f>[2]!S_INFO_INDUSTRY_SW(A139,1)</f>
        <v>建筑材料</v>
      </c>
      <c r="D139" s="2" t="str">
        <f>[2]!S_IPO_LISTEDDATE(A139)</f>
        <v>2008-04-25</v>
      </c>
      <c r="E139" s="3">
        <f t="shared" si="18"/>
        <v>980</v>
      </c>
      <c r="F139" s="5">
        <f>[2]!S_VAL_PE_TTM(A139,$A$1)</f>
        <v>43.542411804199219</v>
      </c>
      <c r="G139" s="5">
        <f>[2]!S_FA_ROIC_YEARLY(A139,G$1)</f>
        <v>13.1432</v>
      </c>
      <c r="H139" s="5" t="e">
        <f ca="1">VLOOKUP(A139,预期增长率!$A$3:$F$960,6,FALSE)</f>
        <v>#NAME?</v>
      </c>
      <c r="I139" s="5">
        <f>[2]!S_PQ_PCTCHANGE(A139,$C$1,$A$1)</f>
        <v>-4.3835616438355984</v>
      </c>
      <c r="J139" s="5">
        <f t="shared" si="19"/>
        <v>816660000</v>
      </c>
      <c r="K139" s="11">
        <f>[2]!S_SHARE_LIQA(A139,$A$1)</f>
        <v>78000000</v>
      </c>
      <c r="L139" s="10">
        <f>[2]!S_DQ_CLOSE(A139,$A$1,1)</f>
        <v>10.47</v>
      </c>
      <c r="M139" s="10"/>
      <c r="N139" s="10"/>
      <c r="P139">
        <f t="shared" si="20"/>
        <v>363</v>
      </c>
      <c r="Q139">
        <f t="shared" si="21"/>
        <v>349</v>
      </c>
      <c r="R139" t="e">
        <f t="shared" ca="1" si="22"/>
        <v>#NAME?</v>
      </c>
      <c r="S139">
        <f t="shared" si="23"/>
        <v>648</v>
      </c>
      <c r="T139">
        <f t="shared" si="24"/>
        <v>874</v>
      </c>
      <c r="V139" t="e">
        <f t="shared" ca="1" si="25"/>
        <v>#NAME?</v>
      </c>
      <c r="W139" t="e">
        <f t="shared" ca="1" si="26"/>
        <v>#NAME?</v>
      </c>
    </row>
    <row r="140" spans="1:23" x14ac:dyDescent="0.15">
      <c r="A140" s="12" t="s">
        <v>1578</v>
      </c>
      <c r="B140" s="12" t="s">
        <v>1579</v>
      </c>
      <c r="C140" t="str">
        <f>[2]!S_INFO_INDUSTRY_SW(A140,1)</f>
        <v>有色金属</v>
      </c>
      <c r="D140" s="2" t="str">
        <f>[2]!S_IPO_LISTEDDATE(A140)</f>
        <v>2007-04-30</v>
      </c>
      <c r="E140" s="3">
        <f t="shared" si="18"/>
        <v>1341</v>
      </c>
      <c r="F140" s="5">
        <f>[2]!S_VAL_PE_TTM(A140,$A$1)</f>
        <v>-187.14620971679687</v>
      </c>
      <c r="G140" s="5">
        <f>[2]!S_FA_ROIC_YEARLY(A140,G$1)</f>
        <v>1.0835999999999999</v>
      </c>
      <c r="H140" s="5" t="e">
        <f ca="1">VLOOKUP(A140,预期增长率!$A$3:$F$960,6,FALSE)</f>
        <v>#NAME?</v>
      </c>
      <c r="I140" s="5">
        <f>[2]!S_PQ_PCTCHANGE(A140,$C$1,$A$1)</f>
        <v>-13.33333333333332</v>
      </c>
      <c r="J140" s="5">
        <f t="shared" si="19"/>
        <v>39863431473.060005</v>
      </c>
      <c r="K140" s="11">
        <f>[2]!S_SHARE_LIQA(A140,$A$1)</f>
        <v>3931304879</v>
      </c>
      <c r="L140" s="10">
        <f>[2]!S_DQ_CLOSE(A140,$A$1,1)</f>
        <v>10.14</v>
      </c>
      <c r="M140" s="10"/>
      <c r="N140" s="10"/>
      <c r="P140">
        <f t="shared" si="20"/>
        <v>856</v>
      </c>
      <c r="Q140">
        <f t="shared" si="21"/>
        <v>809</v>
      </c>
      <c r="R140" t="e">
        <f t="shared" ca="1" si="22"/>
        <v>#NAME?</v>
      </c>
      <c r="S140">
        <f t="shared" si="23"/>
        <v>824</v>
      </c>
      <c r="T140">
        <f t="shared" si="24"/>
        <v>58</v>
      </c>
      <c r="V140" t="e">
        <f t="shared" ca="1" si="25"/>
        <v>#NAME?</v>
      </c>
      <c r="W140" t="e">
        <f t="shared" ca="1" si="26"/>
        <v>#NAME?</v>
      </c>
    </row>
    <row r="141" spans="1:23" x14ac:dyDescent="0.15">
      <c r="A141" s="12" t="s">
        <v>1477</v>
      </c>
      <c r="B141" s="12" t="s">
        <v>1478</v>
      </c>
      <c r="C141" t="str">
        <f>[2]!S_INFO_INDUSTRY_SW(A141,1)</f>
        <v>食品饮料</v>
      </c>
      <c r="D141" s="2" t="str">
        <f>[2]!S_IPO_LISTEDDATE(A141)</f>
        <v>1995-01-24</v>
      </c>
      <c r="E141" s="3">
        <f t="shared" si="18"/>
        <v>5820</v>
      </c>
      <c r="F141" s="5">
        <f>[2]!S_VAL_PE_TTM(A141,$A$1)</f>
        <v>65.110610961914062</v>
      </c>
      <c r="G141" s="5">
        <f>[2]!S_FA_ROIC_YEARLY(A141,G$1)</f>
        <v>6.8815</v>
      </c>
      <c r="H141" s="5" t="e">
        <f ca="1">VLOOKUP(A141,预期增长率!$A$3:$F$960,6,FALSE)</f>
        <v>#NAME?</v>
      </c>
      <c r="I141" s="5">
        <f>[2]!S_PQ_PCTCHANGE(A141,$C$1,$A$1)</f>
        <v>-10.109622411693076</v>
      </c>
      <c r="J141" s="5">
        <f t="shared" si="19"/>
        <v>5879182491.7200003</v>
      </c>
      <c r="K141" s="11">
        <f>[2]!S_SHARE_LIQA(A141,$A$1)</f>
        <v>796637194</v>
      </c>
      <c r="L141" s="10">
        <f>[2]!S_DQ_CLOSE(A141,$A$1,1)</f>
        <v>7.38</v>
      </c>
      <c r="M141" s="10"/>
      <c r="N141" s="10"/>
      <c r="P141">
        <f t="shared" si="20"/>
        <v>202</v>
      </c>
      <c r="Q141">
        <f t="shared" si="21"/>
        <v>613</v>
      </c>
      <c r="R141" t="e">
        <f t="shared" ca="1" si="22"/>
        <v>#NAME?</v>
      </c>
      <c r="S141">
        <f t="shared" si="23"/>
        <v>777</v>
      </c>
      <c r="T141">
        <f t="shared" si="24"/>
        <v>482</v>
      </c>
      <c r="V141" t="e">
        <f t="shared" ca="1" si="25"/>
        <v>#NAME?</v>
      </c>
      <c r="W141" t="e">
        <f t="shared" ca="1" si="26"/>
        <v>#NAME?</v>
      </c>
    </row>
    <row r="142" spans="1:23" x14ac:dyDescent="0.15">
      <c r="A142" s="12" t="s">
        <v>744</v>
      </c>
      <c r="B142" s="12" t="s">
        <v>745</v>
      </c>
      <c r="C142" t="str">
        <f>[2]!S_INFO_INDUSTRY_SW(A142,1)</f>
        <v>医药生物</v>
      </c>
      <c r="D142" s="2" t="str">
        <f>[2]!S_IPO_LISTEDDATE(A142)</f>
        <v>1997-05-15</v>
      </c>
      <c r="E142" s="3">
        <f t="shared" si="18"/>
        <v>4978</v>
      </c>
      <c r="F142" s="5">
        <f>[2]!S_VAL_PE_TTM(A142,$A$1)</f>
        <v>25.249235153198242</v>
      </c>
      <c r="G142" s="5">
        <f>[2]!S_FA_ROIC_YEARLY(A142,G$1)</f>
        <v>14.8809</v>
      </c>
      <c r="H142" s="5" t="e">
        <f ca="1">VLOOKUP(A142,预期增长率!$A$3:$F$960,6,FALSE)</f>
        <v>#NAME?</v>
      </c>
      <c r="I142" s="5">
        <f>[2]!S_PQ_PCTCHANGE(A142,$C$1,$A$1)</f>
        <v>-11.783783783783775</v>
      </c>
      <c r="J142" s="5">
        <f t="shared" si="19"/>
        <v>5074833254.3999996</v>
      </c>
      <c r="K142" s="11">
        <f>[2]!S_SHARE_LIQA(A142,$A$1)</f>
        <v>310957920</v>
      </c>
      <c r="L142" s="10">
        <f>[2]!S_DQ_CLOSE(A142,$A$1,1)</f>
        <v>16.32</v>
      </c>
      <c r="M142" s="10"/>
      <c r="N142" s="10"/>
      <c r="P142">
        <f t="shared" si="20"/>
        <v>584</v>
      </c>
      <c r="Q142">
        <f t="shared" si="21"/>
        <v>290</v>
      </c>
      <c r="R142" t="e">
        <f t="shared" ca="1" si="22"/>
        <v>#NAME?</v>
      </c>
      <c r="S142">
        <f t="shared" si="23"/>
        <v>799</v>
      </c>
      <c r="T142">
        <f t="shared" si="24"/>
        <v>540</v>
      </c>
      <c r="V142" t="e">
        <f t="shared" ca="1" si="25"/>
        <v>#NAME?</v>
      </c>
      <c r="W142" t="e">
        <f t="shared" ca="1" si="26"/>
        <v>#NAME?</v>
      </c>
    </row>
    <row r="143" spans="1:23" x14ac:dyDescent="0.15">
      <c r="A143" s="12" t="s">
        <v>708</v>
      </c>
      <c r="B143" s="12" t="s">
        <v>709</v>
      </c>
      <c r="C143" t="str">
        <f>[2]!S_INFO_INDUSTRY_SW(A143,1)</f>
        <v>钢铁</v>
      </c>
      <c r="D143" s="2" t="str">
        <f>[2]!S_IPO_LISTEDDATE(A143)</f>
        <v>2000-12-12</v>
      </c>
      <c r="E143" s="3">
        <f t="shared" si="18"/>
        <v>3671</v>
      </c>
      <c r="F143" s="5">
        <f>[2]!S_VAL_PE_TTM(A143,$A$1)</f>
        <v>8.801844596862793</v>
      </c>
      <c r="G143" s="5">
        <f>[2]!S_FA_ROIC_YEARLY(A143,G$1)</f>
        <v>14.3231</v>
      </c>
      <c r="H143" s="5" t="e">
        <f ca="1">VLOOKUP(A143,预期增长率!$A$3:$F$960,6,FALSE)</f>
        <v>#NAME?</v>
      </c>
      <c r="I143" s="5">
        <f>[2]!S_PQ_PCTCHANGE(A143,$C$1,$A$1)</f>
        <v>-2.2935779816513846</v>
      </c>
      <c r="J143" s="5">
        <f t="shared" si="19"/>
        <v>111901987282.31999</v>
      </c>
      <c r="K143" s="11">
        <f>[2]!S_SHARE_LIQA(A143,$A$1)</f>
        <v>17512048088</v>
      </c>
      <c r="L143" s="10">
        <f>[2]!S_DQ_CLOSE(A143,$A$1,1)</f>
        <v>6.39</v>
      </c>
      <c r="M143" s="10"/>
      <c r="N143" s="10"/>
      <c r="P143">
        <f t="shared" si="20"/>
        <v>817</v>
      </c>
      <c r="Q143">
        <f t="shared" si="21"/>
        <v>310</v>
      </c>
      <c r="R143" t="e">
        <f t="shared" ca="1" si="22"/>
        <v>#NAME?</v>
      </c>
      <c r="S143">
        <f t="shared" si="23"/>
        <v>600</v>
      </c>
      <c r="T143">
        <f t="shared" si="24"/>
        <v>20</v>
      </c>
      <c r="V143" t="e">
        <f t="shared" ca="1" si="25"/>
        <v>#NAME?</v>
      </c>
      <c r="W143" t="e">
        <f t="shared" ca="1" si="26"/>
        <v>#NAME?</v>
      </c>
    </row>
    <row r="144" spans="1:23" x14ac:dyDescent="0.15">
      <c r="A144" s="12" t="s">
        <v>1022</v>
      </c>
      <c r="B144" s="12" t="s">
        <v>1023</v>
      </c>
      <c r="C144" t="str">
        <f>[2]!S_INFO_INDUSTRY_SW(A144,1)</f>
        <v>轻工制造</v>
      </c>
      <c r="D144" s="2" t="str">
        <f>[2]!S_IPO_LISTEDDATE(A144)</f>
        <v>2000-11-27</v>
      </c>
      <c r="E144" s="3">
        <f t="shared" si="18"/>
        <v>3686</v>
      </c>
      <c r="F144" s="5">
        <f>[2]!S_VAL_PE_TTM(A144,$A$1)</f>
        <v>89.355934143066406</v>
      </c>
      <c r="G144" s="5">
        <f>[2]!S_FA_ROIC_YEARLY(A144,G$1)</f>
        <v>5.7367999999999997</v>
      </c>
      <c r="H144" s="5" t="e">
        <f ca="1">VLOOKUP(A144,预期增长率!$A$3:$F$960,6,FALSE)</f>
        <v>#NAME?</v>
      </c>
      <c r="I144" s="5">
        <f>[2]!S_PQ_PCTCHANGE(A144,$C$1,$A$1)</f>
        <v>-1.0242085661080091</v>
      </c>
      <c r="J144" s="5">
        <f t="shared" si="19"/>
        <v>5427720732.6000004</v>
      </c>
      <c r="K144" s="11">
        <f>[2]!S_SHARE_LIQA(A144,$A$1)</f>
        <v>510604020</v>
      </c>
      <c r="L144" s="10">
        <f>[2]!S_DQ_CLOSE(A144,$A$1,1)</f>
        <v>10.63</v>
      </c>
      <c r="M144" s="10"/>
      <c r="N144" s="10"/>
      <c r="P144">
        <f t="shared" si="20"/>
        <v>111</v>
      </c>
      <c r="Q144">
        <f t="shared" si="21"/>
        <v>659</v>
      </c>
      <c r="R144" t="e">
        <f t="shared" ca="1" si="22"/>
        <v>#NAME?</v>
      </c>
      <c r="S144">
        <f t="shared" si="23"/>
        <v>572</v>
      </c>
      <c r="T144">
        <f t="shared" si="24"/>
        <v>509</v>
      </c>
      <c r="V144" t="e">
        <f t="shared" ca="1" si="25"/>
        <v>#NAME?</v>
      </c>
      <c r="W144" t="e">
        <f t="shared" ca="1" si="26"/>
        <v>#NAME?</v>
      </c>
    </row>
    <row r="145" spans="1:23" x14ac:dyDescent="0.15">
      <c r="A145" s="12" t="s">
        <v>29</v>
      </c>
      <c r="B145" s="12" t="s">
        <v>30</v>
      </c>
      <c r="C145" t="str">
        <f>[2]!S_INFO_INDUSTRY_SW(A145,1)</f>
        <v>计算机</v>
      </c>
      <c r="D145" s="2" t="str">
        <f>[2]!S_IPO_LISTEDDATE(A145)</f>
        <v>1994-02-02</v>
      </c>
      <c r="E145" s="3">
        <f t="shared" si="18"/>
        <v>6176</v>
      </c>
      <c r="F145" s="5">
        <f>[2]!S_VAL_PE_TTM(A145,$A$1)</f>
        <v>43.525894165039062</v>
      </c>
      <c r="G145" s="5">
        <f>[2]!S_FA_ROIC_YEARLY(A145,G$1)</f>
        <v>9.3927999999999994</v>
      </c>
      <c r="H145" s="5" t="e">
        <f ca="1">VLOOKUP(A145,预期增长率!$A$3:$F$960,6,FALSE)</f>
        <v>#NAME?</v>
      </c>
      <c r="I145" s="5">
        <f>[2]!S_PQ_PCTCHANGE(A145,$C$1,$A$1)</f>
        <v>-23.667100130039021</v>
      </c>
      <c r="J145" s="5">
        <f t="shared" si="19"/>
        <v>15472083249.700001</v>
      </c>
      <c r="K145" s="11">
        <f>[2]!S_SHARE_LIQA(A145,$A$1)</f>
        <v>1317894655</v>
      </c>
      <c r="L145" s="10">
        <f>[2]!S_DQ_CLOSE(A145,$A$1,1)</f>
        <v>11.74</v>
      </c>
      <c r="M145" s="10"/>
      <c r="N145" s="10"/>
      <c r="P145">
        <f t="shared" si="20"/>
        <v>364</v>
      </c>
      <c r="Q145">
        <f t="shared" si="21"/>
        <v>498</v>
      </c>
      <c r="R145" t="e">
        <f t="shared" ca="1" si="22"/>
        <v>#NAME?</v>
      </c>
      <c r="S145">
        <f t="shared" si="23"/>
        <v>868</v>
      </c>
      <c r="T145">
        <f t="shared" si="24"/>
        <v>174</v>
      </c>
      <c r="V145" t="e">
        <f t="shared" ca="1" si="25"/>
        <v>#NAME?</v>
      </c>
      <c r="W145" t="e">
        <f t="shared" ca="1" si="26"/>
        <v>#NAME?</v>
      </c>
    </row>
    <row r="146" spans="1:23" x14ac:dyDescent="0.15">
      <c r="A146" s="12" t="s">
        <v>931</v>
      </c>
      <c r="B146" s="12" t="s">
        <v>932</v>
      </c>
      <c r="C146">
        <f>[2]!S_INFO_INDUSTRY_SW(A146,1)</f>
        <v>0</v>
      </c>
      <c r="D146" s="2" t="str">
        <f>[2]!S_IPO_LISTEDDATE(A146)</f>
        <v>2000-12-27</v>
      </c>
      <c r="E146" s="3">
        <f t="shared" si="18"/>
        <v>3656</v>
      </c>
      <c r="F146" s="5">
        <f>[2]!S_VAL_PE_TTM(A146,$A$1)</f>
        <v>126.60312652587891</v>
      </c>
      <c r="G146" s="5">
        <f>[2]!S_FA_ROIC_YEARLY(A146,G$1)</f>
        <v>6.0103</v>
      </c>
      <c r="H146" s="5" t="e">
        <f ca="1">VLOOKUP(A146,预期增长率!$A$3:$F$960,6,FALSE)</f>
        <v>#NAME?</v>
      </c>
      <c r="I146" s="5">
        <f>[2]!S_PQ_PCTCHANGE(A146,$C$1,$A$1)</f>
        <v>3.668763102725392</v>
      </c>
      <c r="J146" s="5">
        <f t="shared" si="19"/>
        <v>4147838584.920001</v>
      </c>
      <c r="K146" s="11">
        <f>[2]!S_SHARE_LIQA(A146,$A$1)</f>
        <v>419397228.00000006</v>
      </c>
      <c r="L146" s="10">
        <f>[2]!S_DQ_CLOSE(A146,$A$1,1)</f>
        <v>9.89</v>
      </c>
      <c r="M146" s="10"/>
      <c r="N146" s="10"/>
      <c r="P146">
        <f t="shared" si="20"/>
        <v>61</v>
      </c>
      <c r="Q146">
        <f t="shared" si="21"/>
        <v>648</v>
      </c>
      <c r="R146" t="e">
        <f t="shared" ca="1" si="22"/>
        <v>#NAME?</v>
      </c>
      <c r="S146">
        <f t="shared" si="23"/>
        <v>452</v>
      </c>
      <c r="T146">
        <f t="shared" si="24"/>
        <v>637</v>
      </c>
      <c r="V146" t="e">
        <f t="shared" ca="1" si="25"/>
        <v>#NAME?</v>
      </c>
      <c r="W146" t="e">
        <f t="shared" ca="1" si="26"/>
        <v>#NAME?</v>
      </c>
    </row>
    <row r="147" spans="1:23" x14ac:dyDescent="0.15">
      <c r="A147" s="12" t="s">
        <v>205</v>
      </c>
      <c r="B147" s="12" t="s">
        <v>206</v>
      </c>
      <c r="C147" t="str">
        <f>[2]!S_INFO_INDUSTRY_SW(A147,1)</f>
        <v>化工</v>
      </c>
      <c r="D147" s="2" t="str">
        <f>[2]!S_IPO_LISTEDDATE(A147)</f>
        <v>1996-11-12</v>
      </c>
      <c r="E147" s="3">
        <f t="shared" si="18"/>
        <v>5162</v>
      </c>
      <c r="F147" s="5">
        <f>[2]!S_VAL_PE_TTM(A147,$A$1)</f>
        <v>97.8150634765625</v>
      </c>
      <c r="G147" s="5">
        <f>[2]!S_FA_ROIC_YEARLY(A147,G$1)</f>
        <v>3.9437000000000002</v>
      </c>
      <c r="H147" s="5" t="e">
        <f ca="1">VLOOKUP(A147,预期增长率!$A$3:$F$960,6,FALSE)</f>
        <v>#NAME?</v>
      </c>
      <c r="I147" s="5">
        <f>[2]!S_PQ_PCTCHANGE(A147,$C$1,$A$1)</f>
        <v>-5.4716981132075464</v>
      </c>
      <c r="J147" s="5">
        <f t="shared" si="19"/>
        <v>6370665228.6599998</v>
      </c>
      <c r="K147" s="11">
        <f>[2]!S_SHARE_LIQA(A147,$A$1)</f>
        <v>1271589866</v>
      </c>
      <c r="L147" s="10">
        <f>[2]!S_DQ_CLOSE(A147,$A$1,1)</f>
        <v>5.01</v>
      </c>
      <c r="M147" s="10"/>
      <c r="N147" s="10"/>
      <c r="P147">
        <f t="shared" si="20"/>
        <v>96</v>
      </c>
      <c r="Q147">
        <f t="shared" si="21"/>
        <v>733</v>
      </c>
      <c r="R147" t="e">
        <f t="shared" ca="1" si="22"/>
        <v>#NAME?</v>
      </c>
      <c r="S147">
        <f t="shared" si="23"/>
        <v>679</v>
      </c>
      <c r="T147">
        <f t="shared" si="24"/>
        <v>447</v>
      </c>
      <c r="V147" t="e">
        <f t="shared" ca="1" si="25"/>
        <v>#NAME?</v>
      </c>
      <c r="W147" t="e">
        <f t="shared" ca="1" si="26"/>
        <v>#NAME?</v>
      </c>
    </row>
    <row r="148" spans="1:23" x14ac:dyDescent="0.15">
      <c r="A148" s="12" t="s">
        <v>426</v>
      </c>
      <c r="B148" s="12" t="s">
        <v>427</v>
      </c>
      <c r="C148" t="str">
        <f>[2]!S_INFO_INDUSTRY_SW(A148,1)</f>
        <v>化工</v>
      </c>
      <c r="D148" s="2" t="str">
        <f>[2]!S_IPO_LISTEDDATE(A148)</f>
        <v>2000-05-25</v>
      </c>
      <c r="E148" s="3">
        <f t="shared" si="18"/>
        <v>3872</v>
      </c>
      <c r="F148" s="5">
        <f>[2]!S_VAL_PE_TTM(A148,$A$1)</f>
        <v>69.485145568847656</v>
      </c>
      <c r="G148" s="5">
        <f>[2]!S_FA_ROIC_YEARLY(A148,G$1)</f>
        <v>12.4848</v>
      </c>
      <c r="H148" s="5" t="e">
        <f ca="1">VLOOKUP(A148,预期增长率!$A$3:$F$960,6,FALSE)</f>
        <v>#NAME?</v>
      </c>
      <c r="I148" s="5">
        <f>[2]!S_PQ_PCTCHANGE(A148,$C$1,$A$1)</f>
        <v>-3.7950664136622292</v>
      </c>
      <c r="J148" s="5">
        <f t="shared" si="19"/>
        <v>7830847662.3000002</v>
      </c>
      <c r="K148" s="11">
        <f>[2]!S_SHARE_LIQA(A148,$A$1)</f>
        <v>514848630</v>
      </c>
      <c r="L148" s="10">
        <f>[2]!S_DQ_CLOSE(A148,$A$1,1)</f>
        <v>15.21</v>
      </c>
      <c r="M148" s="10"/>
      <c r="N148" s="10"/>
      <c r="P148">
        <f t="shared" si="20"/>
        <v>174</v>
      </c>
      <c r="Q148">
        <f t="shared" si="21"/>
        <v>369</v>
      </c>
      <c r="R148" t="e">
        <f t="shared" ca="1" si="22"/>
        <v>#NAME?</v>
      </c>
      <c r="S148">
        <f t="shared" si="23"/>
        <v>631</v>
      </c>
      <c r="T148">
        <f t="shared" si="24"/>
        <v>360</v>
      </c>
      <c r="V148" t="e">
        <f t="shared" ca="1" si="25"/>
        <v>#NAME?</v>
      </c>
      <c r="W148" t="e">
        <f t="shared" ca="1" si="26"/>
        <v>#NAME?</v>
      </c>
    </row>
    <row r="149" spans="1:23" x14ac:dyDescent="0.15">
      <c r="A149" s="12" t="s">
        <v>627</v>
      </c>
      <c r="B149" s="12" t="s">
        <v>628</v>
      </c>
      <c r="C149" t="str">
        <f>[2]!S_INFO_INDUSTRY_SW(A149,1)</f>
        <v>房地产</v>
      </c>
      <c r="D149" s="2" t="str">
        <f>[2]!S_IPO_LISTEDDATE(A149)</f>
        <v>2009-08-28</v>
      </c>
      <c r="E149" s="3">
        <f t="shared" si="18"/>
        <v>490</v>
      </c>
      <c r="F149" s="5">
        <f>[2]!S_VAL_PE_TTM(A149,$A$1)</f>
        <v>30.335922241210938</v>
      </c>
      <c r="G149" s="5">
        <f>[2]!S_FA_ROIC_YEARLY(A149,G$1)</f>
        <v>22.3917</v>
      </c>
      <c r="H149" s="5" t="e">
        <f ca="1">VLOOKUP(A149,预期增长率!$A$3:$F$960,6,FALSE)</f>
        <v>#NAME?</v>
      </c>
      <c r="I149" s="5">
        <f>[2]!S_PQ_PCTCHANGE(A149,$C$1,$A$1)</f>
        <v>-11.092101511263186</v>
      </c>
      <c r="J149" s="5">
        <f t="shared" si="19"/>
        <v>2144957633.2</v>
      </c>
      <c r="K149" s="11">
        <f>[2]!S_SHARE_LIQA(A149,$A$1)</f>
        <v>68792740</v>
      </c>
      <c r="L149" s="10">
        <f>[2]!S_DQ_CLOSE(A149,$A$1,1)</f>
        <v>31.18</v>
      </c>
      <c r="M149" s="10"/>
      <c r="N149" s="10"/>
      <c r="P149">
        <f t="shared" si="20"/>
        <v>517</v>
      </c>
      <c r="Q149">
        <f t="shared" si="21"/>
        <v>137</v>
      </c>
      <c r="R149" t="e">
        <f t="shared" ca="1" si="22"/>
        <v>#NAME?</v>
      </c>
      <c r="S149">
        <f t="shared" si="23"/>
        <v>788</v>
      </c>
      <c r="T149">
        <f t="shared" si="24"/>
        <v>817</v>
      </c>
      <c r="V149" t="e">
        <f t="shared" ca="1" si="25"/>
        <v>#NAME?</v>
      </c>
      <c r="W149" t="e">
        <f t="shared" ca="1" si="26"/>
        <v>#NAME?</v>
      </c>
    </row>
    <row r="150" spans="1:23" x14ac:dyDescent="0.15">
      <c r="A150" s="12" t="s">
        <v>1708</v>
      </c>
      <c r="B150" s="12" t="s">
        <v>1709</v>
      </c>
      <c r="C150" t="str">
        <f>[2]!S_INFO_INDUSTRY_SW(A150,1)</f>
        <v>房地产</v>
      </c>
      <c r="D150" s="2" t="str">
        <f>[2]!S_IPO_LISTEDDATE(A150)</f>
        <v>2000-01-13</v>
      </c>
      <c r="E150" s="3">
        <f t="shared" si="18"/>
        <v>4005</v>
      </c>
      <c r="F150" s="5">
        <f>[2]!S_VAL_PE_TTM(A150,$A$1)</f>
        <v>16.698518753051758</v>
      </c>
      <c r="G150" s="5">
        <f>[2]!S_FA_ROIC_YEARLY(A150,G$1)</f>
        <v>18.799499999999998</v>
      </c>
      <c r="H150" s="5" t="e">
        <f ca="1">VLOOKUP(A150,预期增长率!$A$3:$F$960,6,FALSE)</f>
        <v>#NAME?</v>
      </c>
      <c r="I150" s="5">
        <f>[2]!S_PQ_PCTCHANGE(A150,$C$1,$A$1)</f>
        <v>-1.4569536423840956</v>
      </c>
      <c r="J150" s="5">
        <f t="shared" si="19"/>
        <v>2521679748</v>
      </c>
      <c r="K150" s="11">
        <f>[2]!S_SHARE_LIQA(A150,$A$1)</f>
        <v>338935450</v>
      </c>
      <c r="L150" s="10">
        <f>[2]!S_DQ_CLOSE(A150,$A$1,1)</f>
        <v>7.44</v>
      </c>
      <c r="M150" s="10"/>
      <c r="N150" s="10"/>
      <c r="P150">
        <f t="shared" si="20"/>
        <v>719</v>
      </c>
      <c r="Q150">
        <f t="shared" si="21"/>
        <v>205</v>
      </c>
      <c r="R150" t="e">
        <f t="shared" ca="1" si="22"/>
        <v>#NAME?</v>
      </c>
      <c r="S150">
        <f t="shared" si="23"/>
        <v>581</v>
      </c>
      <c r="T150">
        <f t="shared" si="24"/>
        <v>775</v>
      </c>
      <c r="V150" t="e">
        <f t="shared" ca="1" si="25"/>
        <v>#NAME?</v>
      </c>
      <c r="W150" t="e">
        <f t="shared" ca="1" si="26"/>
        <v>#NAME?</v>
      </c>
    </row>
    <row r="151" spans="1:23" x14ac:dyDescent="0.15">
      <c r="A151" s="12" t="s">
        <v>1088</v>
      </c>
      <c r="B151" s="12" t="s">
        <v>1089</v>
      </c>
      <c r="C151" t="str">
        <f>[2]!S_INFO_INDUSTRY_SW(A151,1)</f>
        <v>交通运输</v>
      </c>
      <c r="D151" s="2" t="str">
        <f>[2]!S_IPO_LISTEDDATE(A151)</f>
        <v>2002-04-18</v>
      </c>
      <c r="E151" s="3">
        <f t="shared" si="18"/>
        <v>3179</v>
      </c>
      <c r="F151" s="5">
        <f>[2]!S_VAL_PE_TTM(A151,$A$1)</f>
        <v>40.308917999267578</v>
      </c>
      <c r="G151" s="5">
        <f>[2]!S_FA_ROIC_YEARLY(A151,G$1)</f>
        <v>7.27</v>
      </c>
      <c r="H151" s="5" t="e">
        <f ca="1">VLOOKUP(A151,预期增长率!$A$3:$F$960,6,FALSE)</f>
        <v>#NAME?</v>
      </c>
      <c r="I151" s="5">
        <f>[2]!S_PQ_PCTCHANGE(A151,$C$1,$A$1)</f>
        <v>11.051930758988004</v>
      </c>
      <c r="J151" s="5">
        <f t="shared" si="19"/>
        <v>10928933032.5</v>
      </c>
      <c r="K151" s="11">
        <f>[2]!S_SHARE_LIQA(A151,$A$1)</f>
        <v>1310423625</v>
      </c>
      <c r="L151" s="10">
        <f>[2]!S_DQ_CLOSE(A151,$A$1,1)</f>
        <v>8.34</v>
      </c>
      <c r="M151" s="10"/>
      <c r="N151" s="10"/>
      <c r="P151">
        <f t="shared" si="20"/>
        <v>394</v>
      </c>
      <c r="Q151">
        <f t="shared" si="21"/>
        <v>591</v>
      </c>
      <c r="R151" t="e">
        <f t="shared" ca="1" si="22"/>
        <v>#NAME?</v>
      </c>
      <c r="S151">
        <f t="shared" si="23"/>
        <v>325</v>
      </c>
      <c r="T151">
        <f t="shared" si="24"/>
        <v>244</v>
      </c>
      <c r="V151" t="e">
        <f t="shared" ca="1" si="25"/>
        <v>#NAME?</v>
      </c>
      <c r="W151" t="e">
        <f t="shared" ca="1" si="26"/>
        <v>#NAME?</v>
      </c>
    </row>
    <row r="152" spans="1:23" x14ac:dyDescent="0.15">
      <c r="A152" s="12" t="s">
        <v>187</v>
      </c>
      <c r="B152" s="12" t="s">
        <v>188</v>
      </c>
      <c r="C152" t="str">
        <f>[2]!S_INFO_INDUSTRY_SW(A152,1)</f>
        <v>有色金属</v>
      </c>
      <c r="D152" s="2" t="str">
        <f>[2]!S_IPO_LISTEDDATE(A152)</f>
        <v>1996-08-23</v>
      </c>
      <c r="E152" s="3">
        <f t="shared" si="18"/>
        <v>5243</v>
      </c>
      <c r="F152" s="5">
        <f>[2]!S_VAL_PE_TTM(A152,$A$1)</f>
        <v>-802.12432861328125</v>
      </c>
      <c r="G152" s="5">
        <f>[2]!S_FA_ROIC_YEARLY(A152,G$1)</f>
        <v>-6.6906999999999996</v>
      </c>
      <c r="H152" s="5" t="e">
        <f ca="1">VLOOKUP(A152,预期增长率!$A$3:$F$960,6,FALSE)</f>
        <v>#NAME?</v>
      </c>
      <c r="I152" s="5">
        <f>[2]!S_PQ_PCTCHANGE(A152,$C$1,$A$1)</f>
        <v>33.638443935926766</v>
      </c>
      <c r="J152" s="5">
        <f t="shared" si="19"/>
        <v>1663956159.9999998</v>
      </c>
      <c r="K152" s="11">
        <f>[2]!S_SHARE_LIQA(A152,$A$1)</f>
        <v>56984799.999999993</v>
      </c>
      <c r="L152" s="10">
        <f>[2]!S_DQ_CLOSE(A152,$A$1,1)</f>
        <v>29.2</v>
      </c>
      <c r="M152" s="10"/>
      <c r="N152" s="10"/>
      <c r="P152">
        <f t="shared" si="20"/>
        <v>868</v>
      </c>
      <c r="Q152">
        <f t="shared" si="21"/>
        <v>861</v>
      </c>
      <c r="R152" t="e">
        <f t="shared" ca="1" si="22"/>
        <v>#NAME?</v>
      </c>
      <c r="S152">
        <f t="shared" si="23"/>
        <v>100</v>
      </c>
      <c r="T152">
        <f t="shared" si="24"/>
        <v>853</v>
      </c>
      <c r="V152" t="e">
        <f t="shared" ca="1" si="25"/>
        <v>#NAME?</v>
      </c>
      <c r="W152" t="e">
        <f t="shared" ca="1" si="26"/>
        <v>#NAME?</v>
      </c>
    </row>
    <row r="153" spans="1:23" x14ac:dyDescent="0.15">
      <c r="A153" s="12" t="s">
        <v>1102</v>
      </c>
      <c r="B153" s="12" t="s">
        <v>1103</v>
      </c>
      <c r="C153" t="str">
        <f>[2]!S_INFO_INDUSTRY_SW(A153,1)</f>
        <v>有色金属</v>
      </c>
      <c r="D153" s="2" t="str">
        <f>[2]!S_IPO_LISTEDDATE(A153)</f>
        <v>2002-04-12</v>
      </c>
      <c r="E153" s="3">
        <f t="shared" si="18"/>
        <v>3185</v>
      </c>
      <c r="F153" s="5">
        <f>[2]!S_VAL_PE_TTM(A153,$A$1)</f>
        <v>-2359.769775390625</v>
      </c>
      <c r="G153" s="5">
        <f>[2]!S_FA_ROIC_YEARLY(A153,G$1)</f>
        <v>0.1017</v>
      </c>
      <c r="H153" s="5" t="e">
        <f ca="1">VLOOKUP(A153,预期增长率!$A$3:$F$960,6,FALSE)</f>
        <v>#NAME?</v>
      </c>
      <c r="I153" s="5">
        <f>[2]!S_PQ_PCTCHANGE(A153,$C$1,$A$1)</f>
        <v>7.3692551505546877</v>
      </c>
      <c r="J153" s="5">
        <f t="shared" si="19"/>
        <v>6166224190.8000002</v>
      </c>
      <c r="K153" s="11">
        <f>[2]!S_SHARE_LIQA(A153,$A$1)</f>
        <v>227535948</v>
      </c>
      <c r="L153" s="10">
        <f>[2]!S_DQ_CLOSE(A153,$A$1,1)</f>
        <v>27.1</v>
      </c>
      <c r="M153" s="10"/>
      <c r="N153" s="10"/>
      <c r="O153" s="10"/>
      <c r="P153">
        <f t="shared" si="20"/>
        <v>872</v>
      </c>
      <c r="Q153">
        <f t="shared" si="21"/>
        <v>835</v>
      </c>
      <c r="R153" t="e">
        <f t="shared" ca="1" si="22"/>
        <v>#NAME?</v>
      </c>
      <c r="S153">
        <f t="shared" si="23"/>
        <v>383</v>
      </c>
      <c r="T153">
        <f t="shared" si="24"/>
        <v>463</v>
      </c>
      <c r="V153" t="e">
        <f t="shared" ca="1" si="25"/>
        <v>#NAME?</v>
      </c>
      <c r="W153" t="e">
        <f t="shared" ca="1" si="26"/>
        <v>#NAME?</v>
      </c>
    </row>
    <row r="154" spans="1:23" x14ac:dyDescent="0.15">
      <c r="A154" s="12" t="s">
        <v>856</v>
      </c>
      <c r="B154" s="12" t="s">
        <v>857</v>
      </c>
      <c r="C154" t="str">
        <f>[2]!S_INFO_INDUSTRY_SW(A154,1)</f>
        <v>房地产</v>
      </c>
      <c r="D154" s="2" t="str">
        <f>[2]!S_IPO_LISTEDDATE(A154)</f>
        <v>1998-06-09</v>
      </c>
      <c r="E154" s="3">
        <f t="shared" si="18"/>
        <v>4588</v>
      </c>
      <c r="F154" s="5">
        <f>[2]!S_VAL_PE_TTM(A154,$A$1)</f>
        <v>26.955440521240234</v>
      </c>
      <c r="G154" s="5">
        <f>[2]!S_FA_ROIC_YEARLY(A154,G$1)</f>
        <v>1.4843999999999999</v>
      </c>
      <c r="H154" s="5" t="e">
        <f ca="1">VLOOKUP(A154,预期增长率!$A$3:$F$960,6,FALSE)</f>
        <v>#NAME?</v>
      </c>
      <c r="I154" s="5">
        <f>[2]!S_PQ_PCTCHANGE(A154,$C$1,$A$1)</f>
        <v>-4.8076923076923128</v>
      </c>
      <c r="J154" s="5">
        <f t="shared" si="19"/>
        <v>1790401536</v>
      </c>
      <c r="K154" s="11">
        <f>[2]!S_SHARE_LIQA(A154,$A$1)</f>
        <v>361697280</v>
      </c>
      <c r="L154" s="10">
        <f>[2]!S_DQ_CLOSE(A154,$A$1,1)</f>
        <v>4.95</v>
      </c>
      <c r="M154" s="10"/>
      <c r="N154" s="10"/>
      <c r="P154">
        <f t="shared" si="20"/>
        <v>563</v>
      </c>
      <c r="Q154">
        <f t="shared" si="21"/>
        <v>796</v>
      </c>
      <c r="R154" t="e">
        <f t="shared" ca="1" si="22"/>
        <v>#NAME?</v>
      </c>
      <c r="S154">
        <f t="shared" si="23"/>
        <v>655</v>
      </c>
      <c r="T154">
        <f t="shared" si="24"/>
        <v>847</v>
      </c>
      <c r="V154" t="e">
        <f t="shared" ca="1" si="25"/>
        <v>#NAME?</v>
      </c>
      <c r="W154" t="e">
        <f t="shared" ca="1" si="26"/>
        <v>#NAME?</v>
      </c>
    </row>
    <row r="155" spans="1:23" x14ac:dyDescent="0.15">
      <c r="A155" s="12" t="s">
        <v>1326</v>
      </c>
      <c r="B155" s="12" t="s">
        <v>1327</v>
      </c>
      <c r="C155" t="str">
        <f>[2]!S_INFO_INDUSTRY_SW(A155,1)</f>
        <v>商业贸易</v>
      </c>
      <c r="D155" s="2" t="str">
        <f>[2]!S_IPO_LISTEDDATE(A155)</f>
        <v>1993-11-22</v>
      </c>
      <c r="E155" s="3">
        <f t="shared" si="18"/>
        <v>6248</v>
      </c>
      <c r="F155" s="5">
        <f>[2]!S_VAL_PE_TTM(A155,$A$1)</f>
        <v>43.009590148925781</v>
      </c>
      <c r="G155" s="5">
        <f>[2]!S_FA_ROIC_YEARLY(A155,G$1)</f>
        <v>16.2073</v>
      </c>
      <c r="H155" s="5" t="e">
        <f ca="1">VLOOKUP(A155,预期增长率!$A$3:$F$960,6,FALSE)</f>
        <v>#NAME?</v>
      </c>
      <c r="I155" s="5">
        <f>[2]!S_PQ_PCTCHANGE(A155,$C$1,$A$1)</f>
        <v>-12.388059701492537</v>
      </c>
      <c r="J155" s="5">
        <f t="shared" si="19"/>
        <v>3503907685.5799999</v>
      </c>
      <c r="K155" s="11">
        <f>[2]!S_SHARE_LIQA(A155,$A$1)</f>
        <v>298458917</v>
      </c>
      <c r="L155" s="10">
        <f>[2]!S_DQ_CLOSE(A155,$A$1,1)</f>
        <v>11.74</v>
      </c>
      <c r="M155" s="10"/>
      <c r="N155" s="10"/>
      <c r="P155">
        <f t="shared" si="20"/>
        <v>370</v>
      </c>
      <c r="Q155">
        <f t="shared" si="21"/>
        <v>254</v>
      </c>
      <c r="R155" t="e">
        <f t="shared" ca="1" si="22"/>
        <v>#NAME?</v>
      </c>
      <c r="S155">
        <f t="shared" si="23"/>
        <v>809</v>
      </c>
      <c r="T155">
        <f t="shared" si="24"/>
        <v>697</v>
      </c>
      <c r="V155" t="e">
        <f t="shared" ca="1" si="25"/>
        <v>#NAME?</v>
      </c>
      <c r="W155" t="e">
        <f t="shared" ca="1" si="26"/>
        <v>#NAME?</v>
      </c>
    </row>
    <row r="156" spans="1:23" x14ac:dyDescent="0.15">
      <c r="A156" s="12" t="s">
        <v>1201</v>
      </c>
      <c r="B156" s="12" t="s">
        <v>1202</v>
      </c>
      <c r="C156" t="str">
        <f>[2]!S_INFO_INDUSTRY_SW(A156,1)</f>
        <v>房地产</v>
      </c>
      <c r="D156" s="2" t="str">
        <f>[2]!S_IPO_LISTEDDATE(A156)</f>
        <v>2002-07-23</v>
      </c>
      <c r="E156" s="3">
        <f t="shared" si="18"/>
        <v>3083</v>
      </c>
      <c r="F156" s="5">
        <f>[2]!S_VAL_PE_TTM(A156,$A$1)</f>
        <v>344.71978759765625</v>
      </c>
      <c r="G156" s="5">
        <f>[2]!S_FA_ROIC_YEARLY(A156,G$1)</f>
        <v>0.78129999999999999</v>
      </c>
      <c r="H156" s="5" t="e">
        <f ca="1">VLOOKUP(A156,预期增长率!$A$3:$F$960,6,FALSE)</f>
        <v>#NAME?</v>
      </c>
      <c r="I156" s="5">
        <f>[2]!S_PQ_PCTCHANGE(A156,$C$1,$A$1)</f>
        <v>-7.4626865671641891</v>
      </c>
      <c r="J156" s="5">
        <f t="shared" si="19"/>
        <v>2355849216</v>
      </c>
      <c r="K156" s="11">
        <f>[2]!S_SHARE_LIQA(A156,$A$1)</f>
        <v>474969600</v>
      </c>
      <c r="L156" s="10">
        <f>[2]!S_DQ_CLOSE(A156,$A$1,1)</f>
        <v>4.96</v>
      </c>
      <c r="M156" s="10"/>
      <c r="N156" s="10"/>
      <c r="P156">
        <f t="shared" si="20"/>
        <v>18</v>
      </c>
      <c r="Q156">
        <f t="shared" si="21"/>
        <v>821</v>
      </c>
      <c r="R156" t="e">
        <f t="shared" ca="1" si="22"/>
        <v>#NAME?</v>
      </c>
      <c r="S156">
        <f t="shared" si="23"/>
        <v>732</v>
      </c>
      <c r="T156">
        <f t="shared" si="24"/>
        <v>801</v>
      </c>
      <c r="V156" t="e">
        <f t="shared" ca="1" si="25"/>
        <v>#NAME?</v>
      </c>
      <c r="W156" t="e">
        <f t="shared" ca="1" si="26"/>
        <v>#NAME?</v>
      </c>
    </row>
    <row r="157" spans="1:23" x14ac:dyDescent="0.15">
      <c r="A157" s="12" t="s">
        <v>1465</v>
      </c>
      <c r="B157" s="12" t="s">
        <v>1466</v>
      </c>
      <c r="C157" t="str">
        <f>[2]!S_INFO_INDUSTRY_SW(A157,1)</f>
        <v>商业贸易</v>
      </c>
      <c r="D157" s="2" t="str">
        <f>[2]!S_IPO_LISTEDDATE(A157)</f>
        <v>1994-05-06</v>
      </c>
      <c r="E157" s="3">
        <f t="shared" si="18"/>
        <v>6083</v>
      </c>
      <c r="F157" s="5">
        <f>[2]!S_VAL_PE_TTM(A157,$A$1)</f>
        <v>61.114048004150391</v>
      </c>
      <c r="G157" s="5">
        <f>[2]!S_FA_ROIC_YEARLY(A157,G$1)</f>
        <v>8.8313000000000006</v>
      </c>
      <c r="H157" s="5" t="e">
        <f ca="1">VLOOKUP(A157,预期增长率!$A$3:$F$960,6,FALSE)</f>
        <v>#NAME?</v>
      </c>
      <c r="I157" s="5">
        <f>[2]!S_PQ_PCTCHANGE(A157,$C$1,$A$1)</f>
        <v>-11.263157894736853</v>
      </c>
      <c r="J157" s="5">
        <f t="shared" si="19"/>
        <v>5909879057.6700001</v>
      </c>
      <c r="K157" s="11">
        <f>[2]!S_SHARE_LIQA(A157,$A$1)</f>
        <v>233684423</v>
      </c>
      <c r="L157" s="10">
        <f>[2]!S_DQ_CLOSE(A157,$A$1,1)</f>
        <v>25.29</v>
      </c>
      <c r="M157" s="10"/>
      <c r="N157" s="10"/>
      <c r="P157">
        <f t="shared" si="20"/>
        <v>230</v>
      </c>
      <c r="Q157">
        <f t="shared" si="21"/>
        <v>524</v>
      </c>
      <c r="R157" t="e">
        <f t="shared" ca="1" si="22"/>
        <v>#NAME?</v>
      </c>
      <c r="S157">
        <f t="shared" si="23"/>
        <v>791</v>
      </c>
      <c r="T157">
        <f t="shared" si="24"/>
        <v>481</v>
      </c>
      <c r="V157" t="e">
        <f t="shared" ca="1" si="25"/>
        <v>#NAME?</v>
      </c>
      <c r="W157" t="e">
        <f t="shared" ca="1" si="26"/>
        <v>#NAME?</v>
      </c>
    </row>
    <row r="158" spans="1:23" x14ac:dyDescent="0.15">
      <c r="A158" s="12" t="s">
        <v>1213</v>
      </c>
      <c r="B158" s="12" t="s">
        <v>1214</v>
      </c>
      <c r="C158" t="str">
        <f>[2]!S_INFO_INDUSTRY_SW(A158,1)</f>
        <v>电子</v>
      </c>
      <c r="D158" s="2" t="str">
        <f>[2]!S_IPO_LISTEDDATE(A158)</f>
        <v>2003-06-03</v>
      </c>
      <c r="E158" s="3">
        <f t="shared" si="18"/>
        <v>2768</v>
      </c>
      <c r="F158" s="5">
        <f>[2]!S_VAL_PE_TTM(A158,$A$1)</f>
        <v>49.439075469970703</v>
      </c>
      <c r="G158" s="5">
        <f>[2]!S_FA_ROIC_YEARLY(A158,G$1)</f>
        <v>13.2216</v>
      </c>
      <c r="H158" s="5" t="e">
        <f ca="1">VLOOKUP(A158,预期增长率!$A$3:$F$960,6,FALSE)</f>
        <v>#NAME?</v>
      </c>
      <c r="I158" s="5">
        <f>[2]!S_PQ_PCTCHANGE(A158,$C$1,$A$1)</f>
        <v>-2.0732622142873081</v>
      </c>
      <c r="J158" s="5">
        <f t="shared" si="19"/>
        <v>9452720398.7999992</v>
      </c>
      <c r="K158" s="11">
        <f>[2]!S_SHARE_LIQA(A158,$A$1)</f>
        <v>853133610</v>
      </c>
      <c r="L158" s="10">
        <f>[2]!S_DQ_CLOSE(A158,$A$1,1)</f>
        <v>11.08</v>
      </c>
      <c r="M158" s="10"/>
      <c r="N158" s="10"/>
      <c r="P158">
        <f t="shared" si="20"/>
        <v>310</v>
      </c>
      <c r="Q158">
        <f t="shared" si="21"/>
        <v>347</v>
      </c>
      <c r="R158" t="e">
        <f t="shared" ca="1" si="22"/>
        <v>#NAME?</v>
      </c>
      <c r="S158">
        <f t="shared" si="23"/>
        <v>595</v>
      </c>
      <c r="T158">
        <f t="shared" si="24"/>
        <v>294</v>
      </c>
      <c r="V158" t="e">
        <f t="shared" ca="1" si="25"/>
        <v>#NAME?</v>
      </c>
      <c r="W158" t="e">
        <f t="shared" ca="1" si="26"/>
        <v>#NAME?</v>
      </c>
    </row>
    <row r="159" spans="1:23" x14ac:dyDescent="0.15">
      <c r="A159" s="12" t="s">
        <v>686</v>
      </c>
      <c r="B159" s="12" t="s">
        <v>687</v>
      </c>
      <c r="C159" t="str">
        <f>[2]!S_INFO_INDUSTRY_SW(A159,1)</f>
        <v>钢铁</v>
      </c>
      <c r="D159" s="2" t="str">
        <f>[2]!S_IPO_LISTEDDATE(A159)</f>
        <v>1999-08-03</v>
      </c>
      <c r="E159" s="3">
        <f t="shared" si="18"/>
        <v>4168</v>
      </c>
      <c r="F159" s="5">
        <f>[2]!S_VAL_PE_TTM(A159,$A$1)</f>
        <v>19.702907562255859</v>
      </c>
      <c r="G159" s="5">
        <f>[2]!S_FA_ROIC_YEARLY(A159,G$1)</f>
        <v>6.0076999999999998</v>
      </c>
      <c r="H159" s="5" t="e">
        <f ca="1">VLOOKUP(A159,预期增长率!$A$3:$F$960,6,FALSE)</f>
        <v>#NAME?</v>
      </c>
      <c r="I159" s="5">
        <f>[2]!S_PQ_PCTCHANGE(A159,$C$1,$A$1)</f>
        <v>-4.6770601336302953</v>
      </c>
      <c r="J159" s="5">
        <f t="shared" si="19"/>
        <v>13419307985.240002</v>
      </c>
      <c r="K159" s="11">
        <f>[2]!S_SHARE_LIQA(A159,$A$1)</f>
        <v>3135352333</v>
      </c>
      <c r="L159" s="10">
        <f>[2]!S_DQ_CLOSE(A159,$A$1,1)</f>
        <v>4.28</v>
      </c>
      <c r="M159" s="10"/>
      <c r="N159" s="10"/>
      <c r="P159">
        <f t="shared" si="20"/>
        <v>676</v>
      </c>
      <c r="Q159">
        <f t="shared" si="21"/>
        <v>649</v>
      </c>
      <c r="R159" t="e">
        <f t="shared" ca="1" si="22"/>
        <v>#NAME?</v>
      </c>
      <c r="S159">
        <f t="shared" si="23"/>
        <v>652</v>
      </c>
      <c r="T159">
        <f t="shared" si="24"/>
        <v>206</v>
      </c>
      <c r="V159" t="e">
        <f t="shared" ca="1" si="25"/>
        <v>#NAME?</v>
      </c>
      <c r="W159" t="e">
        <f t="shared" ca="1" si="26"/>
        <v>#NAME?</v>
      </c>
    </row>
    <row r="160" spans="1:23" x14ac:dyDescent="0.15">
      <c r="A160" s="12" t="s">
        <v>866</v>
      </c>
      <c r="B160" s="12" t="s">
        <v>867</v>
      </c>
      <c r="C160" t="str">
        <f>[2]!S_INFO_INDUSTRY_SW(A160,1)</f>
        <v>建筑装饰</v>
      </c>
      <c r="D160" s="2" t="str">
        <f>[2]!S_IPO_LISTEDDATE(A160)</f>
        <v>1998-06-23</v>
      </c>
      <c r="E160" s="3">
        <f t="shared" si="18"/>
        <v>4574</v>
      </c>
      <c r="F160" s="5">
        <f>[2]!S_VAL_PE_TTM(A160,$A$1)</f>
        <v>19.246988296508789</v>
      </c>
      <c r="G160" s="5">
        <f>[2]!S_FA_ROIC_YEARLY(A160,G$1)</f>
        <v>16.540400000000002</v>
      </c>
      <c r="H160" s="5" t="e">
        <f ca="1">VLOOKUP(A160,预期增长率!$A$3:$F$960,6,FALSE)</f>
        <v>#NAME?</v>
      </c>
      <c r="I160" s="5">
        <f>[2]!S_PQ_PCTCHANGE(A160,$C$1,$A$1)</f>
        <v>7.4374079528718662</v>
      </c>
      <c r="J160" s="5">
        <f t="shared" si="19"/>
        <v>5142333331.8000002</v>
      </c>
      <c r="K160" s="11">
        <f>[2]!S_SHARE_LIQA(A160,$A$1)</f>
        <v>352456020</v>
      </c>
      <c r="L160" s="10">
        <f>[2]!S_DQ_CLOSE(A160,$A$1,1)</f>
        <v>14.59</v>
      </c>
      <c r="M160" s="10"/>
      <c r="N160" s="10"/>
      <c r="P160">
        <f t="shared" si="20"/>
        <v>680</v>
      </c>
      <c r="Q160">
        <f t="shared" si="21"/>
        <v>245</v>
      </c>
      <c r="R160" t="e">
        <f t="shared" ca="1" si="22"/>
        <v>#NAME?</v>
      </c>
      <c r="S160">
        <f t="shared" si="23"/>
        <v>381</v>
      </c>
      <c r="T160">
        <f t="shared" si="24"/>
        <v>535</v>
      </c>
      <c r="V160" t="e">
        <f t="shared" ca="1" si="25"/>
        <v>#NAME?</v>
      </c>
      <c r="W160" t="e">
        <f t="shared" ca="1" si="26"/>
        <v>#NAME?</v>
      </c>
    </row>
    <row r="161" spans="1:23" x14ac:dyDescent="0.15">
      <c r="A161" s="12" t="s">
        <v>285</v>
      </c>
      <c r="B161" s="12" t="s">
        <v>286</v>
      </c>
      <c r="C161" t="str">
        <f>[2]!S_INFO_INDUSTRY_SW(A161,1)</f>
        <v>公用事业</v>
      </c>
      <c r="D161" s="2" t="str">
        <f>[2]!S_IPO_LISTEDDATE(A161)</f>
        <v>1997-06-09</v>
      </c>
      <c r="E161" s="3">
        <f t="shared" si="18"/>
        <v>4953</v>
      </c>
      <c r="F161" s="5">
        <f>[2]!S_VAL_PE_TTM(A161,$A$1)</f>
        <v>-20.618215560913086</v>
      </c>
      <c r="G161" s="5">
        <f>[2]!S_FA_ROIC_YEARLY(A161,G$1)</f>
        <v>-23.411100000000001</v>
      </c>
      <c r="H161" s="5" t="e">
        <f ca="1">VLOOKUP(A161,预期增长率!$A$3:$F$960,6,FALSE)</f>
        <v>#NAME?</v>
      </c>
      <c r="I161" s="5">
        <f>[2]!S_PQ_PCTCHANGE(A161,$C$1,$A$1)</f>
        <v>-3.6319612590798966</v>
      </c>
      <c r="J161" s="5">
        <f t="shared" si="19"/>
        <v>5268346250.2399998</v>
      </c>
      <c r="K161" s="11">
        <f>[2]!S_SHARE_LIQA(A161,$A$1)</f>
        <v>1323705088</v>
      </c>
      <c r="L161" s="10">
        <f>[2]!S_DQ_CLOSE(A161,$A$1,1)</f>
        <v>3.98</v>
      </c>
      <c r="M161" s="10"/>
      <c r="N161" s="10"/>
      <c r="P161">
        <f t="shared" si="20"/>
        <v>829</v>
      </c>
      <c r="Q161">
        <f t="shared" si="21"/>
        <v>871</v>
      </c>
      <c r="R161" t="e">
        <f t="shared" ca="1" si="22"/>
        <v>#NAME?</v>
      </c>
      <c r="S161">
        <f t="shared" si="23"/>
        <v>626</v>
      </c>
      <c r="T161">
        <f t="shared" si="24"/>
        <v>522</v>
      </c>
      <c r="V161" t="e">
        <f t="shared" ca="1" si="25"/>
        <v>#NAME?</v>
      </c>
      <c r="W161" t="e">
        <f t="shared" ca="1" si="26"/>
        <v>#NAME?</v>
      </c>
    </row>
    <row r="162" spans="1:23" x14ac:dyDescent="0.15">
      <c r="A162" s="12" t="s">
        <v>1177</v>
      </c>
      <c r="B162" s="12" t="s">
        <v>1178</v>
      </c>
      <c r="C162" t="str">
        <f>[2]!S_INFO_INDUSTRY_SW(A162,1)</f>
        <v>房地产</v>
      </c>
      <c r="D162" s="2" t="str">
        <f>[2]!S_IPO_LISTEDDATE(A162)</f>
        <v>2002-03-28</v>
      </c>
      <c r="E162" s="3">
        <f t="shared" si="18"/>
        <v>3200</v>
      </c>
      <c r="F162" s="5">
        <f>[2]!S_VAL_PE_TTM(A162,$A$1)</f>
        <v>17.325830459594727</v>
      </c>
      <c r="G162" s="5">
        <f>[2]!S_FA_ROIC_YEARLY(A162,G$1)</f>
        <v>11.7433</v>
      </c>
      <c r="H162" s="5" t="e">
        <f ca="1">VLOOKUP(A162,预期增长率!$A$3:$F$960,6,FALSE)</f>
        <v>#NAME?</v>
      </c>
      <c r="I162" s="5">
        <f>[2]!S_PQ_PCTCHANGE(A162,$C$1,$A$1)</f>
        <v>-8.9090909090908994</v>
      </c>
      <c r="J162" s="5">
        <f t="shared" si="19"/>
        <v>5260500000</v>
      </c>
      <c r="K162" s="11">
        <f>[2]!S_SHARE_LIQA(A162,$A$1)</f>
        <v>1050000000</v>
      </c>
      <c r="L162" s="10">
        <f>[2]!S_DQ_CLOSE(A162,$A$1,1)</f>
        <v>5.01</v>
      </c>
      <c r="M162" s="10"/>
      <c r="N162" s="10"/>
      <c r="P162">
        <f t="shared" si="20"/>
        <v>709</v>
      </c>
      <c r="Q162">
        <f t="shared" si="21"/>
        <v>395</v>
      </c>
      <c r="R162" t="e">
        <f t="shared" ca="1" si="22"/>
        <v>#NAME?</v>
      </c>
      <c r="S162">
        <f t="shared" si="23"/>
        <v>766</v>
      </c>
      <c r="T162">
        <f t="shared" si="24"/>
        <v>523</v>
      </c>
      <c r="V162" t="e">
        <f t="shared" ca="1" si="25"/>
        <v>#NAME?</v>
      </c>
      <c r="W162" t="e">
        <f t="shared" ca="1" si="26"/>
        <v>#NAME?</v>
      </c>
    </row>
    <row r="163" spans="1:23" x14ac:dyDescent="0.15">
      <c r="A163" s="12" t="s">
        <v>1221</v>
      </c>
      <c r="B163" s="12" t="s">
        <v>1222</v>
      </c>
      <c r="C163" t="str">
        <f>[2]!S_INFO_INDUSTRY_SW(A163,1)</f>
        <v>化工</v>
      </c>
      <c r="D163" s="2" t="str">
        <f>[2]!S_IPO_LISTEDDATE(A163)</f>
        <v>2001-06-12</v>
      </c>
      <c r="E163" s="3">
        <f t="shared" si="18"/>
        <v>3489</v>
      </c>
      <c r="F163" s="5">
        <f>[2]!S_VAL_PE_TTM(A163,$A$1)</f>
        <v>46.074077606201172</v>
      </c>
      <c r="G163" s="5">
        <f>[2]!S_FA_ROIC_YEARLY(A163,G$1)</f>
        <v>7.8491</v>
      </c>
      <c r="H163" s="5" t="e">
        <f ca="1">VLOOKUP(A163,预期增长率!$A$3:$F$960,6,FALSE)</f>
        <v>#NAME?</v>
      </c>
      <c r="I163" s="5">
        <f>[2]!S_PQ_PCTCHANGE(A163,$C$1,$A$1)</f>
        <v>9.8984771573604302</v>
      </c>
      <c r="J163" s="5">
        <f t="shared" si="19"/>
        <v>5210981800</v>
      </c>
      <c r="K163" s="11">
        <f>[2]!S_SHARE_LIQA(A163,$A$1)</f>
        <v>601730000</v>
      </c>
      <c r="L163" s="10">
        <f>[2]!S_DQ_CLOSE(A163,$A$1,1)</f>
        <v>8.66</v>
      </c>
      <c r="M163" s="10"/>
      <c r="N163" s="10"/>
      <c r="P163">
        <f t="shared" si="20"/>
        <v>335</v>
      </c>
      <c r="Q163">
        <f t="shared" si="21"/>
        <v>568</v>
      </c>
      <c r="R163" t="e">
        <f t="shared" ca="1" si="22"/>
        <v>#NAME?</v>
      </c>
      <c r="S163">
        <f t="shared" si="23"/>
        <v>345</v>
      </c>
      <c r="T163">
        <f t="shared" si="24"/>
        <v>526</v>
      </c>
      <c r="V163" t="e">
        <f t="shared" ca="1" si="25"/>
        <v>#NAME?</v>
      </c>
      <c r="W163" t="e">
        <f t="shared" ca="1" si="26"/>
        <v>#NAME?</v>
      </c>
    </row>
    <row r="164" spans="1:23" x14ac:dyDescent="0.15">
      <c r="A164" s="12" t="s">
        <v>1004</v>
      </c>
      <c r="B164" s="12" t="s">
        <v>1005</v>
      </c>
      <c r="C164" t="str">
        <f>[2]!S_INFO_INDUSTRY_SW(A164,1)</f>
        <v>房地产</v>
      </c>
      <c r="D164" s="2" t="str">
        <f>[2]!S_IPO_LISTEDDATE(A164)</f>
        <v>2004-02-25</v>
      </c>
      <c r="E164" s="3">
        <f t="shared" si="18"/>
        <v>2501</v>
      </c>
      <c r="F164" s="5">
        <f>[2]!S_VAL_PE_TTM(A164,$A$1)</f>
        <v>13.367563247680664</v>
      </c>
      <c r="G164" s="5">
        <f>[2]!S_FA_ROIC_YEARLY(A164,G$1)</f>
        <v>7.8270999999999997</v>
      </c>
      <c r="H164" s="5" t="e">
        <f ca="1">VLOOKUP(A164,预期增长率!$A$3:$F$960,6,FALSE)</f>
        <v>#NAME?</v>
      </c>
      <c r="I164" s="5">
        <f>[2]!S_PQ_PCTCHANGE(A164,$C$1,$A$1)</f>
        <v>-6.9724770642201843</v>
      </c>
      <c r="J164" s="5">
        <f t="shared" si="19"/>
        <v>8284842586.8000002</v>
      </c>
      <c r="K164" s="11">
        <f>[2]!S_SHARE_LIQA(A164,$A$1)</f>
        <v>817045620</v>
      </c>
      <c r="L164" s="10">
        <f>[2]!S_DQ_CLOSE(A164,$A$1,1)</f>
        <v>10.14</v>
      </c>
      <c r="M164" s="10"/>
      <c r="N164" s="10"/>
      <c r="P164">
        <f t="shared" si="20"/>
        <v>777</v>
      </c>
      <c r="Q164">
        <f t="shared" si="21"/>
        <v>569</v>
      </c>
      <c r="R164" t="e">
        <f t="shared" ca="1" si="22"/>
        <v>#NAME?</v>
      </c>
      <c r="S164">
        <f t="shared" si="23"/>
        <v>718</v>
      </c>
      <c r="T164">
        <f t="shared" si="24"/>
        <v>337</v>
      </c>
      <c r="V164" t="e">
        <f t="shared" ca="1" si="25"/>
        <v>#NAME?</v>
      </c>
      <c r="W164" t="e">
        <f t="shared" ca="1" si="26"/>
        <v>#NAME?</v>
      </c>
    </row>
    <row r="165" spans="1:23" x14ac:dyDescent="0.15">
      <c r="A165" s="12" t="s">
        <v>1618</v>
      </c>
      <c r="B165" s="12" t="s">
        <v>1619</v>
      </c>
      <c r="C165" t="str">
        <f>[2]!S_INFO_INDUSTRY_SW(A165,1)</f>
        <v>交通运输</v>
      </c>
      <c r="D165" s="2" t="str">
        <f>[2]!S_IPO_LISTEDDATE(A165)</f>
        <v>2007-06-26</v>
      </c>
      <c r="E165" s="3">
        <f t="shared" si="18"/>
        <v>1284</v>
      </c>
      <c r="F165" s="5">
        <f>[2]!S_VAL_PE_TTM(A165,$A$1)</f>
        <v>28.203086853027344</v>
      </c>
      <c r="G165" s="5">
        <f>[2]!S_FA_ROIC_YEARLY(A165,G$1)</f>
        <v>16.756900000000002</v>
      </c>
      <c r="H165" s="5" t="e">
        <f ca="1">VLOOKUP(A165,预期增长率!$A$3:$F$960,6,FALSE)</f>
        <v>#NAME?</v>
      </c>
      <c r="I165" s="5">
        <f>[2]!S_PQ_PCTCHANGE(A165,$C$1,$A$1)</f>
        <v>-1.6736401673640211</v>
      </c>
      <c r="J165" s="5">
        <f t="shared" si="19"/>
        <v>70273932726</v>
      </c>
      <c r="K165" s="11">
        <f>[2]!S_SHARE_LIQA(A165,$A$1)</f>
        <v>7475950290</v>
      </c>
      <c r="L165" s="10">
        <f>[2]!S_DQ_CLOSE(A165,$A$1,1)</f>
        <v>9.4</v>
      </c>
      <c r="M165" s="10"/>
      <c r="N165" s="10"/>
      <c r="P165">
        <f t="shared" si="20"/>
        <v>550</v>
      </c>
      <c r="Q165">
        <f t="shared" si="21"/>
        <v>243</v>
      </c>
      <c r="R165" t="e">
        <f t="shared" ca="1" si="22"/>
        <v>#NAME?</v>
      </c>
      <c r="S165">
        <f t="shared" si="23"/>
        <v>586</v>
      </c>
      <c r="T165">
        <f t="shared" si="24"/>
        <v>32</v>
      </c>
      <c r="V165" t="e">
        <f t="shared" ca="1" si="25"/>
        <v>#NAME?</v>
      </c>
      <c r="W165" t="e">
        <f t="shared" ca="1" si="26"/>
        <v>#NAME?</v>
      </c>
    </row>
    <row r="166" spans="1:23" x14ac:dyDescent="0.15">
      <c r="A166" s="12" t="s">
        <v>714</v>
      </c>
      <c r="B166" s="12" t="s">
        <v>715</v>
      </c>
      <c r="C166" t="str">
        <f>[2]!S_INFO_INDUSTRY_SW(A166,1)</f>
        <v>交通运输</v>
      </c>
      <c r="D166" s="2" t="str">
        <f>[2]!S_IPO_LISTEDDATE(A166)</f>
        <v>2002-05-23</v>
      </c>
      <c r="E166" s="3">
        <f t="shared" si="18"/>
        <v>3144</v>
      </c>
      <c r="F166" s="5">
        <f>[2]!S_VAL_PE_TTM(A166,$A$1)</f>
        <v>20.222414016723633</v>
      </c>
      <c r="G166" s="5">
        <f>[2]!S_FA_ROIC_YEARLY(A166,G$1)</f>
        <v>8.8760999999999992</v>
      </c>
      <c r="H166" s="5" t="e">
        <f ca="1">VLOOKUP(A166,预期增长率!$A$3:$F$960,6,FALSE)</f>
        <v>#NAME?</v>
      </c>
      <c r="I166" s="5">
        <f>[2]!S_PQ_PCTCHANGE(A166,$C$1,$A$1)</f>
        <v>2.3454157782515805</v>
      </c>
      <c r="J166" s="5">
        <f t="shared" si="19"/>
        <v>20242101792</v>
      </c>
      <c r="K166" s="11">
        <f>[2]!S_SHARE_LIQA(A166,$A$1)</f>
        <v>2108552270.0000002</v>
      </c>
      <c r="L166" s="10">
        <f>[2]!S_DQ_CLOSE(A166,$A$1,1)</f>
        <v>9.6</v>
      </c>
      <c r="M166" s="10"/>
      <c r="N166" s="10"/>
      <c r="P166">
        <f t="shared" si="20"/>
        <v>664</v>
      </c>
      <c r="Q166">
        <f t="shared" si="21"/>
        <v>522</v>
      </c>
      <c r="R166" t="e">
        <f t="shared" ca="1" si="22"/>
        <v>#NAME?</v>
      </c>
      <c r="S166">
        <f t="shared" si="23"/>
        <v>479</v>
      </c>
      <c r="T166">
        <f t="shared" si="24"/>
        <v>125</v>
      </c>
      <c r="V166" t="e">
        <f t="shared" ca="1" si="25"/>
        <v>#NAME?</v>
      </c>
      <c r="W166" t="e">
        <f t="shared" ca="1" si="26"/>
        <v>#NAME?</v>
      </c>
    </row>
    <row r="167" spans="1:23" x14ac:dyDescent="0.15">
      <c r="A167" s="12" t="s">
        <v>728</v>
      </c>
      <c r="B167" s="12" t="s">
        <v>729</v>
      </c>
      <c r="C167" t="str">
        <f>[2]!S_INFO_INDUSTRY_SW(A167,1)</f>
        <v>交通运输</v>
      </c>
      <c r="D167" s="2" t="str">
        <f>[2]!S_IPO_LISTEDDATE(A167)</f>
        <v>2004-03-10</v>
      </c>
      <c r="E167" s="3">
        <f t="shared" si="18"/>
        <v>2487</v>
      </c>
      <c r="F167" s="5">
        <f>[2]!S_VAL_PE_TTM(A167,$A$1)</f>
        <v>12.834675788879395</v>
      </c>
      <c r="G167" s="5">
        <f>[2]!S_FA_ROIC_YEARLY(A167,G$1)</f>
        <v>15.593500000000001</v>
      </c>
      <c r="H167" s="5" t="e">
        <f ca="1">VLOOKUP(A167,预期增长率!$A$3:$F$960,6,FALSE)</f>
        <v>#NAME?</v>
      </c>
      <c r="I167" s="5">
        <f>[2]!S_PQ_PCTCHANGE(A167,$C$1,$A$1)</f>
        <v>-6.2608695652174085</v>
      </c>
      <c r="J167" s="5">
        <f t="shared" si="19"/>
        <v>5021606948.0499992</v>
      </c>
      <c r="K167" s="11">
        <f>[2]!S_SHARE_LIQA(A167,$A$1)</f>
        <v>931652495</v>
      </c>
      <c r="L167" s="10">
        <f>[2]!S_DQ_CLOSE(A167,$A$1,1)</f>
        <v>5.39</v>
      </c>
      <c r="M167" s="10"/>
      <c r="N167" s="10"/>
      <c r="P167">
        <f t="shared" si="20"/>
        <v>783</v>
      </c>
      <c r="Q167">
        <f t="shared" si="21"/>
        <v>271</v>
      </c>
      <c r="R167" t="e">
        <f t="shared" ca="1" si="22"/>
        <v>#NAME?</v>
      </c>
      <c r="S167">
        <f t="shared" si="23"/>
        <v>702</v>
      </c>
      <c r="T167">
        <f t="shared" si="24"/>
        <v>545</v>
      </c>
      <c r="V167" t="e">
        <f t="shared" ca="1" si="25"/>
        <v>#NAME?</v>
      </c>
      <c r="W167" t="e">
        <f t="shared" ca="1" si="26"/>
        <v>#NAME?</v>
      </c>
    </row>
    <row r="168" spans="1:23" x14ac:dyDescent="0.15">
      <c r="A168" s="12" t="s">
        <v>1715</v>
      </c>
      <c r="B168" s="12" t="s">
        <v>1716</v>
      </c>
      <c r="C168" t="str">
        <f>[2]!S_INFO_INDUSTRY_SW(A168,1)</f>
        <v>公用事业</v>
      </c>
      <c r="D168" s="2" t="str">
        <f>[2]!S_IPO_LISTEDDATE(A168)</f>
        <v>2001-03-28</v>
      </c>
      <c r="E168" s="3">
        <f t="shared" si="18"/>
        <v>3565</v>
      </c>
      <c r="F168" s="5">
        <f>[2]!S_VAL_PE_TTM(A168,$A$1)</f>
        <v>60.831844329833984</v>
      </c>
      <c r="G168" s="5">
        <f>[2]!S_FA_ROIC_YEARLY(A168,G$1)</f>
        <v>4.4949000000000003</v>
      </c>
      <c r="H168" s="5" t="e">
        <f ca="1">VLOOKUP(A168,预期增长率!$A$3:$F$960,6,FALSE)</f>
        <v>#NAME?</v>
      </c>
      <c r="I168" s="5">
        <f>[2]!S_PQ_PCTCHANGE(A168,$C$1,$A$1)</f>
        <v>3.490990990990972</v>
      </c>
      <c r="J168" s="5">
        <f t="shared" si="19"/>
        <v>3130114000</v>
      </c>
      <c r="K168" s="11">
        <f>[2]!S_SHARE_LIQA(A168,$A$1)</f>
        <v>340600000</v>
      </c>
      <c r="L168" s="10">
        <f>[2]!S_DQ_CLOSE(A168,$A$1,1)</f>
        <v>9.19</v>
      </c>
      <c r="M168" s="10"/>
      <c r="N168" s="10"/>
      <c r="P168">
        <f t="shared" si="20"/>
        <v>231</v>
      </c>
      <c r="Q168">
        <f t="shared" si="21"/>
        <v>714</v>
      </c>
      <c r="R168" t="e">
        <f t="shared" ca="1" si="22"/>
        <v>#NAME?</v>
      </c>
      <c r="S168">
        <f t="shared" si="23"/>
        <v>455</v>
      </c>
      <c r="T168">
        <f t="shared" si="24"/>
        <v>731</v>
      </c>
      <c r="V168" t="e">
        <f t="shared" ca="1" si="25"/>
        <v>#NAME?</v>
      </c>
      <c r="W168" t="e">
        <f t="shared" ca="1" si="26"/>
        <v>#NAME?</v>
      </c>
    </row>
    <row r="169" spans="1:23" x14ac:dyDescent="0.15">
      <c r="A169" s="12" t="s">
        <v>1223</v>
      </c>
      <c r="B169" s="12" t="s">
        <v>1224</v>
      </c>
      <c r="C169" t="str">
        <f>[2]!S_INFO_INDUSTRY_SW(A169,1)</f>
        <v>电气设备</v>
      </c>
      <c r="D169" s="2" t="str">
        <f>[2]!S_IPO_LISTEDDATE(A169)</f>
        <v>2002-07-03</v>
      </c>
      <c r="E169" s="3">
        <f t="shared" si="18"/>
        <v>3103</v>
      </c>
      <c r="F169" s="5">
        <f>[2]!S_VAL_PE_TTM(A169,$A$1)</f>
        <v>67.766304016113281</v>
      </c>
      <c r="G169" s="5">
        <f>[2]!S_FA_ROIC_YEARLY(A169,G$1)</f>
        <v>4.2859999999999996</v>
      </c>
      <c r="H169" s="5" t="e">
        <f ca="1">VLOOKUP(A169,预期增长率!$A$3:$F$960,6,FALSE)</f>
        <v>#NAME?</v>
      </c>
      <c r="I169" s="5">
        <f>[2]!S_PQ_PCTCHANGE(A169,$C$1,$A$1)</f>
        <v>-12.839325018341885</v>
      </c>
      <c r="J169" s="5">
        <f t="shared" si="19"/>
        <v>5409269458.5600004</v>
      </c>
      <c r="K169" s="11">
        <f>[2]!S_SHARE_LIQA(A169,$A$1)</f>
        <v>455325712</v>
      </c>
      <c r="L169" s="10">
        <f>[2]!S_DQ_CLOSE(A169,$A$1,1)</f>
        <v>11.88</v>
      </c>
      <c r="M169" s="10"/>
      <c r="N169" s="10"/>
      <c r="P169">
        <f t="shared" si="20"/>
        <v>184</v>
      </c>
      <c r="Q169">
        <f t="shared" si="21"/>
        <v>719</v>
      </c>
      <c r="R169" t="e">
        <f t="shared" ca="1" si="22"/>
        <v>#NAME?</v>
      </c>
      <c r="S169">
        <f t="shared" si="23"/>
        <v>817</v>
      </c>
      <c r="T169">
        <f t="shared" si="24"/>
        <v>512</v>
      </c>
      <c r="V169" t="e">
        <f t="shared" ca="1" si="25"/>
        <v>#NAME?</v>
      </c>
      <c r="W169" t="e">
        <f t="shared" ca="1" si="26"/>
        <v>#NAME?</v>
      </c>
    </row>
    <row r="170" spans="1:23" x14ac:dyDescent="0.15">
      <c r="A170" s="12" t="s">
        <v>157</v>
      </c>
      <c r="B170" s="12" t="s">
        <v>158</v>
      </c>
      <c r="C170" t="str">
        <f>[2]!S_INFO_INDUSTRY_SW(A170,1)</f>
        <v>化工</v>
      </c>
      <c r="D170" s="2" t="str">
        <f>[2]!S_IPO_LISTEDDATE(A170)</f>
        <v>1993-12-15</v>
      </c>
      <c r="E170" s="3">
        <f t="shared" si="18"/>
        <v>6225</v>
      </c>
      <c r="F170" s="5">
        <f>[2]!S_VAL_PE_TTM(A170,$A$1)</f>
        <v>1205.071533203125</v>
      </c>
      <c r="G170" s="5">
        <f>[2]!S_FA_ROIC_YEARLY(A170,G$1)</f>
        <v>0.96030000000000004</v>
      </c>
      <c r="H170" s="5" t="e">
        <f ca="1">VLOOKUP(A170,预期增长率!$A$3:$F$960,6,FALSE)</f>
        <v>#NAME?</v>
      </c>
      <c r="I170" s="5">
        <f>[2]!S_PQ_PCTCHANGE(A170,$C$1,$A$1)</f>
        <v>13.606340819022433</v>
      </c>
      <c r="J170" s="5">
        <f t="shared" si="19"/>
        <v>3118787531.7999997</v>
      </c>
      <c r="K170" s="11">
        <f>[2]!S_SHARE_LIQA(A170,$A$1)</f>
        <v>362649713</v>
      </c>
      <c r="L170" s="10">
        <f>[2]!S_DQ_CLOSE(A170,$A$1,1)</f>
        <v>8.6</v>
      </c>
      <c r="M170" s="10"/>
      <c r="N170" s="10"/>
      <c r="P170">
        <f t="shared" si="20"/>
        <v>6</v>
      </c>
      <c r="Q170">
        <f t="shared" si="21"/>
        <v>815</v>
      </c>
      <c r="R170" t="e">
        <f t="shared" ca="1" si="22"/>
        <v>#NAME?</v>
      </c>
      <c r="S170">
        <f t="shared" si="23"/>
        <v>280</v>
      </c>
      <c r="T170">
        <f t="shared" si="24"/>
        <v>732</v>
      </c>
      <c r="V170" t="e">
        <f t="shared" ca="1" si="25"/>
        <v>#NAME?</v>
      </c>
      <c r="W170" t="e">
        <f t="shared" ca="1" si="26"/>
        <v>#NAME?</v>
      </c>
    </row>
    <row r="171" spans="1:23" x14ac:dyDescent="0.15">
      <c r="A171" s="12" t="s">
        <v>55</v>
      </c>
      <c r="B171" s="12" t="s">
        <v>56</v>
      </c>
      <c r="C171" t="str">
        <f>[2]!S_INFO_INDUSTRY_SW(A171,1)</f>
        <v>商业贸易</v>
      </c>
      <c r="D171" s="2" t="str">
        <f>[2]!S_IPO_LISTEDDATE(A171)</f>
        <v>1997-01-10</v>
      </c>
      <c r="E171" s="3">
        <f t="shared" si="18"/>
        <v>5103</v>
      </c>
      <c r="F171" s="5">
        <f>[2]!S_VAL_PE_TTM(A171,$A$1)</f>
        <v>53.832340240478516</v>
      </c>
      <c r="G171" s="5">
        <f>[2]!S_FA_ROIC_YEARLY(A171,G$1)</f>
        <v>14.3368</v>
      </c>
      <c r="H171" s="5" t="e">
        <f ca="1">VLOOKUP(A171,预期增长率!$A$3:$F$960,6,FALSE)</f>
        <v>#NAME?</v>
      </c>
      <c r="I171" s="5">
        <f>[2]!S_PQ_PCTCHANGE(A171,$C$1,$A$1)</f>
        <v>-15.781922525107605</v>
      </c>
      <c r="J171" s="5">
        <f t="shared" si="19"/>
        <v>11433286494.99</v>
      </c>
      <c r="K171" s="11">
        <f>[2]!S_SHARE_LIQA(A171,$A$1)</f>
        <v>649249659</v>
      </c>
      <c r="L171" s="10">
        <f>[2]!S_DQ_CLOSE(A171,$A$1,1)</f>
        <v>17.61</v>
      </c>
      <c r="M171" s="10"/>
      <c r="N171" s="10"/>
      <c r="P171">
        <f t="shared" si="20"/>
        <v>274</v>
      </c>
      <c r="Q171">
        <f t="shared" si="21"/>
        <v>309</v>
      </c>
      <c r="R171" t="e">
        <f t="shared" ca="1" si="22"/>
        <v>#NAME?</v>
      </c>
      <c r="S171">
        <f t="shared" si="23"/>
        <v>846</v>
      </c>
      <c r="T171">
        <f t="shared" si="24"/>
        <v>230</v>
      </c>
      <c r="V171" t="e">
        <f t="shared" ca="1" si="25"/>
        <v>#NAME?</v>
      </c>
      <c r="W171" t="e">
        <f t="shared" ca="1" si="26"/>
        <v>#NAME?</v>
      </c>
    </row>
    <row r="172" spans="1:23" x14ac:dyDescent="0.15">
      <c r="A172" s="12" t="s">
        <v>1461</v>
      </c>
      <c r="B172" s="12" t="s">
        <v>1462</v>
      </c>
      <c r="C172" t="str">
        <f>[2]!S_INFO_INDUSTRY_SW(A172,1)</f>
        <v>综合</v>
      </c>
      <c r="D172" s="2" t="str">
        <f>[2]!S_IPO_LISTEDDATE(A172)</f>
        <v>1994-04-04</v>
      </c>
      <c r="E172" s="3">
        <f t="shared" si="18"/>
        <v>6115</v>
      </c>
      <c r="F172" s="5">
        <f>[2]!S_VAL_PE_TTM(A172,$A$1)</f>
        <v>268.01016235351562</v>
      </c>
      <c r="G172" s="5">
        <f>[2]!S_FA_ROIC_YEARLY(A172,G$1)</f>
        <v>0.91249999999999998</v>
      </c>
      <c r="H172" s="5" t="e">
        <f ca="1">VLOOKUP(A172,预期增长率!$A$3:$F$960,6,FALSE)</f>
        <v>#NAME?</v>
      </c>
      <c r="I172" s="5">
        <f>[2]!S_PQ_PCTCHANGE(A172,$C$1,$A$1)</f>
        <v>16.30824372759858</v>
      </c>
      <c r="J172" s="5">
        <f t="shared" si="19"/>
        <v>4790957653.9000006</v>
      </c>
      <c r="K172" s="11">
        <f>[2]!S_SHARE_LIQA(A172,$A$1)</f>
        <v>738206110</v>
      </c>
      <c r="L172" s="10">
        <f>[2]!S_DQ_CLOSE(A172,$A$1,1)</f>
        <v>6.49</v>
      </c>
      <c r="M172" s="10"/>
      <c r="N172" s="10"/>
      <c r="P172">
        <f t="shared" si="20"/>
        <v>23</v>
      </c>
      <c r="Q172">
        <f t="shared" si="21"/>
        <v>817</v>
      </c>
      <c r="R172" t="e">
        <f t="shared" ca="1" si="22"/>
        <v>#NAME?</v>
      </c>
      <c r="S172">
        <f t="shared" si="23"/>
        <v>243</v>
      </c>
      <c r="T172">
        <f t="shared" si="24"/>
        <v>567</v>
      </c>
      <c r="V172" t="e">
        <f t="shared" ca="1" si="25"/>
        <v>#NAME?</v>
      </c>
      <c r="W172" t="e">
        <f t="shared" ca="1" si="26"/>
        <v>#NAME?</v>
      </c>
    </row>
    <row r="173" spans="1:23" x14ac:dyDescent="0.15">
      <c r="A173" s="12" t="s">
        <v>913</v>
      </c>
      <c r="B173" s="12" t="s">
        <v>914</v>
      </c>
      <c r="C173" t="str">
        <f>[2]!S_INFO_INDUSTRY_SW(A173,1)</f>
        <v>钢铁</v>
      </c>
      <c r="D173" s="2" t="str">
        <f>[2]!S_IPO_LISTEDDATE(A173)</f>
        <v>2000-05-11</v>
      </c>
      <c r="E173" s="3">
        <f t="shared" si="18"/>
        <v>3886</v>
      </c>
      <c r="F173" s="5">
        <f>[2]!S_VAL_PE_TTM(A173,$A$1)</f>
        <v>12.883734703063965</v>
      </c>
      <c r="G173" s="5">
        <f>[2]!S_FA_ROIC_YEARLY(A173,G$1)</f>
        <v>18.1707</v>
      </c>
      <c r="H173" s="5" t="e">
        <f ca="1">VLOOKUP(A173,预期增长率!$A$3:$F$960,6,FALSE)</f>
        <v>#NAME?</v>
      </c>
      <c r="I173" s="5">
        <f>[2]!S_PQ_PCTCHANGE(A173,$C$1,$A$1)</f>
        <v>12.532299741602081</v>
      </c>
      <c r="J173" s="5">
        <f t="shared" si="19"/>
        <v>3244727180.6299996</v>
      </c>
      <c r="K173" s="11">
        <f>[2]!S_SHARE_LIQA(A173,$A$1)</f>
        <v>372528952.99999994</v>
      </c>
      <c r="L173" s="10">
        <f>[2]!S_DQ_CLOSE(A173,$A$1,1)</f>
        <v>8.7100000000000009</v>
      </c>
      <c r="M173" s="10"/>
      <c r="N173" s="10"/>
      <c r="P173">
        <f t="shared" si="20"/>
        <v>782</v>
      </c>
      <c r="Q173">
        <f t="shared" si="21"/>
        <v>219</v>
      </c>
      <c r="R173" t="e">
        <f t="shared" ca="1" si="22"/>
        <v>#NAME?</v>
      </c>
      <c r="S173">
        <f t="shared" si="23"/>
        <v>296</v>
      </c>
      <c r="T173">
        <f t="shared" si="24"/>
        <v>722</v>
      </c>
      <c r="V173" t="e">
        <f t="shared" ca="1" si="25"/>
        <v>#NAME?</v>
      </c>
      <c r="W173" t="e">
        <f t="shared" ca="1" si="26"/>
        <v>#NAME?</v>
      </c>
    </row>
    <row r="174" spans="1:23" x14ac:dyDescent="0.15">
      <c r="A174" s="12" t="s">
        <v>566</v>
      </c>
      <c r="B174" s="12" t="s">
        <v>567</v>
      </c>
      <c r="C174" t="str">
        <f>[2]!S_INFO_INDUSTRY_SW(A174,1)</f>
        <v>有色金属</v>
      </c>
      <c r="D174" s="2" t="str">
        <f>[2]!S_IPO_LISTEDDATE(A174)</f>
        <v>2007-11-13</v>
      </c>
      <c r="E174" s="3">
        <f t="shared" si="18"/>
        <v>1144</v>
      </c>
      <c r="F174" s="5">
        <f>[2]!S_VAL_PE_TTM(A174,$A$1)</f>
        <v>199.35440063476562</v>
      </c>
      <c r="G174" s="5">
        <f>[2]!S_FA_ROIC_YEARLY(A174,G$1)</f>
        <v>4.0180999999999996</v>
      </c>
      <c r="H174" s="5" t="e">
        <f ca="1">VLOOKUP(A174,预期增长率!$A$3:$F$960,6,FALSE)</f>
        <v>#NAME?</v>
      </c>
      <c r="I174" s="5">
        <f>[2]!S_PQ_PCTCHANGE(A174,$C$1,$A$1)</f>
        <v>21.89119170984457</v>
      </c>
      <c r="J174" s="5">
        <f t="shared" si="19"/>
        <v>2602505350.5</v>
      </c>
      <c r="K174" s="11">
        <f>[2]!S_SHARE_LIQA(A174,$A$1)</f>
        <v>138284025</v>
      </c>
      <c r="L174" s="10">
        <f>[2]!S_DQ_CLOSE(A174,$A$1,1)</f>
        <v>18.82</v>
      </c>
      <c r="M174" s="10"/>
      <c r="N174" s="10"/>
      <c r="P174">
        <f t="shared" si="20"/>
        <v>30</v>
      </c>
      <c r="Q174">
        <f t="shared" si="21"/>
        <v>729</v>
      </c>
      <c r="R174" t="e">
        <f t="shared" ca="1" si="22"/>
        <v>#NAME?</v>
      </c>
      <c r="S174">
        <f t="shared" si="23"/>
        <v>182</v>
      </c>
      <c r="T174">
        <f t="shared" si="24"/>
        <v>770</v>
      </c>
      <c r="V174" t="e">
        <f t="shared" ca="1" si="25"/>
        <v>#NAME?</v>
      </c>
      <c r="W174" t="e">
        <f t="shared" ca="1" si="26"/>
        <v>#NAME?</v>
      </c>
    </row>
    <row r="175" spans="1:23" x14ac:dyDescent="0.15">
      <c r="A175" s="12" t="s">
        <v>1185</v>
      </c>
      <c r="B175" s="12" t="s">
        <v>1186</v>
      </c>
      <c r="C175" t="str">
        <f>[2]!S_INFO_INDUSTRY_SW(A175,1)</f>
        <v>交通运输</v>
      </c>
      <c r="D175" s="2" t="str">
        <f>[2]!S_IPO_LISTEDDATE(A175)</f>
        <v>2001-12-25</v>
      </c>
      <c r="E175" s="3">
        <f t="shared" si="18"/>
        <v>3293</v>
      </c>
      <c r="F175" s="5">
        <f>[2]!S_VAL_PE_TTM(A175,$A$1)</f>
        <v>16.23350715637207</v>
      </c>
      <c r="G175" s="5">
        <f>[2]!S_FA_ROIC_YEARLY(A175,G$1)</f>
        <v>9.2771000000000008</v>
      </c>
      <c r="H175" s="5" t="e">
        <f ca="1">VLOOKUP(A175,预期增长率!$A$3:$F$960,6,FALSE)</f>
        <v>#NAME?</v>
      </c>
      <c r="I175" s="5">
        <f>[2]!S_PQ_PCTCHANGE(A175,$C$1,$A$1)</f>
        <v>-0.80160320641282645</v>
      </c>
      <c r="J175" s="5">
        <f t="shared" si="19"/>
        <v>7094688113.6999998</v>
      </c>
      <c r="K175" s="11">
        <f>[2]!S_SHARE_LIQA(A175,$A$1)</f>
        <v>1433270326</v>
      </c>
      <c r="L175" s="10">
        <f>[2]!S_DQ_CLOSE(A175,$A$1,1)</f>
        <v>4.95</v>
      </c>
      <c r="M175" s="10"/>
      <c r="N175" s="10"/>
      <c r="P175">
        <f t="shared" si="20"/>
        <v>728</v>
      </c>
      <c r="Q175">
        <f t="shared" si="21"/>
        <v>505</v>
      </c>
      <c r="R175" t="e">
        <f t="shared" ca="1" si="22"/>
        <v>#NAME?</v>
      </c>
      <c r="S175">
        <f t="shared" si="23"/>
        <v>567</v>
      </c>
      <c r="T175">
        <f t="shared" si="24"/>
        <v>399</v>
      </c>
      <c r="V175" t="e">
        <f t="shared" ca="1" si="25"/>
        <v>#NAME?</v>
      </c>
      <c r="W175" t="e">
        <f t="shared" ca="1" si="26"/>
        <v>#NAME?</v>
      </c>
    </row>
    <row r="176" spans="1:23" x14ac:dyDescent="0.15">
      <c r="A176" s="12" t="s">
        <v>748</v>
      </c>
      <c r="B176" s="12" t="s">
        <v>749</v>
      </c>
      <c r="C176" t="str">
        <f>[2]!S_INFO_INDUSTRY_SW(A176,1)</f>
        <v>食品饮料</v>
      </c>
      <c r="D176" s="2" t="str">
        <f>[2]!S_IPO_LISTEDDATE(A176)</f>
        <v>1997-05-16</v>
      </c>
      <c r="E176" s="3">
        <f t="shared" si="18"/>
        <v>4977</v>
      </c>
      <c r="F176" s="5">
        <f>[2]!S_VAL_PE_TTM(A176,$A$1)</f>
        <v>76.97967529296875</v>
      </c>
      <c r="G176" s="5">
        <f>[2]!S_FA_ROIC_YEARLY(A176,G$1)</f>
        <v>6.4621000000000004</v>
      </c>
      <c r="H176" s="5" t="e">
        <f ca="1">VLOOKUP(A176,预期增长率!$A$3:$F$960,6,FALSE)</f>
        <v>#NAME?</v>
      </c>
      <c r="I176" s="5">
        <f>[2]!S_PQ_PCTCHANGE(A176,$C$1,$A$1)</f>
        <v>-4.8780487804878092</v>
      </c>
      <c r="J176" s="5">
        <f t="shared" si="19"/>
        <v>4534344360</v>
      </c>
      <c r="K176" s="11">
        <f>[2]!S_SHARE_LIQA(A176,$A$1)</f>
        <v>332186400</v>
      </c>
      <c r="L176" s="10">
        <f>[2]!S_DQ_CLOSE(A176,$A$1,1)</f>
        <v>13.65</v>
      </c>
      <c r="M176" s="10"/>
      <c r="N176" s="10"/>
      <c r="P176">
        <f t="shared" si="20"/>
        <v>141</v>
      </c>
      <c r="Q176">
        <f t="shared" si="21"/>
        <v>628</v>
      </c>
      <c r="R176" t="e">
        <f t="shared" ca="1" si="22"/>
        <v>#NAME?</v>
      </c>
      <c r="S176">
        <f t="shared" si="23"/>
        <v>658</v>
      </c>
      <c r="T176">
        <f t="shared" si="24"/>
        <v>596</v>
      </c>
      <c r="V176" t="e">
        <f t="shared" ca="1" si="25"/>
        <v>#NAME?</v>
      </c>
      <c r="W176" t="e">
        <f t="shared" ca="1" si="26"/>
        <v>#NAME?</v>
      </c>
    </row>
    <row r="177" spans="1:23" x14ac:dyDescent="0.15">
      <c r="A177" s="12" t="s">
        <v>879</v>
      </c>
      <c r="B177" s="12" t="s">
        <v>880</v>
      </c>
      <c r="C177" t="str">
        <f>[2]!S_INFO_INDUSTRY_SW(A177,1)</f>
        <v>交通运输</v>
      </c>
      <c r="D177" s="2" t="str">
        <f>[2]!S_IPO_LISTEDDATE(A177)</f>
        <v>1999-06-09</v>
      </c>
      <c r="E177" s="3">
        <f t="shared" si="18"/>
        <v>4223</v>
      </c>
      <c r="F177" s="5">
        <f>[2]!S_VAL_PE_TTM(A177,$A$1)</f>
        <v>31.24888801574707</v>
      </c>
      <c r="G177" s="5">
        <f>[2]!S_FA_ROIC_YEARLY(A177,G$1)</f>
        <v>7.1860999999999997</v>
      </c>
      <c r="H177" s="5" t="e">
        <f ca="1">VLOOKUP(A177,预期增长率!$A$3:$F$960,6,FALSE)</f>
        <v>#NAME?</v>
      </c>
      <c r="I177" s="5">
        <f>[2]!S_PQ_PCTCHANGE(A177,$C$1,$A$1)</f>
        <v>-0.64794816414688317</v>
      </c>
      <c r="J177" s="5">
        <f t="shared" si="19"/>
        <v>4801389839.999999</v>
      </c>
      <c r="K177" s="11">
        <f>[2]!S_SHARE_LIQA(A177,$A$1)</f>
        <v>1043780399.9999999</v>
      </c>
      <c r="L177" s="10">
        <f>[2]!S_DQ_CLOSE(A177,$A$1,1)</f>
        <v>4.5999999999999996</v>
      </c>
      <c r="M177" s="10"/>
      <c r="N177" s="10"/>
      <c r="P177">
        <f t="shared" si="20"/>
        <v>508</v>
      </c>
      <c r="Q177">
        <f t="shared" si="21"/>
        <v>597</v>
      </c>
      <c r="R177" t="e">
        <f t="shared" ca="1" si="22"/>
        <v>#NAME?</v>
      </c>
      <c r="S177">
        <f t="shared" si="23"/>
        <v>560</v>
      </c>
      <c r="T177">
        <f t="shared" si="24"/>
        <v>563</v>
      </c>
      <c r="V177" t="e">
        <f t="shared" ca="1" si="25"/>
        <v>#NAME?</v>
      </c>
      <c r="W177" t="e">
        <f t="shared" ca="1" si="26"/>
        <v>#NAME?</v>
      </c>
    </row>
    <row r="178" spans="1:23" x14ac:dyDescent="0.15">
      <c r="A178" s="12" t="s">
        <v>1028</v>
      </c>
      <c r="B178" s="12" t="s">
        <v>1029</v>
      </c>
      <c r="C178" t="str">
        <f>[2]!S_INFO_INDUSTRY_SW(A178,1)</f>
        <v>交通运输</v>
      </c>
      <c r="D178" s="2" t="str">
        <f>[2]!S_IPO_LISTEDDATE(A178)</f>
        <v>2002-03-18</v>
      </c>
      <c r="E178" s="3">
        <f t="shared" si="18"/>
        <v>3210</v>
      </c>
      <c r="F178" s="5">
        <f>[2]!S_VAL_PE_TTM(A178,$A$1)</f>
        <v>13.01641845703125</v>
      </c>
      <c r="G178" s="5">
        <f>[2]!S_FA_ROIC_YEARLY(A178,G$1)</f>
        <v>11.791499999999999</v>
      </c>
      <c r="H178" s="5" t="e">
        <f ca="1">VLOOKUP(A178,预期增长率!$A$3:$F$960,6,FALSE)</f>
        <v>#NAME?</v>
      </c>
      <c r="I178" s="5">
        <f>[2]!S_PQ_PCTCHANGE(A178,$C$1,$A$1)</f>
        <v>0</v>
      </c>
      <c r="J178" s="5">
        <f t="shared" si="19"/>
        <v>3113022000</v>
      </c>
      <c r="K178" s="11">
        <f>[2]!S_SHARE_LIQA(A178,$A$1)</f>
        <v>666600000</v>
      </c>
      <c r="L178" s="10">
        <f>[2]!S_DQ_CLOSE(A178,$A$1,1)</f>
        <v>4.67</v>
      </c>
      <c r="M178" s="10"/>
      <c r="N178" s="10"/>
      <c r="P178">
        <f t="shared" si="20"/>
        <v>780</v>
      </c>
      <c r="Q178">
        <f t="shared" si="21"/>
        <v>393</v>
      </c>
      <c r="R178" t="e">
        <f t="shared" ca="1" si="22"/>
        <v>#NAME?</v>
      </c>
      <c r="S178">
        <f t="shared" si="23"/>
        <v>539</v>
      </c>
      <c r="T178">
        <f t="shared" si="24"/>
        <v>733</v>
      </c>
      <c r="V178" t="e">
        <f t="shared" ca="1" si="25"/>
        <v>#NAME?</v>
      </c>
      <c r="W178" t="e">
        <f t="shared" ca="1" si="26"/>
        <v>#NAME?</v>
      </c>
    </row>
    <row r="179" spans="1:23" x14ac:dyDescent="0.15">
      <c r="A179" s="12" t="s">
        <v>283</v>
      </c>
      <c r="B179" s="12" t="s">
        <v>284</v>
      </c>
      <c r="C179" t="str">
        <f>[2]!S_INFO_INDUSTRY_SW(A179,1)</f>
        <v>采掘</v>
      </c>
      <c r="D179" s="2" t="str">
        <f>[2]!S_IPO_LISTEDDATE(A179)</f>
        <v>1997-07-08</v>
      </c>
      <c r="E179" s="3">
        <f t="shared" si="18"/>
        <v>4924</v>
      </c>
      <c r="F179" s="5">
        <f>[2]!S_VAL_PE_TTM(A179,$A$1)</f>
        <v>137.5540771484375</v>
      </c>
      <c r="G179" s="5">
        <f>[2]!S_FA_ROIC_YEARLY(A179,G$1)</f>
        <v>6.5454999999999997</v>
      </c>
      <c r="H179" s="5" t="e">
        <f ca="1">VLOOKUP(A179,预期增长率!$A$3:$F$960,6,FALSE)</f>
        <v>#NAME?</v>
      </c>
      <c r="I179" s="5">
        <f>[2]!S_PQ_PCTCHANGE(A179,$C$1,$A$1)</f>
        <v>-2.8823682160477815</v>
      </c>
      <c r="J179" s="5">
        <f t="shared" si="19"/>
        <v>10308934092.6</v>
      </c>
      <c r="K179" s="11">
        <f>[2]!S_SHARE_LIQA(A179,$A$1)</f>
        <v>275639949</v>
      </c>
      <c r="L179" s="10">
        <f>[2]!S_DQ_CLOSE(A179,$A$1,1)</f>
        <v>37.4</v>
      </c>
      <c r="M179" s="10"/>
      <c r="N179" s="10"/>
      <c r="P179">
        <f t="shared" si="20"/>
        <v>50</v>
      </c>
      <c r="Q179">
        <f t="shared" si="21"/>
        <v>625</v>
      </c>
      <c r="R179" t="e">
        <f t="shared" ca="1" si="22"/>
        <v>#NAME?</v>
      </c>
      <c r="S179">
        <f t="shared" si="23"/>
        <v>618</v>
      </c>
      <c r="T179">
        <f t="shared" si="24"/>
        <v>259</v>
      </c>
      <c r="V179" t="e">
        <f t="shared" ca="1" si="25"/>
        <v>#NAME?</v>
      </c>
      <c r="W179" t="e">
        <f t="shared" ca="1" si="26"/>
        <v>#NAME?</v>
      </c>
    </row>
    <row r="180" spans="1:23" x14ac:dyDescent="0.15">
      <c r="A180" s="12" t="s">
        <v>661</v>
      </c>
      <c r="B180" s="12" t="s">
        <v>662</v>
      </c>
      <c r="C180" t="str">
        <f>[2]!S_INFO_INDUSTRY_SW(A180,1)</f>
        <v>化工</v>
      </c>
      <c r="D180" s="2" t="str">
        <f>[2]!S_IPO_LISTEDDATE(A180)</f>
        <v>2009-12-22</v>
      </c>
      <c r="E180" s="3">
        <f t="shared" si="18"/>
        <v>374</v>
      </c>
      <c r="F180" s="5">
        <f>[2]!S_VAL_PE_TTM(A180,$A$1)</f>
        <v>122.60292053222656</v>
      </c>
      <c r="G180" s="5">
        <f>[2]!S_FA_ROIC_YEARLY(A180,G$1)</f>
        <v>6.7111999999999998</v>
      </c>
      <c r="H180" s="5" t="e">
        <f ca="1">VLOOKUP(A180,预期增长率!$A$3:$F$960,6,FALSE)</f>
        <v>#NAME?</v>
      </c>
      <c r="I180" s="5">
        <f>[2]!S_PQ_PCTCHANGE(A180,$C$1,$A$1)</f>
        <v>1.4234875444839812</v>
      </c>
      <c r="J180" s="5">
        <f t="shared" si="19"/>
        <v>2462400000</v>
      </c>
      <c r="K180" s="11">
        <f>[2]!S_SHARE_LIQA(A180,$A$1)</f>
        <v>43200000</v>
      </c>
      <c r="L180" s="10">
        <f>[2]!S_DQ_CLOSE(A180,$A$1,1)</f>
        <v>57</v>
      </c>
      <c r="M180" s="10"/>
      <c r="N180" s="10"/>
      <c r="O180" s="10"/>
      <c r="P180">
        <f t="shared" si="20"/>
        <v>64</v>
      </c>
      <c r="Q180">
        <f t="shared" si="21"/>
        <v>621</v>
      </c>
      <c r="R180" t="e">
        <f t="shared" ca="1" si="22"/>
        <v>#NAME?</v>
      </c>
      <c r="S180">
        <f t="shared" si="23"/>
        <v>505</v>
      </c>
      <c r="T180">
        <f t="shared" si="24"/>
        <v>788</v>
      </c>
      <c r="V180" t="e">
        <f t="shared" ca="1" si="25"/>
        <v>#NAME?</v>
      </c>
      <c r="W180" t="e">
        <f t="shared" ca="1" si="26"/>
        <v>#NAME?</v>
      </c>
    </row>
    <row r="181" spans="1:23" x14ac:dyDescent="0.15">
      <c r="A181" s="12" t="s">
        <v>361</v>
      </c>
      <c r="B181" s="12" t="s">
        <v>362</v>
      </c>
      <c r="C181" t="str">
        <f>[2]!S_INFO_INDUSTRY_SW(A181,1)</f>
        <v>房地产</v>
      </c>
      <c r="D181" s="2" t="str">
        <f>[2]!S_IPO_LISTEDDATE(A181)</f>
        <v>1999-04-22</v>
      </c>
      <c r="E181" s="3">
        <f t="shared" si="18"/>
        <v>4271</v>
      </c>
      <c r="F181" s="5">
        <f>[2]!S_VAL_PE_TTM(A181,$A$1)</f>
        <v>136.59556579589844</v>
      </c>
      <c r="G181" s="5">
        <f>[2]!S_FA_ROIC_YEARLY(A181,G$1)</f>
        <v>3.5215000000000001</v>
      </c>
      <c r="H181" s="5" t="e">
        <f ca="1">VLOOKUP(A181,预期增长率!$A$3:$F$960,6,FALSE)</f>
        <v>#NAME?</v>
      </c>
      <c r="I181" s="5">
        <f>[2]!S_PQ_PCTCHANGE(A181,$C$1,$A$1)</f>
        <v>8.7682672233820433</v>
      </c>
      <c r="J181" s="5">
        <f t="shared" si="19"/>
        <v>8424608251.8199997</v>
      </c>
      <c r="K181" s="11">
        <f>[2]!S_SHARE_LIQA(A181,$A$1)</f>
        <v>1617007342</v>
      </c>
      <c r="L181" s="10">
        <f>[2]!S_DQ_CLOSE(A181,$A$1,1)</f>
        <v>5.21</v>
      </c>
      <c r="M181" s="10"/>
      <c r="N181" s="10"/>
      <c r="P181">
        <f t="shared" si="20"/>
        <v>51</v>
      </c>
      <c r="Q181">
        <f t="shared" si="21"/>
        <v>746</v>
      </c>
      <c r="R181" t="e">
        <f t="shared" ca="1" si="22"/>
        <v>#NAME?</v>
      </c>
      <c r="S181">
        <f t="shared" si="23"/>
        <v>359</v>
      </c>
      <c r="T181">
        <f t="shared" si="24"/>
        <v>332</v>
      </c>
      <c r="V181" t="e">
        <f t="shared" ca="1" si="25"/>
        <v>#NAME?</v>
      </c>
      <c r="W181" t="e">
        <f t="shared" ca="1" si="26"/>
        <v>#NAME?</v>
      </c>
    </row>
    <row r="182" spans="1:23" x14ac:dyDescent="0.15">
      <c r="A182" s="12" t="s">
        <v>1735</v>
      </c>
      <c r="B182" s="12" t="s">
        <v>1736</v>
      </c>
      <c r="C182" t="str">
        <f>[2]!S_INFO_INDUSTRY_SW(A182,1)</f>
        <v>房地产</v>
      </c>
      <c r="D182" s="2" t="str">
        <f>[2]!S_IPO_LISTEDDATE(A182)</f>
        <v>1996-07-02</v>
      </c>
      <c r="E182" s="3">
        <f t="shared" si="18"/>
        <v>5295</v>
      </c>
      <c r="F182" s="5">
        <f>[2]!S_VAL_PE_TTM(A182,$A$1)</f>
        <v>11.766095161437988</v>
      </c>
      <c r="G182" s="5">
        <f>[2]!S_FA_ROIC_YEARLY(A182,G$1)</f>
        <v>-8.8700000000000001E-2</v>
      </c>
      <c r="H182" s="5" t="e">
        <f ca="1">VLOOKUP(A182,预期增长率!$A$3:$F$960,6,FALSE)</f>
        <v>#NAME?</v>
      </c>
      <c r="I182" s="5">
        <f>[2]!S_PQ_PCTCHANGE(A182,$C$1,$A$1)</f>
        <v>5.8252427184465994</v>
      </c>
      <c r="J182" s="5">
        <f t="shared" si="19"/>
        <v>1913809617.5999999</v>
      </c>
      <c r="K182" s="11">
        <f>[2]!S_SHARE_LIQA(A182,$A$1)</f>
        <v>292631440</v>
      </c>
      <c r="L182" s="10">
        <f>[2]!S_DQ_CLOSE(A182,$A$1,1)</f>
        <v>6.54</v>
      </c>
      <c r="M182" s="10"/>
      <c r="N182" s="10"/>
      <c r="P182">
        <f t="shared" si="20"/>
        <v>793</v>
      </c>
      <c r="Q182">
        <f t="shared" si="21"/>
        <v>838</v>
      </c>
      <c r="R182" t="e">
        <f t="shared" ca="1" si="22"/>
        <v>#NAME?</v>
      </c>
      <c r="S182">
        <f t="shared" si="23"/>
        <v>406</v>
      </c>
      <c r="T182">
        <f t="shared" si="24"/>
        <v>839</v>
      </c>
      <c r="V182" t="e">
        <f t="shared" ca="1" si="25"/>
        <v>#NAME?</v>
      </c>
      <c r="W182" t="e">
        <f t="shared" ca="1" si="26"/>
        <v>#NAME?</v>
      </c>
    </row>
    <row r="183" spans="1:23" x14ac:dyDescent="0.15">
      <c r="A183" s="12" t="s">
        <v>1400</v>
      </c>
      <c r="B183" s="12" t="s">
        <v>1401</v>
      </c>
      <c r="C183" t="str">
        <f>[2]!S_INFO_INDUSTRY_SW(A183,1)</f>
        <v>计算机</v>
      </c>
      <c r="D183" s="2" t="str">
        <f>[2]!S_IPO_LISTEDDATE(A183)</f>
        <v>1997-04-18</v>
      </c>
      <c r="E183" s="3">
        <f t="shared" si="18"/>
        <v>5005</v>
      </c>
      <c r="F183" s="5">
        <f>[2]!S_VAL_PE_TTM(A183,$A$1)</f>
        <v>-2122.736083984375</v>
      </c>
      <c r="G183" s="5">
        <f>[2]!S_FA_ROIC_YEARLY(A183,G$1)</f>
        <v>3.7757000000000001</v>
      </c>
      <c r="H183" s="5" t="e">
        <f ca="1">VLOOKUP(A183,预期增长率!$A$3:$F$960,6,FALSE)</f>
        <v>#NAME?</v>
      </c>
      <c r="I183" s="5">
        <f>[2]!S_PQ_PCTCHANGE(A183,$C$1,$A$1)</f>
        <v>5.6463595839524316</v>
      </c>
      <c r="J183" s="5">
        <f t="shared" si="19"/>
        <v>5780739249.4499998</v>
      </c>
      <c r="K183" s="11">
        <f>[2]!S_SHARE_LIQA(A183,$A$1)</f>
        <v>813043495</v>
      </c>
      <c r="L183" s="10">
        <f>[2]!S_DQ_CLOSE(A183,$A$1,1)</f>
        <v>7.11</v>
      </c>
      <c r="M183" s="10"/>
      <c r="N183" s="10"/>
      <c r="P183">
        <f t="shared" si="20"/>
        <v>871</v>
      </c>
      <c r="Q183">
        <f t="shared" si="21"/>
        <v>737</v>
      </c>
      <c r="R183" t="e">
        <f t="shared" ca="1" si="22"/>
        <v>#NAME?</v>
      </c>
      <c r="S183">
        <f t="shared" si="23"/>
        <v>412</v>
      </c>
      <c r="T183">
        <f t="shared" si="24"/>
        <v>487</v>
      </c>
      <c r="V183" t="e">
        <f t="shared" ca="1" si="25"/>
        <v>#NAME?</v>
      </c>
      <c r="W183" t="e">
        <f t="shared" ca="1" si="26"/>
        <v>#NAME?</v>
      </c>
    </row>
    <row r="184" spans="1:23" x14ac:dyDescent="0.15">
      <c r="A184" s="12" t="s">
        <v>1299</v>
      </c>
      <c r="B184" s="12" t="s">
        <v>1300</v>
      </c>
      <c r="C184" t="str">
        <f>[2]!S_INFO_INDUSTRY_SW(A184,1)</f>
        <v>房地产</v>
      </c>
      <c r="D184" s="2" t="str">
        <f>[2]!S_IPO_LISTEDDATE(A184)</f>
        <v>1993-07-09</v>
      </c>
      <c r="E184" s="3">
        <f t="shared" si="18"/>
        <v>6384</v>
      </c>
      <c r="F184" s="5">
        <f>[2]!S_VAL_PE_TTM(A184,$A$1)</f>
        <v>31.290985107421875</v>
      </c>
      <c r="G184" s="5">
        <f>[2]!S_FA_ROIC_YEARLY(A184,G$1)</f>
        <v>4.9085000000000001</v>
      </c>
      <c r="H184" s="5" t="e">
        <f ca="1">VLOOKUP(A184,预期增长率!$A$3:$F$960,6,FALSE)</f>
        <v>#NAME?</v>
      </c>
      <c r="I184" s="5">
        <f>[2]!S_PQ_PCTCHANGE(A184,$C$1,$A$1)</f>
        <v>-5.2529182879377352</v>
      </c>
      <c r="J184" s="5">
        <f t="shared" si="19"/>
        <v>3506897231.8699999</v>
      </c>
      <c r="K184" s="11">
        <f>[2]!S_SHARE_LIQA(A184,$A$1)</f>
        <v>720102101</v>
      </c>
      <c r="L184" s="10">
        <f>[2]!S_DQ_CLOSE(A184,$A$1,1)</f>
        <v>4.87</v>
      </c>
      <c r="M184" s="10"/>
      <c r="N184" s="10"/>
      <c r="P184">
        <f t="shared" si="20"/>
        <v>507</v>
      </c>
      <c r="Q184">
        <f t="shared" si="21"/>
        <v>698</v>
      </c>
      <c r="R184" t="e">
        <f t="shared" ca="1" si="22"/>
        <v>#NAME?</v>
      </c>
      <c r="S184">
        <f t="shared" si="23"/>
        <v>671</v>
      </c>
      <c r="T184">
        <f t="shared" si="24"/>
        <v>696</v>
      </c>
      <c r="V184" t="e">
        <f t="shared" ca="1" si="25"/>
        <v>#NAME?</v>
      </c>
      <c r="W184" t="e">
        <f t="shared" ca="1" si="26"/>
        <v>#NAME?</v>
      </c>
    </row>
    <row r="185" spans="1:23" x14ac:dyDescent="0.15">
      <c r="A185" s="12" t="s">
        <v>337</v>
      </c>
      <c r="B185" s="12" t="s">
        <v>338</v>
      </c>
      <c r="C185" t="str">
        <f>[2]!S_INFO_INDUSTRY_SW(A185,1)</f>
        <v>商业贸易</v>
      </c>
      <c r="D185" s="2" t="str">
        <f>[2]!S_IPO_LISTEDDATE(A185)</f>
        <v>1998-10-28</v>
      </c>
      <c r="E185" s="3">
        <f t="shared" si="18"/>
        <v>4447</v>
      </c>
      <c r="F185" s="5">
        <f>[2]!S_VAL_PE_TTM(A185,$A$1)</f>
        <v>42.810672760009766</v>
      </c>
      <c r="G185" s="5">
        <f>[2]!S_FA_ROIC_YEARLY(A185,G$1)</f>
        <v>26.2148</v>
      </c>
      <c r="H185" s="5" t="e">
        <f ca="1">VLOOKUP(A185,预期增长率!$A$3:$F$960,6,FALSE)</f>
        <v>#NAME?</v>
      </c>
      <c r="I185" s="5">
        <f>[2]!S_PQ_PCTCHANGE(A185,$C$1,$A$1)</f>
        <v>-3.9351851851851638</v>
      </c>
      <c r="J185" s="5">
        <f t="shared" si="19"/>
        <v>2475702104.6000004</v>
      </c>
      <c r="K185" s="11">
        <f>[2]!S_SHARE_LIQA(A185,$A$1)</f>
        <v>149138681</v>
      </c>
      <c r="L185" s="10">
        <f>[2]!S_DQ_CLOSE(A185,$A$1,1)</f>
        <v>16.600000000000001</v>
      </c>
      <c r="M185" s="10"/>
      <c r="N185" s="10"/>
      <c r="P185">
        <f t="shared" si="20"/>
        <v>372</v>
      </c>
      <c r="Q185">
        <f t="shared" si="21"/>
        <v>80</v>
      </c>
      <c r="R185" t="e">
        <f t="shared" ca="1" si="22"/>
        <v>#NAME?</v>
      </c>
      <c r="S185">
        <f t="shared" si="23"/>
        <v>634</v>
      </c>
      <c r="T185">
        <f t="shared" si="24"/>
        <v>783</v>
      </c>
      <c r="V185" t="e">
        <f t="shared" ca="1" si="25"/>
        <v>#NAME?</v>
      </c>
      <c r="W185" t="e">
        <f t="shared" ca="1" si="26"/>
        <v>#NAME?</v>
      </c>
    </row>
    <row r="186" spans="1:23" x14ac:dyDescent="0.15">
      <c r="A186" s="12" t="s">
        <v>408</v>
      </c>
      <c r="B186" s="12" t="s">
        <v>409</v>
      </c>
      <c r="C186" t="str">
        <f>[2]!S_INFO_INDUSTRY_SW(A186,1)</f>
        <v>钢铁</v>
      </c>
      <c r="D186" s="2" t="str">
        <f>[2]!S_IPO_LISTEDDATE(A186)</f>
        <v>1999-12-16</v>
      </c>
      <c r="E186" s="3">
        <f t="shared" si="18"/>
        <v>4033</v>
      </c>
      <c r="F186" s="5">
        <f>[2]!S_VAL_PE_TTM(A186,$A$1)</f>
        <v>52.564323425292969</v>
      </c>
      <c r="G186" s="5">
        <f>[2]!S_FA_ROIC_YEARLY(A186,G$1)</f>
        <v>5.1063000000000001</v>
      </c>
      <c r="H186" s="5" t="e">
        <f ca="1">VLOOKUP(A186,预期增长率!$A$3:$F$960,6,FALSE)</f>
        <v>#NAME?</v>
      </c>
      <c r="I186" s="5">
        <f>[2]!S_PQ_PCTCHANGE(A186,$C$1,$A$1)</f>
        <v>10.499999999999998</v>
      </c>
      <c r="J186" s="5">
        <f t="shared" si="19"/>
        <v>5331183525.9799995</v>
      </c>
      <c r="K186" s="11">
        <f>[2]!S_SHARE_LIQA(A186,$A$1)</f>
        <v>1206150119</v>
      </c>
      <c r="L186" s="10">
        <f>[2]!S_DQ_CLOSE(A186,$A$1,1)</f>
        <v>4.42</v>
      </c>
      <c r="M186" s="10"/>
      <c r="N186" s="10"/>
      <c r="P186">
        <f t="shared" si="20"/>
        <v>283</v>
      </c>
      <c r="Q186">
        <f t="shared" si="21"/>
        <v>688</v>
      </c>
      <c r="R186" t="e">
        <f t="shared" ca="1" si="22"/>
        <v>#NAME?</v>
      </c>
      <c r="S186">
        <f t="shared" si="23"/>
        <v>331</v>
      </c>
      <c r="T186">
        <f t="shared" si="24"/>
        <v>518</v>
      </c>
      <c r="V186" t="e">
        <f t="shared" ca="1" si="25"/>
        <v>#NAME?</v>
      </c>
      <c r="W186" t="e">
        <f t="shared" ca="1" si="26"/>
        <v>#NAME?</v>
      </c>
    </row>
    <row r="187" spans="1:23" x14ac:dyDescent="0.15">
      <c r="A187" s="12" t="s">
        <v>71</v>
      </c>
      <c r="B187" s="12" t="s">
        <v>72</v>
      </c>
      <c r="C187" t="str">
        <f>[2]!S_INFO_INDUSTRY_SW(A187,1)</f>
        <v>房地产</v>
      </c>
      <c r="D187" s="2" t="str">
        <f>[2]!S_IPO_LISTEDDATE(A187)</f>
        <v>1999-07-21</v>
      </c>
      <c r="E187" s="3">
        <f t="shared" si="18"/>
        <v>4181</v>
      </c>
      <c r="F187" s="5">
        <f>[2]!S_VAL_PE_TTM(A187,$A$1)</f>
        <v>39.180561065673828</v>
      </c>
      <c r="G187" s="5">
        <f>[2]!S_FA_ROIC_YEARLY(A187,G$1)</f>
        <v>5.6997</v>
      </c>
      <c r="H187" s="5" t="e">
        <f ca="1">VLOOKUP(A187,预期增长率!$A$3:$F$960,6,FALSE)</f>
        <v>#NAME?</v>
      </c>
      <c r="I187" s="5">
        <f>[2]!S_PQ_PCTCHANGE(A187,$C$1,$A$1)</f>
        <v>14.13461538461538</v>
      </c>
      <c r="J187" s="5">
        <f t="shared" si="19"/>
        <v>5176307002.3699999</v>
      </c>
      <c r="K187" s="11">
        <f>[2]!S_SHARE_LIQA(A187,$A$1)</f>
        <v>436083151</v>
      </c>
      <c r="L187" s="10">
        <f>[2]!S_DQ_CLOSE(A187,$A$1,1)</f>
        <v>11.87</v>
      </c>
      <c r="M187" s="10"/>
      <c r="N187" s="10"/>
      <c r="P187">
        <f t="shared" si="20"/>
        <v>405</v>
      </c>
      <c r="Q187">
        <f t="shared" si="21"/>
        <v>662</v>
      </c>
      <c r="R187" t="e">
        <f t="shared" ca="1" si="22"/>
        <v>#NAME?</v>
      </c>
      <c r="S187">
        <f t="shared" si="23"/>
        <v>273</v>
      </c>
      <c r="T187">
        <f t="shared" si="24"/>
        <v>530</v>
      </c>
      <c r="V187" t="e">
        <f t="shared" ca="1" si="25"/>
        <v>#NAME?</v>
      </c>
      <c r="W187" t="e">
        <f t="shared" ca="1" si="26"/>
        <v>#NAME?</v>
      </c>
    </row>
    <row r="188" spans="1:23" x14ac:dyDescent="0.15">
      <c r="A188" s="12" t="s">
        <v>486</v>
      </c>
      <c r="B188" s="12" t="s">
        <v>487</v>
      </c>
      <c r="C188" t="str">
        <f>[2]!S_INFO_INDUSTRY_SW(A188,1)</f>
        <v>电子</v>
      </c>
      <c r="D188" s="2" t="str">
        <f>[2]!S_IPO_LISTEDDATE(A188)</f>
        <v>2005-05-23</v>
      </c>
      <c r="E188" s="3">
        <f t="shared" si="18"/>
        <v>2048</v>
      </c>
      <c r="F188" s="5">
        <f>[2]!S_VAL_PE_TTM(A188,$A$1)</f>
        <v>36.500057220458984</v>
      </c>
      <c r="G188" s="5">
        <f>[2]!S_FA_ROIC_YEARLY(A188,G$1)</f>
        <v>11.501099999999999</v>
      </c>
      <c r="H188" s="5" t="e">
        <f ca="1">VLOOKUP(A188,预期增长率!$A$3:$F$960,6,FALSE)</f>
        <v>#NAME?</v>
      </c>
      <c r="I188" s="5">
        <f>[2]!S_PQ_PCTCHANGE(A188,$C$1,$A$1)</f>
        <v>-14.340344168260033</v>
      </c>
      <c r="J188" s="5">
        <f t="shared" si="19"/>
        <v>3667835906.5600004</v>
      </c>
      <c r="K188" s="11">
        <f>[2]!S_SHARE_LIQA(A188,$A$1)</f>
        <v>204678343</v>
      </c>
      <c r="L188" s="10">
        <f>[2]!S_DQ_CLOSE(A188,$A$1,1)</f>
        <v>17.920000000000002</v>
      </c>
      <c r="M188" s="10"/>
      <c r="N188" s="10"/>
      <c r="P188">
        <f t="shared" si="20"/>
        <v>444</v>
      </c>
      <c r="Q188">
        <f t="shared" si="21"/>
        <v>408</v>
      </c>
      <c r="R188" t="e">
        <f t="shared" ca="1" si="22"/>
        <v>#NAME?</v>
      </c>
      <c r="S188">
        <f t="shared" si="23"/>
        <v>832</v>
      </c>
      <c r="T188">
        <f t="shared" si="24"/>
        <v>676</v>
      </c>
      <c r="V188" t="e">
        <f t="shared" ca="1" si="25"/>
        <v>#NAME?</v>
      </c>
      <c r="W188" t="e">
        <f t="shared" ca="1" si="26"/>
        <v>#NAME?</v>
      </c>
    </row>
    <row r="189" spans="1:23" x14ac:dyDescent="0.15">
      <c r="A189" s="12" t="s">
        <v>323</v>
      </c>
      <c r="B189" s="12" t="s">
        <v>324</v>
      </c>
      <c r="C189" t="str">
        <f>[2]!S_INFO_INDUSTRY_SW(A189,1)</f>
        <v>化工</v>
      </c>
      <c r="D189" s="2" t="str">
        <f>[2]!S_IPO_LISTEDDATE(A189)</f>
        <v>1998-08-07</v>
      </c>
      <c r="E189" s="3">
        <f t="shared" si="18"/>
        <v>4529</v>
      </c>
      <c r="F189" s="5">
        <f>[2]!S_VAL_PE_TTM(A189,$A$1)</f>
        <v>42.738346099853516</v>
      </c>
      <c r="G189" s="5">
        <f>[2]!S_FA_ROIC_YEARLY(A189,G$1)</f>
        <v>7.8952999999999998</v>
      </c>
      <c r="H189" s="5" t="e">
        <f ca="1">VLOOKUP(A189,预期增长率!$A$3:$F$960,6,FALSE)</f>
        <v>#NAME?</v>
      </c>
      <c r="I189" s="5">
        <f>[2]!S_PQ_PCTCHANGE(A189,$C$1,$A$1)</f>
        <v>17.39961759082216</v>
      </c>
      <c r="J189" s="5">
        <f t="shared" si="19"/>
        <v>6419058873.9200001</v>
      </c>
      <c r="K189" s="11">
        <f>[2]!S_SHARE_LIQA(A189,$A$1)</f>
        <v>1045449328</v>
      </c>
      <c r="L189" s="10">
        <f>[2]!S_DQ_CLOSE(A189,$A$1,1)</f>
        <v>6.14</v>
      </c>
      <c r="M189" s="10"/>
      <c r="N189" s="10"/>
      <c r="P189">
        <f t="shared" si="20"/>
        <v>373</v>
      </c>
      <c r="Q189">
        <f t="shared" si="21"/>
        <v>565</v>
      </c>
      <c r="R189" t="e">
        <f t="shared" ca="1" si="22"/>
        <v>#NAME?</v>
      </c>
      <c r="S189">
        <f t="shared" si="23"/>
        <v>225</v>
      </c>
      <c r="T189">
        <f t="shared" si="24"/>
        <v>443</v>
      </c>
      <c r="V189" t="e">
        <f t="shared" ca="1" si="25"/>
        <v>#NAME?</v>
      </c>
      <c r="W189" t="e">
        <f t="shared" ca="1" si="26"/>
        <v>#NAME?</v>
      </c>
    </row>
    <row r="190" spans="1:23" x14ac:dyDescent="0.15">
      <c r="A190" s="12" t="s">
        <v>519</v>
      </c>
      <c r="B190" s="12" t="s">
        <v>520</v>
      </c>
      <c r="C190" t="str">
        <f>[2]!S_INFO_INDUSTRY_SW(A190,1)</f>
        <v>化工</v>
      </c>
      <c r="D190" s="2" t="str">
        <f>[2]!S_IPO_LISTEDDATE(A190)</f>
        <v>2006-12-08</v>
      </c>
      <c r="E190" s="3">
        <f t="shared" si="18"/>
        <v>1484</v>
      </c>
      <c r="F190" s="5">
        <f>[2]!S_VAL_PE_TTM(A190,$A$1)</f>
        <v>77.060317993164063</v>
      </c>
      <c r="G190" s="5">
        <f>[2]!S_FA_ROIC_YEARLY(A190,G$1)</f>
        <v>4.68</v>
      </c>
      <c r="H190" s="5" t="e">
        <f ca="1">VLOOKUP(A190,预期增长率!$A$3:$F$960,6,FALSE)</f>
        <v>#NAME?</v>
      </c>
      <c r="I190" s="5">
        <f>[2]!S_PQ_PCTCHANGE(A190,$C$1,$A$1)</f>
        <v>10.490045941807047</v>
      </c>
      <c r="J190" s="5">
        <f t="shared" si="19"/>
        <v>11614433739.09</v>
      </c>
      <c r="K190" s="11">
        <f>[2]!S_SHARE_LIQA(A190,$A$1)</f>
        <v>804881063</v>
      </c>
      <c r="L190" s="10">
        <f>[2]!S_DQ_CLOSE(A190,$A$1,1)</f>
        <v>14.43</v>
      </c>
      <c r="M190" s="10"/>
      <c r="N190" s="10"/>
      <c r="P190">
        <f t="shared" si="20"/>
        <v>140</v>
      </c>
      <c r="Q190">
        <f t="shared" si="21"/>
        <v>706</v>
      </c>
      <c r="R190" t="e">
        <f t="shared" ca="1" si="22"/>
        <v>#NAME?</v>
      </c>
      <c r="S190">
        <f t="shared" si="23"/>
        <v>332</v>
      </c>
      <c r="T190">
        <f t="shared" si="24"/>
        <v>228</v>
      </c>
      <c r="V190" t="e">
        <f t="shared" ca="1" si="25"/>
        <v>#NAME?</v>
      </c>
      <c r="W190" t="e">
        <f t="shared" ca="1" si="26"/>
        <v>#NAME?</v>
      </c>
    </row>
    <row r="191" spans="1:23" x14ac:dyDescent="0.15">
      <c r="A191" s="12" t="s">
        <v>1520</v>
      </c>
      <c r="B191" s="12" t="s">
        <v>1521</v>
      </c>
      <c r="C191" t="str">
        <f>[2]!S_INFO_INDUSTRY_SW(A191,1)</f>
        <v>轻工制造</v>
      </c>
      <c r="D191" s="2" t="str">
        <f>[2]!S_IPO_LISTEDDATE(A191)</f>
        <v>2004-08-24</v>
      </c>
      <c r="E191" s="3">
        <f t="shared" si="18"/>
        <v>2320</v>
      </c>
      <c r="F191" s="5">
        <f>[2]!S_VAL_PE_TTM(A191,$A$1)</f>
        <v>22.47315788269043</v>
      </c>
      <c r="G191" s="5">
        <f>[2]!S_FA_ROIC_YEARLY(A191,G$1)</f>
        <v>10.5672</v>
      </c>
      <c r="H191" s="5" t="e">
        <f ca="1">VLOOKUP(A191,预期增长率!$A$3:$F$960,6,FALSE)</f>
        <v>#NAME?</v>
      </c>
      <c r="I191" s="5">
        <f>[2]!S_PQ_PCTCHANGE(A191,$C$1,$A$1)</f>
        <v>-15.646258503401356</v>
      </c>
      <c r="J191" s="5">
        <f t="shared" si="19"/>
        <v>6228908851.6000004</v>
      </c>
      <c r="K191" s="11">
        <f>[2]!S_SHARE_LIQA(A191,$A$1)</f>
        <v>1004662718</v>
      </c>
      <c r="L191" s="10">
        <f>[2]!S_DQ_CLOSE(A191,$A$1,1)</f>
        <v>6.2</v>
      </c>
      <c r="M191" s="10"/>
      <c r="N191" s="10"/>
      <c r="P191">
        <f t="shared" si="20"/>
        <v>621</v>
      </c>
      <c r="Q191">
        <f t="shared" si="21"/>
        <v>457</v>
      </c>
      <c r="R191" t="e">
        <f t="shared" ca="1" si="22"/>
        <v>#NAME?</v>
      </c>
      <c r="S191">
        <f t="shared" si="23"/>
        <v>845</v>
      </c>
      <c r="T191">
        <f t="shared" si="24"/>
        <v>456</v>
      </c>
      <c r="V191" t="e">
        <f t="shared" ca="1" si="25"/>
        <v>#NAME?</v>
      </c>
      <c r="W191" t="e">
        <f t="shared" ca="1" si="26"/>
        <v>#NAME?</v>
      </c>
    </row>
    <row r="192" spans="1:23" x14ac:dyDescent="0.15">
      <c r="A192" s="12" t="s">
        <v>1512</v>
      </c>
      <c r="B192" s="12" t="s">
        <v>1513</v>
      </c>
      <c r="C192" t="str">
        <f>[2]!S_INFO_INDUSTRY_SW(A192,1)</f>
        <v>轻工制造</v>
      </c>
      <c r="D192" s="2" t="str">
        <f>[2]!S_IPO_LISTEDDATE(A192)</f>
        <v>2004-05-25</v>
      </c>
      <c r="E192" s="3">
        <f t="shared" si="18"/>
        <v>2411</v>
      </c>
      <c r="F192" s="5">
        <f>[2]!S_VAL_PE_TTM(A192,$A$1)</f>
        <v>40.058586120605469</v>
      </c>
      <c r="G192" s="5">
        <f>[2]!S_FA_ROIC_YEARLY(A192,G$1)</f>
        <v>6.0030999999999999</v>
      </c>
      <c r="H192" s="5" t="e">
        <f ca="1">VLOOKUP(A192,预期增长率!$A$3:$F$960,6,FALSE)</f>
        <v>#NAME?</v>
      </c>
      <c r="I192" s="5">
        <f>[2]!S_PQ_PCTCHANGE(A192,$C$1,$A$1)</f>
        <v>10.997768573805832</v>
      </c>
      <c r="J192" s="5">
        <f t="shared" si="19"/>
        <v>7125691793.3999996</v>
      </c>
      <c r="K192" s="11">
        <f>[2]!S_SHARE_LIQA(A192,$A$1)</f>
        <v>706213260</v>
      </c>
      <c r="L192" s="10">
        <f>[2]!S_DQ_CLOSE(A192,$A$1,1)</f>
        <v>10.09</v>
      </c>
      <c r="M192" s="10"/>
      <c r="N192" s="10"/>
      <c r="P192">
        <f t="shared" si="20"/>
        <v>395</v>
      </c>
      <c r="Q192">
        <f t="shared" si="21"/>
        <v>651</v>
      </c>
      <c r="R192" t="e">
        <f t="shared" ca="1" si="22"/>
        <v>#NAME?</v>
      </c>
      <c r="S192">
        <f t="shared" si="23"/>
        <v>326</v>
      </c>
      <c r="T192">
        <f t="shared" si="24"/>
        <v>397</v>
      </c>
      <c r="V192" t="e">
        <f t="shared" ca="1" si="25"/>
        <v>#NAME?</v>
      </c>
      <c r="W192" t="e">
        <f t="shared" ca="1" si="26"/>
        <v>#NAME?</v>
      </c>
    </row>
    <row r="193" spans="1:23" x14ac:dyDescent="0.15">
      <c r="A193" s="12" t="s">
        <v>117</v>
      </c>
      <c r="B193" s="12" t="s">
        <v>118</v>
      </c>
      <c r="C193" t="str">
        <f>[2]!S_INFO_INDUSTRY_SW(A193,1)</f>
        <v>传媒</v>
      </c>
      <c r="D193" s="2" t="str">
        <f>[2]!S_IPO_LISTEDDATE(A193)</f>
        <v>1992-11-30</v>
      </c>
      <c r="E193" s="3">
        <f t="shared" si="18"/>
        <v>6605</v>
      </c>
      <c r="F193" s="5">
        <f>[2]!S_VAL_PE_TTM(A193,$A$1)</f>
        <v>1592.8333740234375</v>
      </c>
      <c r="G193" s="5">
        <f>[2]!S_FA_ROIC_YEARLY(A193,G$1)</f>
        <v>0.3256</v>
      </c>
      <c r="H193" s="5" t="e">
        <f ca="1">VLOOKUP(A193,预期增长率!$A$3:$F$960,6,FALSE)</f>
        <v>#NAME?</v>
      </c>
      <c r="I193" s="5">
        <f>[2]!S_PQ_PCTCHANGE(A193,$C$1,$A$1)</f>
        <v>13.193812556869865</v>
      </c>
      <c r="J193" s="5">
        <f t="shared" si="19"/>
        <v>7078572500.0799999</v>
      </c>
      <c r="K193" s="11">
        <f>[2]!S_SHARE_LIQA(A193,$A$1)</f>
        <v>569017082</v>
      </c>
      <c r="L193" s="10">
        <f>[2]!S_DQ_CLOSE(A193,$A$1,1)</f>
        <v>12.44</v>
      </c>
      <c r="M193" s="10"/>
      <c r="N193" s="10"/>
      <c r="P193">
        <f t="shared" si="20"/>
        <v>5</v>
      </c>
      <c r="Q193">
        <f t="shared" si="21"/>
        <v>831</v>
      </c>
      <c r="R193" t="e">
        <f t="shared" ca="1" si="22"/>
        <v>#NAME?</v>
      </c>
      <c r="S193">
        <f t="shared" si="23"/>
        <v>285</v>
      </c>
      <c r="T193">
        <f t="shared" si="24"/>
        <v>403</v>
      </c>
      <c r="V193" t="e">
        <f t="shared" ca="1" si="25"/>
        <v>#NAME?</v>
      </c>
      <c r="W193" t="e">
        <f t="shared" ca="1" si="26"/>
        <v>#NAME?</v>
      </c>
    </row>
    <row r="194" spans="1:23" x14ac:dyDescent="0.15">
      <c r="A194" s="12" t="s">
        <v>464</v>
      </c>
      <c r="B194" s="12" t="s">
        <v>465</v>
      </c>
      <c r="C194" t="str">
        <f>[2]!S_INFO_INDUSTRY_SW(A194,1)</f>
        <v>医药生物</v>
      </c>
      <c r="D194" s="2" t="str">
        <f>[2]!S_IPO_LISTEDDATE(A194)</f>
        <v>2004-07-13</v>
      </c>
      <c r="E194" s="3">
        <f t="shared" si="18"/>
        <v>2362</v>
      </c>
      <c r="F194" s="5">
        <f>[2]!S_VAL_PE_TTM(A194,$A$1)</f>
        <v>-269.217529296875</v>
      </c>
      <c r="G194" s="5">
        <f>[2]!S_FA_ROIC_YEARLY(A194,G$1)</f>
        <v>-1.7970999999999999</v>
      </c>
      <c r="H194" s="5" t="e">
        <f ca="1">VLOOKUP(A194,预期增长率!$A$3:$F$960,6,FALSE)</f>
        <v>#NAME?</v>
      </c>
      <c r="I194" s="5">
        <f>[2]!S_PQ_PCTCHANGE(A194,$C$1,$A$1)</f>
        <v>15.713301171605787</v>
      </c>
      <c r="J194" s="5">
        <f t="shared" si="19"/>
        <v>2406683888.8499999</v>
      </c>
      <c r="K194" s="11">
        <f>[2]!S_SHARE_LIQA(A194,$A$1)</f>
        <v>143340315</v>
      </c>
      <c r="L194" s="10">
        <f>[2]!S_DQ_CLOSE(A194,$A$1,1)</f>
        <v>16.79</v>
      </c>
      <c r="M194" s="10"/>
      <c r="N194" s="10"/>
      <c r="P194">
        <f t="shared" si="20"/>
        <v>860</v>
      </c>
      <c r="Q194">
        <f t="shared" si="21"/>
        <v>845</v>
      </c>
      <c r="R194" t="e">
        <f t="shared" ca="1" si="22"/>
        <v>#NAME?</v>
      </c>
      <c r="S194">
        <f t="shared" si="23"/>
        <v>253</v>
      </c>
      <c r="T194">
        <f t="shared" si="24"/>
        <v>799</v>
      </c>
      <c r="V194" t="e">
        <f t="shared" ca="1" si="25"/>
        <v>#NAME?</v>
      </c>
      <c r="W194" t="e">
        <f t="shared" ca="1" si="26"/>
        <v>#NAME?</v>
      </c>
    </row>
    <row r="195" spans="1:23" x14ac:dyDescent="0.15">
      <c r="A195" s="12" t="s">
        <v>994</v>
      </c>
      <c r="B195" s="12" t="s">
        <v>995</v>
      </c>
      <c r="C195" t="str">
        <f>[2]!S_INFO_INDUSTRY_SW(A195,1)</f>
        <v>交通运输</v>
      </c>
      <c r="D195" s="2" t="str">
        <f>[2]!S_IPO_LISTEDDATE(A195)</f>
        <v>2002-01-31</v>
      </c>
      <c r="E195" s="3">
        <f t="shared" si="18"/>
        <v>3256</v>
      </c>
      <c r="F195" s="5">
        <f>[2]!S_VAL_PE_TTM(A195,$A$1)</f>
        <v>27.259456634521484</v>
      </c>
      <c r="G195" s="5">
        <f>[2]!S_FA_ROIC_YEARLY(A195,G$1)</f>
        <v>7.5468000000000002</v>
      </c>
      <c r="H195" s="5" t="e">
        <f ca="1">VLOOKUP(A195,预期增长率!$A$3:$F$960,6,FALSE)</f>
        <v>#NAME?</v>
      </c>
      <c r="I195" s="5">
        <f>[2]!S_PQ_PCTCHANGE(A195,$C$1,$A$1)</f>
        <v>-4.4701986754966949</v>
      </c>
      <c r="J195" s="5">
        <f t="shared" si="19"/>
        <v>2702316618.54</v>
      </c>
      <c r="K195" s="11">
        <f>[2]!S_SHARE_LIQA(A195,$A$1)</f>
        <v>468339102</v>
      </c>
      <c r="L195" s="10">
        <f>[2]!S_DQ_CLOSE(A195,$A$1,1)</f>
        <v>5.77</v>
      </c>
      <c r="M195" s="10"/>
      <c r="N195" s="10"/>
      <c r="P195">
        <f t="shared" si="20"/>
        <v>558</v>
      </c>
      <c r="Q195">
        <f t="shared" si="21"/>
        <v>578</v>
      </c>
      <c r="R195" t="e">
        <f t="shared" ca="1" si="22"/>
        <v>#NAME?</v>
      </c>
      <c r="S195">
        <f t="shared" si="23"/>
        <v>650</v>
      </c>
      <c r="T195">
        <f t="shared" si="24"/>
        <v>765</v>
      </c>
      <c r="V195" t="e">
        <f t="shared" ca="1" si="25"/>
        <v>#NAME?</v>
      </c>
      <c r="W195" t="e">
        <f t="shared" ca="1" si="26"/>
        <v>#NAME?</v>
      </c>
    </row>
    <row r="196" spans="1:23" x14ac:dyDescent="0.15">
      <c r="A196" s="12" t="s">
        <v>440</v>
      </c>
      <c r="B196" s="12" t="s">
        <v>441</v>
      </c>
      <c r="C196" t="str">
        <f>[2]!S_INFO_INDUSTRY_SW(A196,1)</f>
        <v>医药生物</v>
      </c>
      <c r="D196" s="2" t="str">
        <f>[2]!S_IPO_LISTEDDATE(A196)</f>
        <v>2000-07-06</v>
      </c>
      <c r="E196" s="3">
        <f t="shared" ref="E196:E259" si="27">$A$1-D196</f>
        <v>3830</v>
      </c>
      <c r="F196" s="5">
        <f>[2]!S_VAL_PE_TTM(A196,$A$1)</f>
        <v>99.196914672851562</v>
      </c>
      <c r="G196" s="5">
        <f>[2]!S_FA_ROIC_YEARLY(A196,G$1)</f>
        <v>1.3985000000000001</v>
      </c>
      <c r="H196" s="5" t="e">
        <f ca="1">VLOOKUP(A196,预期增长率!$A$3:$F$960,6,FALSE)</f>
        <v>#NAME?</v>
      </c>
      <c r="I196" s="5">
        <f>[2]!S_PQ_PCTCHANGE(A196,$C$1,$A$1)</f>
        <v>12.449799196787147</v>
      </c>
      <c r="J196" s="5">
        <f t="shared" ref="J196:J259" si="28">K196*L196</f>
        <v>3791562908</v>
      </c>
      <c r="K196" s="11">
        <f>[2]!S_SHARE_LIQA(A196,$A$1)</f>
        <v>270825922</v>
      </c>
      <c r="L196" s="10">
        <f>[2]!S_DQ_CLOSE(A196,$A$1,1)</f>
        <v>14</v>
      </c>
      <c r="M196" s="10"/>
      <c r="N196" s="10"/>
      <c r="P196">
        <f t="shared" ref="P196:P259" si="29">RANK(F196,F$4:F$877,0)</f>
        <v>93</v>
      </c>
      <c r="Q196">
        <f t="shared" ref="Q196:Q259" si="30">RANK(G196,G$4:G$877,0)</f>
        <v>799</v>
      </c>
      <c r="R196" t="e">
        <f t="shared" ref="R196:R259" ca="1" si="31">RANK(H196,H$4:H$877,1)</f>
        <v>#NAME?</v>
      </c>
      <c r="S196">
        <f t="shared" ref="S196:S259" si="32">RANK(I196,I$4:I$877,0)</f>
        <v>297</v>
      </c>
      <c r="T196">
        <f t="shared" ref="T196:T259" si="33">RANK(J196,J$4:J$877,0)</f>
        <v>668</v>
      </c>
      <c r="V196" t="e">
        <f t="shared" ref="V196:V259" ca="1" si="34">SUMPRODUCT(P196:T196,$P$1:$T$1)</f>
        <v>#NAME?</v>
      </c>
      <c r="W196" t="e">
        <f t="shared" ref="W196:W259" ca="1" si="35">RANK(V196,V$4:V$877,0)</f>
        <v>#NAME?</v>
      </c>
    </row>
    <row r="197" spans="1:23" x14ac:dyDescent="0.15">
      <c r="A197" s="12" t="s">
        <v>95</v>
      </c>
      <c r="B197" s="12" t="s">
        <v>96</v>
      </c>
      <c r="C197" t="str">
        <f>[2]!S_INFO_INDUSTRY_SW(A197,1)</f>
        <v>机械设备</v>
      </c>
      <c r="D197" s="2" t="str">
        <f>[2]!S_IPO_LISTEDDATE(A197)</f>
        <v>1996-07-18</v>
      </c>
      <c r="E197" s="3">
        <f t="shared" si="27"/>
        <v>5279</v>
      </c>
      <c r="F197" s="5">
        <f>[2]!S_VAL_PE_TTM(A197,$A$1)</f>
        <v>29.210784912109375</v>
      </c>
      <c r="G197" s="5">
        <f>[2]!S_FA_ROIC_YEARLY(A197,G$1)</f>
        <v>16.372800000000002</v>
      </c>
      <c r="H197" s="5" t="e">
        <f ca="1">VLOOKUP(A197,预期增长率!$A$3:$F$960,6,FALSE)</f>
        <v>#NAME?</v>
      </c>
      <c r="I197" s="5">
        <f>[2]!S_PQ_PCTCHANGE(A197,$C$1,$A$1)</f>
        <v>-3.8155802861685406</v>
      </c>
      <c r="J197" s="5">
        <f t="shared" si="28"/>
        <v>6493113628.0999994</v>
      </c>
      <c r="K197" s="11">
        <f>[2]!S_SHARE_LIQA(A197,$A$1)</f>
        <v>536620961</v>
      </c>
      <c r="L197" s="10">
        <f>[2]!S_DQ_CLOSE(A197,$A$1,1)</f>
        <v>12.1</v>
      </c>
      <c r="M197" s="10"/>
      <c r="N197" s="10"/>
      <c r="P197">
        <f t="shared" si="29"/>
        <v>539</v>
      </c>
      <c r="Q197">
        <f t="shared" si="30"/>
        <v>250</v>
      </c>
      <c r="R197" t="e">
        <f t="shared" ca="1" si="31"/>
        <v>#NAME?</v>
      </c>
      <c r="S197">
        <f t="shared" si="32"/>
        <v>632</v>
      </c>
      <c r="T197">
        <f t="shared" si="33"/>
        <v>440</v>
      </c>
      <c r="V197" t="e">
        <f t="shared" ca="1" si="34"/>
        <v>#NAME?</v>
      </c>
      <c r="W197" t="e">
        <f t="shared" ca="1" si="35"/>
        <v>#NAME?</v>
      </c>
    </row>
    <row r="198" spans="1:23" x14ac:dyDescent="0.15">
      <c r="A198" s="12" t="s">
        <v>1078</v>
      </c>
      <c r="B198" s="12" t="s">
        <v>1079</v>
      </c>
      <c r="C198" t="str">
        <f>[2]!S_INFO_INDUSTRY_SW(A198,1)</f>
        <v>汽车</v>
      </c>
      <c r="D198" s="2" t="str">
        <f>[2]!S_IPO_LISTEDDATE(A198)</f>
        <v>2001-08-24</v>
      </c>
      <c r="E198" s="3">
        <f t="shared" si="27"/>
        <v>3416</v>
      </c>
      <c r="F198" s="5">
        <f>[2]!S_VAL_PE_TTM(A198,$A$1)</f>
        <v>14.88255786895752</v>
      </c>
      <c r="G198" s="5">
        <f>[2]!S_FA_ROIC_YEARLY(A198,G$1)</f>
        <v>23.948499999999999</v>
      </c>
      <c r="H198" s="5" t="e">
        <f ca="1">VLOOKUP(A198,预期增长率!$A$3:$F$960,6,FALSE)</f>
        <v>#NAME?</v>
      </c>
      <c r="I198" s="5">
        <f>[2]!S_PQ_PCTCHANGE(A198,$C$1,$A$1)</f>
        <v>6.4064064064064175</v>
      </c>
      <c r="J198" s="5">
        <f t="shared" si="28"/>
        <v>11404591038.85</v>
      </c>
      <c r="K198" s="11">
        <f>[2]!S_SHARE_LIQA(A198,$A$1)</f>
        <v>1072868395</v>
      </c>
      <c r="L198" s="10">
        <f>[2]!S_DQ_CLOSE(A198,$A$1,1)</f>
        <v>10.63</v>
      </c>
      <c r="M198" s="10"/>
      <c r="N198" s="10"/>
      <c r="P198">
        <f t="shared" si="29"/>
        <v>753</v>
      </c>
      <c r="Q198">
        <f t="shared" si="30"/>
        <v>110</v>
      </c>
      <c r="R198" t="e">
        <f t="shared" ca="1" si="31"/>
        <v>#NAME?</v>
      </c>
      <c r="S198">
        <f t="shared" si="32"/>
        <v>394</v>
      </c>
      <c r="T198">
        <f t="shared" si="33"/>
        <v>233</v>
      </c>
      <c r="V198" t="e">
        <f t="shared" ca="1" si="34"/>
        <v>#NAME?</v>
      </c>
      <c r="W198" t="e">
        <f t="shared" ca="1" si="35"/>
        <v>#NAME?</v>
      </c>
    </row>
    <row r="199" spans="1:23" x14ac:dyDescent="0.15">
      <c r="A199" s="12" t="s">
        <v>1378</v>
      </c>
      <c r="B199" s="12" t="s">
        <v>1379</v>
      </c>
      <c r="C199" t="str">
        <f>[2]!S_INFO_INDUSTRY_SW(A199,1)</f>
        <v>机械设备</v>
      </c>
      <c r="D199" s="2" t="str">
        <f>[2]!S_IPO_LISTEDDATE(A199)</f>
        <v>1996-10-09</v>
      </c>
      <c r="E199" s="3">
        <f t="shared" si="27"/>
        <v>5196</v>
      </c>
      <c r="F199" s="5">
        <f>[2]!S_VAL_PE_TTM(A199,$A$1)</f>
        <v>19.093729019165039</v>
      </c>
      <c r="G199" s="5">
        <f>[2]!S_FA_ROIC_YEARLY(A199,G$1)</f>
        <v>15.531700000000001</v>
      </c>
      <c r="H199" s="5" t="e">
        <f ca="1">VLOOKUP(A199,预期增长率!$A$3:$F$960,6,FALSE)</f>
        <v>#NAME?</v>
      </c>
      <c r="I199" s="5">
        <f>[2]!S_PQ_PCTCHANGE(A199,$C$1,$A$1)</f>
        <v>13.299556681443958</v>
      </c>
      <c r="J199" s="5">
        <f t="shared" si="28"/>
        <v>6385915593.5299988</v>
      </c>
      <c r="K199" s="11">
        <f>[2]!S_SHARE_LIQA(A199,$A$1)</f>
        <v>356954476.99999994</v>
      </c>
      <c r="L199" s="10">
        <f>[2]!S_DQ_CLOSE(A199,$A$1,1)</f>
        <v>17.89</v>
      </c>
      <c r="M199" s="10"/>
      <c r="N199" s="10"/>
      <c r="P199">
        <f t="shared" si="29"/>
        <v>682</v>
      </c>
      <c r="Q199">
        <f t="shared" si="30"/>
        <v>274</v>
      </c>
      <c r="R199" t="e">
        <f t="shared" ca="1" si="31"/>
        <v>#NAME?</v>
      </c>
      <c r="S199">
        <f t="shared" si="32"/>
        <v>283</v>
      </c>
      <c r="T199">
        <f t="shared" si="33"/>
        <v>445</v>
      </c>
      <c r="V199" t="e">
        <f t="shared" ca="1" si="34"/>
        <v>#NAME?</v>
      </c>
      <c r="W199" t="e">
        <f t="shared" ca="1" si="35"/>
        <v>#NAME?</v>
      </c>
    </row>
    <row r="200" spans="1:23" x14ac:dyDescent="0.15">
      <c r="A200" s="12" t="s">
        <v>21</v>
      </c>
      <c r="B200" s="12" t="s">
        <v>22</v>
      </c>
      <c r="C200" t="str">
        <f>[2]!S_INFO_INDUSTRY_SW(A200,1)</f>
        <v>房地产</v>
      </c>
      <c r="D200" s="2" t="str">
        <f>[2]!S_IPO_LISTEDDATE(A200)</f>
        <v>1992-04-27</v>
      </c>
      <c r="E200" s="3">
        <f t="shared" si="27"/>
        <v>6822</v>
      </c>
      <c r="F200" s="5">
        <f>[2]!S_VAL_PE_TTM(A200,$A$1)</f>
        <v>18.657907485961914</v>
      </c>
      <c r="G200" s="5">
        <f>[2]!S_FA_ROIC_YEARLY(A200,G$1)</f>
        <v>8.3549000000000007</v>
      </c>
      <c r="H200" s="5" t="e">
        <f ca="1">VLOOKUP(A200,预期增长率!$A$3:$F$960,6,FALSE)</f>
        <v>#NAME?</v>
      </c>
      <c r="I200" s="5">
        <f>[2]!S_PQ_PCTCHANGE(A200,$C$1,$A$1)</f>
        <v>-3.5961272475795392</v>
      </c>
      <c r="J200" s="5">
        <f t="shared" si="28"/>
        <v>5164006032.2399998</v>
      </c>
      <c r="K200" s="11">
        <f>[2]!S_SHARE_LIQA(A200,$A$1)</f>
        <v>740890392</v>
      </c>
      <c r="L200" s="10">
        <f>[2]!S_DQ_CLOSE(A200,$A$1,1)</f>
        <v>6.97</v>
      </c>
      <c r="M200" s="10"/>
      <c r="N200" s="10"/>
      <c r="P200">
        <f t="shared" si="29"/>
        <v>686</v>
      </c>
      <c r="Q200">
        <f t="shared" si="30"/>
        <v>545</v>
      </c>
      <c r="R200" t="e">
        <f t="shared" ca="1" si="31"/>
        <v>#NAME?</v>
      </c>
      <c r="S200">
        <f t="shared" si="32"/>
        <v>623</v>
      </c>
      <c r="T200">
        <f t="shared" si="33"/>
        <v>532</v>
      </c>
      <c r="V200" t="e">
        <f t="shared" ca="1" si="34"/>
        <v>#NAME?</v>
      </c>
      <c r="W200" t="e">
        <f t="shared" ca="1" si="35"/>
        <v>#NAME?</v>
      </c>
    </row>
    <row r="201" spans="1:23" x14ac:dyDescent="0.15">
      <c r="A201" s="12" t="s">
        <v>1038</v>
      </c>
      <c r="B201" s="12" t="s">
        <v>1039</v>
      </c>
      <c r="C201" t="str">
        <f>[2]!S_INFO_INDUSTRY_SW(A201,1)</f>
        <v>电子</v>
      </c>
      <c r="D201" s="2" t="str">
        <f>[2]!S_IPO_LISTEDDATE(A201)</f>
        <v>2001-03-16</v>
      </c>
      <c r="E201" s="3">
        <f t="shared" si="27"/>
        <v>3577</v>
      </c>
      <c r="F201" s="5">
        <f>[2]!S_VAL_PE_TTM(A201,$A$1)</f>
        <v>49.878829956054688</v>
      </c>
      <c r="G201" s="5">
        <f>[2]!S_FA_ROIC_YEARLY(A201,G$1)</f>
        <v>6.1207000000000003</v>
      </c>
      <c r="H201" s="5" t="e">
        <f ca="1">VLOOKUP(A201,预期增长率!$A$3:$F$960,6,FALSE)</f>
        <v>#NAME?</v>
      </c>
      <c r="I201" s="5">
        <f>[2]!S_PQ_PCTCHANGE(A201,$C$1,$A$1)</f>
        <v>17.934165720771844</v>
      </c>
      <c r="J201" s="5">
        <f t="shared" si="28"/>
        <v>4508157371.6400003</v>
      </c>
      <c r="K201" s="11">
        <f>[2]!S_SHARE_LIQA(A201,$A$1)</f>
        <v>433893876</v>
      </c>
      <c r="L201" s="10">
        <f>[2]!S_DQ_CLOSE(A201,$A$1,1)</f>
        <v>10.39</v>
      </c>
      <c r="M201" s="10"/>
      <c r="N201" s="10"/>
      <c r="P201">
        <f t="shared" si="29"/>
        <v>306</v>
      </c>
      <c r="Q201">
        <f t="shared" si="30"/>
        <v>636</v>
      </c>
      <c r="R201" t="e">
        <f t="shared" ca="1" si="31"/>
        <v>#NAME?</v>
      </c>
      <c r="S201">
        <f t="shared" si="32"/>
        <v>218</v>
      </c>
      <c r="T201">
        <f t="shared" si="33"/>
        <v>598</v>
      </c>
      <c r="V201" t="e">
        <f t="shared" ca="1" si="34"/>
        <v>#NAME?</v>
      </c>
      <c r="W201" t="e">
        <f t="shared" ca="1" si="35"/>
        <v>#NAME?</v>
      </c>
    </row>
    <row r="202" spans="1:23" x14ac:dyDescent="0.15">
      <c r="A202" s="12" t="s">
        <v>1564</v>
      </c>
      <c r="B202" s="12" t="s">
        <v>1565</v>
      </c>
      <c r="C202" t="str">
        <f>[2]!S_INFO_INDUSTRY_SW(A202,1)</f>
        <v>建筑装饰</v>
      </c>
      <c r="D202" s="2" t="str">
        <f>[2]!S_IPO_LISTEDDATE(A202)</f>
        <v>2008-03-10</v>
      </c>
      <c r="E202" s="3">
        <f t="shared" si="27"/>
        <v>1026</v>
      </c>
      <c r="F202" s="5">
        <f>[2]!S_VAL_PE_TTM(A202,$A$1)</f>
        <v>16.929697036743164</v>
      </c>
      <c r="G202" s="5">
        <f>[2]!S_FA_ROIC_YEARLY(A202,G$1)</f>
        <v>5.0659999999999998</v>
      </c>
      <c r="H202" s="5" t="e">
        <f ca="1">VLOOKUP(A202,预期增长率!$A$3:$F$960,6,FALSE)</f>
        <v>#NAME?</v>
      </c>
      <c r="I202" s="5">
        <f>[2]!S_PQ_PCTCHANGE(A202,$C$1,$A$1)</f>
        <v>-7.3770491803278659</v>
      </c>
      <c r="J202" s="5">
        <f t="shared" si="28"/>
        <v>16611000000</v>
      </c>
      <c r="K202" s="11">
        <f>[2]!S_SHARE_LIQA(A202,$A$1)</f>
        <v>2450000000</v>
      </c>
      <c r="L202" s="10">
        <f>[2]!S_DQ_CLOSE(A202,$A$1,1)</f>
        <v>6.78</v>
      </c>
      <c r="M202" s="10"/>
      <c r="N202" s="10"/>
      <c r="P202">
        <f t="shared" si="29"/>
        <v>715</v>
      </c>
      <c r="Q202">
        <f t="shared" si="30"/>
        <v>691</v>
      </c>
      <c r="R202" t="e">
        <f t="shared" ca="1" si="31"/>
        <v>#NAME?</v>
      </c>
      <c r="S202">
        <f t="shared" si="32"/>
        <v>729</v>
      </c>
      <c r="T202">
        <f t="shared" si="33"/>
        <v>162</v>
      </c>
      <c r="V202" t="e">
        <f t="shared" ca="1" si="34"/>
        <v>#NAME?</v>
      </c>
      <c r="W202" t="e">
        <f t="shared" ca="1" si="35"/>
        <v>#NAME?</v>
      </c>
    </row>
    <row r="203" spans="1:23" x14ac:dyDescent="0.15">
      <c r="A203" s="12" t="s">
        <v>974</v>
      </c>
      <c r="B203" s="12" t="s">
        <v>975</v>
      </c>
      <c r="C203" t="str">
        <f>[2]!S_INFO_INDUSTRY_SW(A203,1)</f>
        <v>建筑材料</v>
      </c>
      <c r="D203" s="2" t="str">
        <f>[2]!S_IPO_LISTEDDATE(A203)</f>
        <v>2000-09-19</v>
      </c>
      <c r="E203" s="3">
        <f t="shared" si="27"/>
        <v>3755</v>
      </c>
      <c r="F203" s="5">
        <f>[2]!S_VAL_PE_TTM(A203,$A$1)</f>
        <v>102.58624267578125</v>
      </c>
      <c r="G203" s="5">
        <f>[2]!S_FA_ROIC_YEARLY(A203,G$1)</f>
        <v>5.6204999999999998</v>
      </c>
      <c r="H203" s="5" t="e">
        <f ca="1">VLOOKUP(A203,预期增长率!$A$3:$F$960,6,FALSE)</f>
        <v>#NAME?</v>
      </c>
      <c r="I203" s="5">
        <f>[2]!S_PQ_PCTCHANGE(A203,$C$1,$A$1)</f>
        <v>-8.2828282828282909</v>
      </c>
      <c r="J203" s="5">
        <f t="shared" si="28"/>
        <v>4692125412</v>
      </c>
      <c r="K203" s="11">
        <f>[2]!S_SHARE_LIQA(A203,$A$1)</f>
        <v>344502600</v>
      </c>
      <c r="L203" s="10">
        <f>[2]!S_DQ_CLOSE(A203,$A$1,1)</f>
        <v>13.62</v>
      </c>
      <c r="M203" s="10"/>
      <c r="N203" s="10"/>
      <c r="P203">
        <f t="shared" si="29"/>
        <v>87</v>
      </c>
      <c r="Q203">
        <f t="shared" si="30"/>
        <v>667</v>
      </c>
      <c r="R203" t="e">
        <f t="shared" ca="1" si="31"/>
        <v>#NAME?</v>
      </c>
      <c r="S203">
        <f t="shared" si="32"/>
        <v>752</v>
      </c>
      <c r="T203">
        <f t="shared" si="33"/>
        <v>581</v>
      </c>
      <c r="V203" t="e">
        <f t="shared" ca="1" si="34"/>
        <v>#NAME?</v>
      </c>
      <c r="W203" t="e">
        <f t="shared" ca="1" si="35"/>
        <v>#NAME?</v>
      </c>
    </row>
    <row r="204" spans="1:23" x14ac:dyDescent="0.15">
      <c r="A204" s="12" t="s">
        <v>846</v>
      </c>
      <c r="B204" s="12" t="s">
        <v>847</v>
      </c>
      <c r="C204" t="str">
        <f>[2]!S_INFO_INDUSTRY_SW(A204,1)</f>
        <v>电气设备</v>
      </c>
      <c r="D204" s="2" t="str">
        <f>[2]!S_IPO_LISTEDDATE(A204)</f>
        <v>1998-06-05</v>
      </c>
      <c r="E204" s="3">
        <f t="shared" si="27"/>
        <v>4592</v>
      </c>
      <c r="F204" s="5">
        <f>[2]!S_VAL_PE_TTM(A204,$A$1)</f>
        <v>75.418861389160156</v>
      </c>
      <c r="G204" s="5">
        <f>[2]!S_FA_ROIC_YEARLY(A204,G$1)</f>
        <v>7.4516999999999998</v>
      </c>
      <c r="H204" s="5" t="e">
        <f ca="1">VLOOKUP(A204,预期增长率!$A$3:$F$960,6,FALSE)</f>
        <v>#NAME?</v>
      </c>
      <c r="I204" s="5">
        <f>[2]!S_PQ_PCTCHANGE(A204,$C$1,$A$1)</f>
        <v>-5.8022922636103207</v>
      </c>
      <c r="J204" s="5">
        <f t="shared" si="28"/>
        <v>12590792699.5</v>
      </c>
      <c r="K204" s="11">
        <f>[2]!S_SHARE_LIQA(A204,$A$1)</f>
        <v>957474730</v>
      </c>
      <c r="L204" s="10">
        <f>[2]!S_DQ_CLOSE(A204,$A$1,1)</f>
        <v>13.15</v>
      </c>
      <c r="M204" s="10"/>
      <c r="N204" s="10"/>
      <c r="P204">
        <f t="shared" si="29"/>
        <v>148</v>
      </c>
      <c r="Q204">
        <f t="shared" si="30"/>
        <v>582</v>
      </c>
      <c r="R204" t="e">
        <f t="shared" ca="1" si="31"/>
        <v>#NAME?</v>
      </c>
      <c r="S204">
        <f t="shared" si="32"/>
        <v>690</v>
      </c>
      <c r="T204">
        <f t="shared" si="33"/>
        <v>217</v>
      </c>
      <c r="V204" t="e">
        <f t="shared" ca="1" si="34"/>
        <v>#NAME?</v>
      </c>
      <c r="W204" t="e">
        <f t="shared" ca="1" si="35"/>
        <v>#NAME?</v>
      </c>
    </row>
    <row r="205" spans="1:23" x14ac:dyDescent="0.15">
      <c r="A205" s="12" t="s">
        <v>83</v>
      </c>
      <c r="B205" s="12" t="s">
        <v>84</v>
      </c>
      <c r="C205" t="str">
        <f>[2]!S_INFO_INDUSTRY_SW(A205,1)</f>
        <v>商业贸易</v>
      </c>
      <c r="D205" s="2" t="str">
        <f>[2]!S_IPO_LISTEDDATE(A205)</f>
        <v>2000-05-29</v>
      </c>
      <c r="E205" s="3">
        <f t="shared" si="27"/>
        <v>3868</v>
      </c>
      <c r="F205" s="5">
        <f>[2]!S_VAL_PE_TTM(A205,$A$1)</f>
        <v>56.570846557617188</v>
      </c>
      <c r="G205" s="5">
        <f>[2]!S_FA_ROIC_YEARLY(A205,G$1)</f>
        <v>5.1654999999999998</v>
      </c>
      <c r="H205" s="5" t="e">
        <f ca="1">VLOOKUP(A205,预期增长率!$A$3:$F$960,6,FALSE)</f>
        <v>#NAME?</v>
      </c>
      <c r="I205" s="5">
        <f>[2]!S_PQ_PCTCHANGE(A205,$C$1,$A$1)</f>
        <v>7.8224101479915431</v>
      </c>
      <c r="J205" s="5">
        <f t="shared" si="28"/>
        <v>6213005869.5</v>
      </c>
      <c r="K205" s="11">
        <f>[2]!S_SHARE_LIQA(A205,$A$1)</f>
        <v>1218236445</v>
      </c>
      <c r="L205" s="10">
        <f>[2]!S_DQ_CLOSE(A205,$A$1,1)</f>
        <v>5.0999999999999996</v>
      </c>
      <c r="M205" s="10"/>
      <c r="N205" s="10"/>
      <c r="P205">
        <f t="shared" si="29"/>
        <v>261</v>
      </c>
      <c r="Q205">
        <f t="shared" si="30"/>
        <v>685</v>
      </c>
      <c r="R205" t="e">
        <f t="shared" ca="1" si="31"/>
        <v>#NAME?</v>
      </c>
      <c r="S205">
        <f t="shared" si="32"/>
        <v>375</v>
      </c>
      <c r="T205">
        <f t="shared" si="33"/>
        <v>458</v>
      </c>
      <c r="V205" t="e">
        <f t="shared" ca="1" si="34"/>
        <v>#NAME?</v>
      </c>
      <c r="W205" t="e">
        <f t="shared" ca="1" si="35"/>
        <v>#NAME?</v>
      </c>
    </row>
    <row r="206" spans="1:23" x14ac:dyDescent="0.15">
      <c r="A206" s="12" t="s">
        <v>692</v>
      </c>
      <c r="B206" s="12" t="s">
        <v>693</v>
      </c>
      <c r="C206" t="str">
        <f>[2]!S_INFO_INDUSTRY_SW(A206,1)</f>
        <v>交通运输</v>
      </c>
      <c r="D206" s="2" t="str">
        <f>[2]!S_IPO_LISTEDDATE(A206)</f>
        <v>1998-02-18</v>
      </c>
      <c r="E206" s="3">
        <f t="shared" si="27"/>
        <v>4699</v>
      </c>
      <c r="F206" s="5">
        <f>[2]!S_VAL_PE_TTM(A206,$A$1)</f>
        <v>20.253707885742187</v>
      </c>
      <c r="G206" s="5">
        <f>[2]!S_FA_ROIC_YEARLY(A206,G$1)</f>
        <v>9.5441000000000003</v>
      </c>
      <c r="H206" s="5" t="e">
        <f ca="1">VLOOKUP(A206,预期增长率!$A$3:$F$960,6,FALSE)</f>
        <v>#NAME?</v>
      </c>
      <c r="I206" s="5">
        <f>[2]!S_PQ_PCTCHANGE(A206,$C$1,$A$1)</f>
        <v>0.97799511002445438</v>
      </c>
      <c r="J206" s="5">
        <f t="shared" si="28"/>
        <v>13548172558.83</v>
      </c>
      <c r="K206" s="11">
        <f>[2]!S_SHARE_LIQA(A206,$A$1)</f>
        <v>1093476397</v>
      </c>
      <c r="L206" s="10">
        <f>[2]!S_DQ_CLOSE(A206,$A$1,1)</f>
        <v>12.39</v>
      </c>
      <c r="M206" s="10"/>
      <c r="N206" s="10"/>
      <c r="P206">
        <f t="shared" si="29"/>
        <v>661</v>
      </c>
      <c r="Q206">
        <f t="shared" si="30"/>
        <v>492</v>
      </c>
      <c r="R206" t="e">
        <f t="shared" ca="1" si="31"/>
        <v>#NAME?</v>
      </c>
      <c r="S206">
        <f t="shared" si="32"/>
        <v>516</v>
      </c>
      <c r="T206">
        <f t="shared" si="33"/>
        <v>203</v>
      </c>
      <c r="V206" t="e">
        <f t="shared" ca="1" si="34"/>
        <v>#NAME?</v>
      </c>
      <c r="W206" t="e">
        <f t="shared" ca="1" si="35"/>
        <v>#NAME?</v>
      </c>
    </row>
    <row r="207" spans="1:23" x14ac:dyDescent="0.15">
      <c r="A207" s="12" t="s">
        <v>470</v>
      </c>
      <c r="B207" s="12" t="s">
        <v>471</v>
      </c>
      <c r="C207" t="str">
        <f>[2]!S_INFO_INDUSTRY_SW(A207,1)</f>
        <v>电子</v>
      </c>
      <c r="D207" s="2" t="str">
        <f>[2]!S_IPO_LISTEDDATE(A207)</f>
        <v>2004-07-26</v>
      </c>
      <c r="E207" s="3">
        <f t="shared" si="27"/>
        <v>2349</v>
      </c>
      <c r="F207" s="5">
        <f>[2]!S_VAL_PE_TTM(A207,$A$1)</f>
        <v>37.201610565185547</v>
      </c>
      <c r="G207" s="5">
        <f>[2]!S_FA_ROIC_YEARLY(A207,G$1)</f>
        <v>9.1492000000000004</v>
      </c>
      <c r="H207" s="5" t="e">
        <f ca="1">VLOOKUP(A207,预期增长率!$A$3:$F$960,6,FALSE)</f>
        <v>#NAME?</v>
      </c>
      <c r="I207" s="5">
        <f>[2]!S_PQ_PCTCHANGE(A207,$C$1,$A$1)</f>
        <v>-5.2824651504035263</v>
      </c>
      <c r="J207" s="5">
        <f t="shared" si="28"/>
        <v>4257395262.9099998</v>
      </c>
      <c r="K207" s="11">
        <f>[2]!S_SHARE_LIQA(A207,$A$1)</f>
        <v>329775001</v>
      </c>
      <c r="L207" s="10">
        <f>[2]!S_DQ_CLOSE(A207,$A$1,1)</f>
        <v>12.91</v>
      </c>
      <c r="M207" s="10"/>
      <c r="N207" s="10"/>
      <c r="P207">
        <f t="shared" si="29"/>
        <v>433</v>
      </c>
      <c r="Q207">
        <f t="shared" si="30"/>
        <v>510</v>
      </c>
      <c r="R207" t="e">
        <f t="shared" ca="1" si="31"/>
        <v>#NAME?</v>
      </c>
      <c r="S207">
        <f t="shared" si="32"/>
        <v>675</v>
      </c>
      <c r="T207">
        <f t="shared" si="33"/>
        <v>619</v>
      </c>
      <c r="V207" t="e">
        <f t="shared" ca="1" si="34"/>
        <v>#NAME?</v>
      </c>
      <c r="W207" t="e">
        <f t="shared" ca="1" si="35"/>
        <v>#NAME?</v>
      </c>
    </row>
    <row r="208" spans="1:23" x14ac:dyDescent="0.15">
      <c r="A208" s="12" t="s">
        <v>657</v>
      </c>
      <c r="B208" s="12" t="s">
        <v>658</v>
      </c>
      <c r="C208" t="str">
        <f>[2]!S_INFO_INDUSTRY_SW(A208,1)</f>
        <v>交通运输</v>
      </c>
      <c r="D208" s="2" t="str">
        <f>[2]!S_IPO_LISTEDDATE(A208)</f>
        <v>2009-12-16</v>
      </c>
      <c r="E208" s="3">
        <f t="shared" si="27"/>
        <v>380</v>
      </c>
      <c r="F208" s="5">
        <f>[2]!S_VAL_PE_TTM(A208,$A$1)</f>
        <v>45.277248382568359</v>
      </c>
      <c r="G208" s="5">
        <f>[2]!S_FA_ROIC_YEARLY(A208,G$1)</f>
        <v>12.214399999999999</v>
      </c>
      <c r="H208" s="5" t="e">
        <f ca="1">VLOOKUP(A208,预期增长率!$A$3:$F$960,6,FALSE)</f>
        <v>#NAME?</v>
      </c>
      <c r="I208" s="5">
        <f>[2]!S_PQ_PCTCHANGE(A208,$C$1,$A$1)</f>
        <v>-6.599952346914451</v>
      </c>
      <c r="J208" s="5">
        <f t="shared" si="28"/>
        <v>3468277545.6000004</v>
      </c>
      <c r="K208" s="11">
        <f>[2]!S_SHARE_LIQA(A208,$A$1)</f>
        <v>88476468</v>
      </c>
      <c r="L208" s="10">
        <f>[2]!S_DQ_CLOSE(A208,$A$1,1)</f>
        <v>39.200000000000003</v>
      </c>
      <c r="M208" s="10"/>
      <c r="N208" s="10"/>
      <c r="P208">
        <f t="shared" si="29"/>
        <v>342</v>
      </c>
      <c r="Q208">
        <f t="shared" si="30"/>
        <v>381</v>
      </c>
      <c r="R208" t="e">
        <f t="shared" ca="1" si="31"/>
        <v>#NAME?</v>
      </c>
      <c r="S208">
        <f t="shared" si="32"/>
        <v>710</v>
      </c>
      <c r="T208">
        <f t="shared" si="33"/>
        <v>701</v>
      </c>
      <c r="V208" t="e">
        <f t="shared" ca="1" si="34"/>
        <v>#NAME?</v>
      </c>
      <c r="W208" t="e">
        <f t="shared" ca="1" si="35"/>
        <v>#NAME?</v>
      </c>
    </row>
    <row r="209" spans="1:23" x14ac:dyDescent="0.15">
      <c r="A209" s="12" t="s">
        <v>377</v>
      </c>
      <c r="B209" s="12" t="s">
        <v>378</v>
      </c>
      <c r="C209" t="str">
        <f>[2]!S_INFO_INDUSTRY_SW(A209,1)</f>
        <v>化工</v>
      </c>
      <c r="D209" s="2" t="str">
        <f>[2]!S_IPO_LISTEDDATE(A209)</f>
        <v>1999-06-03</v>
      </c>
      <c r="E209" s="3">
        <f t="shared" si="27"/>
        <v>4229</v>
      </c>
      <c r="F209" s="5">
        <f>[2]!S_VAL_PE_TTM(A209,$A$1)</f>
        <v>-163.76327514648438</v>
      </c>
      <c r="G209" s="5">
        <f>[2]!S_FA_ROIC_YEARLY(A209,G$1)</f>
        <v>-3.3267000000000002</v>
      </c>
      <c r="H209" s="5" t="e">
        <f ca="1">VLOOKUP(A209,预期增长率!$A$3:$F$960,6,FALSE)</f>
        <v>#NAME?</v>
      </c>
      <c r="I209" s="5">
        <f>[2]!S_PQ_PCTCHANGE(A209,$C$1,$A$1)</f>
        <v>4.7756874095513657</v>
      </c>
      <c r="J209" s="5">
        <f t="shared" si="28"/>
        <v>1934166000</v>
      </c>
      <c r="K209" s="11">
        <f>[2]!S_SHARE_LIQA(A209,$A$1)</f>
        <v>267150000</v>
      </c>
      <c r="L209" s="10">
        <f>[2]!S_DQ_CLOSE(A209,$A$1,1)</f>
        <v>7.24</v>
      </c>
      <c r="M209" s="10"/>
      <c r="N209" s="10"/>
      <c r="P209">
        <f t="shared" si="29"/>
        <v>854</v>
      </c>
      <c r="Q209">
        <f t="shared" si="30"/>
        <v>849</v>
      </c>
      <c r="R209" t="e">
        <f t="shared" ca="1" si="31"/>
        <v>#NAME?</v>
      </c>
      <c r="S209">
        <f t="shared" si="32"/>
        <v>427</v>
      </c>
      <c r="T209">
        <f t="shared" si="33"/>
        <v>836</v>
      </c>
      <c r="V209" t="e">
        <f t="shared" ca="1" si="34"/>
        <v>#NAME?</v>
      </c>
      <c r="W209" t="e">
        <f t="shared" ca="1" si="35"/>
        <v>#NAME?</v>
      </c>
    </row>
    <row r="210" spans="1:23" x14ac:dyDescent="0.15">
      <c r="A210" s="12" t="s">
        <v>1145</v>
      </c>
      <c r="B210" s="12" t="s">
        <v>1146</v>
      </c>
      <c r="C210" t="str">
        <f>[2]!S_INFO_INDUSTRY_SW(A210,1)</f>
        <v>钢铁</v>
      </c>
      <c r="D210" s="2" t="str">
        <f>[2]!S_IPO_LISTEDDATE(A210)</f>
        <v>2003-09-30</v>
      </c>
      <c r="E210" s="3">
        <f t="shared" si="27"/>
        <v>2649</v>
      </c>
      <c r="F210" s="5">
        <f>[2]!S_VAL_PE_TTM(A210,$A$1)</f>
        <v>49.597537994384766</v>
      </c>
      <c r="G210" s="5">
        <f>[2]!S_FA_ROIC_YEARLY(A210,G$1)</f>
        <v>12.7509</v>
      </c>
      <c r="H210" s="5" t="e">
        <f ca="1">VLOOKUP(A210,预期增长率!$A$3:$F$960,6,FALSE)</f>
        <v>#NAME?</v>
      </c>
      <c r="I210" s="5">
        <f>[2]!S_PQ_PCTCHANGE(A210,$C$1,$A$1)</f>
        <v>24.039172439469159</v>
      </c>
      <c r="J210" s="5">
        <f t="shared" si="28"/>
        <v>7005259433.1000004</v>
      </c>
      <c r="K210" s="11">
        <f>[2]!S_SHARE_LIQA(A210,$A$1)</f>
        <v>1084405485</v>
      </c>
      <c r="L210" s="10">
        <f>[2]!S_DQ_CLOSE(A210,$A$1,1)</f>
        <v>6.46</v>
      </c>
      <c r="M210" s="10"/>
      <c r="N210" s="10"/>
      <c r="P210">
        <f t="shared" si="29"/>
        <v>308</v>
      </c>
      <c r="Q210">
        <f t="shared" si="30"/>
        <v>358</v>
      </c>
      <c r="R210" t="e">
        <f t="shared" ca="1" si="31"/>
        <v>#NAME?</v>
      </c>
      <c r="S210">
        <f t="shared" si="32"/>
        <v>162</v>
      </c>
      <c r="T210">
        <f t="shared" si="33"/>
        <v>413</v>
      </c>
      <c r="V210" t="e">
        <f t="shared" ca="1" si="34"/>
        <v>#NAME?</v>
      </c>
      <c r="W210" t="e">
        <f t="shared" ca="1" si="35"/>
        <v>#NAME?</v>
      </c>
    </row>
    <row r="211" spans="1:23" x14ac:dyDescent="0.15">
      <c r="A211" s="12" t="s">
        <v>810</v>
      </c>
      <c r="B211" s="12" t="s">
        <v>811</v>
      </c>
      <c r="C211" t="str">
        <f>[2]!S_INFO_INDUSTRY_SW(A211,1)</f>
        <v>电气设备</v>
      </c>
      <c r="D211" s="2" t="str">
        <f>[2]!S_IPO_LISTEDDATE(A211)</f>
        <v>1997-10-07</v>
      </c>
      <c r="E211" s="3">
        <f t="shared" si="27"/>
        <v>4833</v>
      </c>
      <c r="F211" s="5">
        <f>[2]!S_VAL_PE_TTM(A211,$A$1)</f>
        <v>627.727783203125</v>
      </c>
      <c r="G211" s="5">
        <f>[2]!S_FA_ROIC_YEARLY(A211,G$1)</f>
        <v>1.0044999999999999</v>
      </c>
      <c r="H211" s="5" t="e">
        <f ca="1">VLOOKUP(A211,预期增长率!$A$3:$F$960,6,FALSE)</f>
        <v>#NAME?</v>
      </c>
      <c r="I211" s="5">
        <f>[2]!S_PQ_PCTCHANGE(A211,$C$1,$A$1)</f>
        <v>12.100139082058403</v>
      </c>
      <c r="J211" s="5">
        <f t="shared" si="28"/>
        <v>7877135501.8200016</v>
      </c>
      <c r="K211" s="11">
        <f>[2]!S_SHARE_LIQA(A211,$A$1)</f>
        <v>977312097.00000012</v>
      </c>
      <c r="L211" s="10">
        <f>[2]!S_DQ_CLOSE(A211,$A$1,1)</f>
        <v>8.06</v>
      </c>
      <c r="M211" s="10"/>
      <c r="N211" s="10"/>
      <c r="P211">
        <f t="shared" si="29"/>
        <v>11</v>
      </c>
      <c r="Q211">
        <f t="shared" si="30"/>
        <v>812</v>
      </c>
      <c r="R211" t="e">
        <f t="shared" ca="1" si="31"/>
        <v>#NAME?</v>
      </c>
      <c r="S211">
        <f t="shared" si="32"/>
        <v>306</v>
      </c>
      <c r="T211">
        <f t="shared" si="33"/>
        <v>355</v>
      </c>
      <c r="V211" t="e">
        <f t="shared" ca="1" si="34"/>
        <v>#NAME?</v>
      </c>
      <c r="W211" t="e">
        <f t="shared" ca="1" si="35"/>
        <v>#NAME?</v>
      </c>
    </row>
    <row r="212" spans="1:23" x14ac:dyDescent="0.15">
      <c r="A212" s="12" t="s">
        <v>498</v>
      </c>
      <c r="B212" s="12" t="s">
        <v>499</v>
      </c>
      <c r="C212" t="str">
        <f>[2]!S_INFO_INDUSTRY_SW(A212,1)</f>
        <v>化工</v>
      </c>
      <c r="D212" s="2" t="str">
        <f>[2]!S_IPO_LISTEDDATE(A212)</f>
        <v>2006-08-23</v>
      </c>
      <c r="E212" s="3">
        <f t="shared" si="27"/>
        <v>1591</v>
      </c>
      <c r="F212" s="5">
        <f>[2]!S_VAL_PE_TTM(A212,$A$1)</f>
        <v>29.587987899780273</v>
      </c>
      <c r="G212" s="5">
        <f>[2]!S_FA_ROIC_YEARLY(A212,G$1)</f>
        <v>21.46</v>
      </c>
      <c r="H212" s="5" t="e">
        <f ca="1">VLOOKUP(A212,预期增长率!$A$3:$F$960,6,FALSE)</f>
        <v>#NAME?</v>
      </c>
      <c r="I212" s="5">
        <f>[2]!S_PQ_PCTCHANGE(A212,$C$1,$A$1)</f>
        <v>3.1278748850046112</v>
      </c>
      <c r="J212" s="5">
        <f t="shared" si="28"/>
        <v>7370104180.000001</v>
      </c>
      <c r="K212" s="11">
        <f>[2]!S_SHARE_LIQA(A212,$A$1)</f>
        <v>657458000</v>
      </c>
      <c r="L212" s="10">
        <f>[2]!S_DQ_CLOSE(A212,$A$1,1)</f>
        <v>11.21</v>
      </c>
      <c r="M212" s="10"/>
      <c r="N212" s="10"/>
      <c r="P212">
        <f t="shared" si="29"/>
        <v>529</v>
      </c>
      <c r="Q212">
        <f t="shared" si="30"/>
        <v>151</v>
      </c>
      <c r="R212" t="e">
        <f t="shared" ca="1" si="31"/>
        <v>#NAME?</v>
      </c>
      <c r="S212">
        <f t="shared" si="32"/>
        <v>464</v>
      </c>
      <c r="T212">
        <f t="shared" si="33"/>
        <v>381</v>
      </c>
      <c r="V212" t="e">
        <f t="shared" ca="1" si="34"/>
        <v>#NAME?</v>
      </c>
      <c r="W212" t="e">
        <f t="shared" ca="1" si="35"/>
        <v>#NAME?</v>
      </c>
    </row>
    <row r="213" spans="1:23" x14ac:dyDescent="0.15">
      <c r="A213" s="12" t="s">
        <v>862</v>
      </c>
      <c r="B213" s="12" t="s">
        <v>863</v>
      </c>
      <c r="C213" t="str">
        <f>[2]!S_INFO_INDUSTRY_SW(A213,1)</f>
        <v>公用事业</v>
      </c>
      <c r="D213" s="2" t="str">
        <f>[2]!S_IPO_LISTEDDATE(A213)</f>
        <v>1998-04-27</v>
      </c>
      <c r="E213" s="3">
        <f t="shared" si="27"/>
        <v>4631</v>
      </c>
      <c r="F213" s="5">
        <f>[2]!S_VAL_PE_TTM(A213,$A$1)</f>
        <v>33.450401306152344</v>
      </c>
      <c r="G213" s="5">
        <f>[2]!S_FA_ROIC_YEARLY(A213,G$1)</f>
        <v>7.0907</v>
      </c>
      <c r="H213" s="5" t="e">
        <f ca="1">VLOOKUP(A213,预期增长率!$A$3:$F$960,6,FALSE)</f>
        <v>#NAME?</v>
      </c>
      <c r="I213" s="5">
        <f>[2]!S_PQ_PCTCHANGE(A213,$C$1,$A$1)</f>
        <v>-2.3051591657519022</v>
      </c>
      <c r="J213" s="5">
        <f t="shared" si="28"/>
        <v>3926235000</v>
      </c>
      <c r="K213" s="11">
        <f>[2]!S_SHARE_LIQA(A213,$A$1)</f>
        <v>441150000</v>
      </c>
      <c r="L213" s="10">
        <f>[2]!S_DQ_CLOSE(A213,$A$1,1)</f>
        <v>8.9</v>
      </c>
      <c r="M213" s="10"/>
      <c r="N213" s="10"/>
      <c r="P213">
        <f t="shared" si="29"/>
        <v>489</v>
      </c>
      <c r="Q213">
        <f t="shared" si="30"/>
        <v>601</v>
      </c>
      <c r="R213" t="e">
        <f t="shared" ca="1" si="31"/>
        <v>#NAME?</v>
      </c>
      <c r="S213">
        <f t="shared" si="32"/>
        <v>601</v>
      </c>
      <c r="T213">
        <f t="shared" si="33"/>
        <v>658</v>
      </c>
      <c r="V213" t="e">
        <f t="shared" ca="1" si="34"/>
        <v>#NAME?</v>
      </c>
      <c r="W213" t="e">
        <f t="shared" ca="1" si="35"/>
        <v>#NAME?</v>
      </c>
    </row>
    <row r="214" spans="1:23" x14ac:dyDescent="0.15">
      <c r="A214" s="12" t="s">
        <v>1483</v>
      </c>
      <c r="B214" s="12" t="s">
        <v>1484</v>
      </c>
      <c r="C214" t="str">
        <f>[2]!S_INFO_INDUSTRY_SW(A214,1)</f>
        <v>汽车</v>
      </c>
      <c r="D214" s="2" t="str">
        <f>[2]!S_IPO_LISTEDDATE(A214)</f>
        <v>1995-10-13</v>
      </c>
      <c r="E214" s="3">
        <f t="shared" si="27"/>
        <v>5558</v>
      </c>
      <c r="F214" s="5">
        <f>[2]!S_VAL_PE_TTM(A214,$A$1)</f>
        <v>-161.51048278808594</v>
      </c>
      <c r="G214" s="5">
        <f>[2]!S_FA_ROIC_YEARLY(A214,G$1)</f>
        <v>-6.6421000000000001</v>
      </c>
      <c r="H214" s="5" t="e">
        <f ca="1">VLOOKUP(A214,预期增长率!$A$3:$F$960,6,FALSE)</f>
        <v>#NAME?</v>
      </c>
      <c r="I214" s="5">
        <f>[2]!S_PQ_PCTCHANGE(A214,$C$1,$A$1)</f>
        <v>-1.0235414534288667</v>
      </c>
      <c r="J214" s="5">
        <f t="shared" si="28"/>
        <v>6646017326.8000002</v>
      </c>
      <c r="K214" s="11">
        <f>[2]!S_SHARE_LIQA(A214,$A$1)</f>
        <v>687282040</v>
      </c>
      <c r="L214" s="10">
        <f>[2]!S_DQ_CLOSE(A214,$A$1,1)</f>
        <v>9.67</v>
      </c>
      <c r="M214" s="10"/>
      <c r="N214" s="10"/>
      <c r="P214">
        <f t="shared" si="29"/>
        <v>853</v>
      </c>
      <c r="Q214">
        <f t="shared" si="30"/>
        <v>860</v>
      </c>
      <c r="R214" t="e">
        <f t="shared" ca="1" si="31"/>
        <v>#NAME?</v>
      </c>
      <c r="S214">
        <f t="shared" si="32"/>
        <v>571</v>
      </c>
      <c r="T214">
        <f t="shared" si="33"/>
        <v>433</v>
      </c>
      <c r="V214" t="e">
        <f t="shared" ca="1" si="34"/>
        <v>#NAME?</v>
      </c>
      <c r="W214" t="e">
        <f t="shared" ca="1" si="35"/>
        <v>#NAME?</v>
      </c>
    </row>
    <row r="215" spans="1:23" x14ac:dyDescent="0.15">
      <c r="A215" s="12" t="s">
        <v>121</v>
      </c>
      <c r="B215" s="12" t="s">
        <v>122</v>
      </c>
      <c r="C215" t="str">
        <f>[2]!S_INFO_INDUSTRY_SW(A215,1)</f>
        <v>有色金属</v>
      </c>
      <c r="D215" s="2" t="str">
        <f>[2]!S_IPO_LISTEDDATE(A215)</f>
        <v>1993-05-18</v>
      </c>
      <c r="E215" s="3">
        <f t="shared" si="27"/>
        <v>6436</v>
      </c>
      <c r="F215" s="5">
        <f>[2]!S_VAL_PE_TTM(A215,$A$1)</f>
        <v>48.782749176025391</v>
      </c>
      <c r="G215" s="5">
        <f>[2]!S_FA_ROIC_YEARLY(A215,G$1)</f>
        <v>4.1939000000000002</v>
      </c>
      <c r="H215" s="5" t="e">
        <f ca="1">VLOOKUP(A215,预期增长率!$A$3:$F$960,6,FALSE)</f>
        <v>#NAME?</v>
      </c>
      <c r="I215" s="5">
        <f>[2]!S_PQ_PCTCHANGE(A215,$C$1,$A$1)</f>
        <v>-12.33243967828418</v>
      </c>
      <c r="J215" s="5">
        <f t="shared" si="28"/>
        <v>3776269107.3899999</v>
      </c>
      <c r="K215" s="11">
        <f>[2]!S_SHARE_LIQA(A215,$A$1)</f>
        <v>1154822357</v>
      </c>
      <c r="L215" s="10">
        <f>[2]!S_DQ_CLOSE(A215,$A$1,1)</f>
        <v>3.27</v>
      </c>
      <c r="M215" s="10"/>
      <c r="N215" s="10"/>
      <c r="P215">
        <f t="shared" si="29"/>
        <v>318</v>
      </c>
      <c r="Q215">
        <f t="shared" si="30"/>
        <v>723</v>
      </c>
      <c r="R215" t="e">
        <f t="shared" ca="1" si="31"/>
        <v>#NAME?</v>
      </c>
      <c r="S215">
        <f t="shared" si="32"/>
        <v>806</v>
      </c>
      <c r="T215">
        <f t="shared" si="33"/>
        <v>669</v>
      </c>
      <c r="V215" t="e">
        <f t="shared" ca="1" si="34"/>
        <v>#NAME?</v>
      </c>
      <c r="W215" t="e">
        <f t="shared" ca="1" si="35"/>
        <v>#NAME?</v>
      </c>
    </row>
    <row r="216" spans="1:23" x14ac:dyDescent="0.15">
      <c r="A216" s="12" t="s">
        <v>1173</v>
      </c>
      <c r="B216" s="12" t="s">
        <v>1174</v>
      </c>
      <c r="C216" t="str">
        <f>[2]!S_INFO_INDUSTRY_SW(A216,1)</f>
        <v>医药生物</v>
      </c>
      <c r="D216" s="2" t="str">
        <f>[2]!S_IPO_LISTEDDATE(A216)</f>
        <v>2002-06-03</v>
      </c>
      <c r="E216" s="3">
        <f t="shared" si="27"/>
        <v>3133</v>
      </c>
      <c r="F216" s="5">
        <f>[2]!S_VAL_PE_TTM(A216,$A$1)</f>
        <v>24.843770980834961</v>
      </c>
      <c r="G216" s="5">
        <f>[2]!S_FA_ROIC_YEARLY(A216,G$1)</f>
        <v>11.4397</v>
      </c>
      <c r="H216" s="5" t="e">
        <f ca="1">VLOOKUP(A216,预期增长率!$A$3:$F$960,6,FALSE)</f>
        <v>#NAME?</v>
      </c>
      <c r="I216" s="5">
        <f>[2]!S_PQ_PCTCHANGE(A216,$C$1,$A$1)</f>
        <v>-7.1154898741105699</v>
      </c>
      <c r="J216" s="5">
        <f t="shared" si="28"/>
        <v>4367740483.6700001</v>
      </c>
      <c r="K216" s="11">
        <f>[2]!S_SHARE_LIQA(A216,$A$1)</f>
        <v>257380111</v>
      </c>
      <c r="L216" s="10">
        <f>[2]!S_DQ_CLOSE(A216,$A$1,1)</f>
        <v>16.97</v>
      </c>
      <c r="M216" s="10"/>
      <c r="N216" s="10"/>
      <c r="P216">
        <f t="shared" si="29"/>
        <v>588</v>
      </c>
      <c r="Q216">
        <f t="shared" si="30"/>
        <v>412</v>
      </c>
      <c r="R216" t="e">
        <f t="shared" ca="1" si="31"/>
        <v>#NAME?</v>
      </c>
      <c r="S216">
        <f t="shared" si="32"/>
        <v>723</v>
      </c>
      <c r="T216">
        <f t="shared" si="33"/>
        <v>613</v>
      </c>
      <c r="V216" t="e">
        <f t="shared" ca="1" si="34"/>
        <v>#NAME?</v>
      </c>
      <c r="W216" t="e">
        <f t="shared" ca="1" si="35"/>
        <v>#NAME?</v>
      </c>
    </row>
    <row r="217" spans="1:23" x14ac:dyDescent="0.15">
      <c r="A217" s="12" t="s">
        <v>992</v>
      </c>
      <c r="B217" s="12" t="s">
        <v>993</v>
      </c>
      <c r="C217" t="str">
        <f>[2]!S_INFO_INDUSTRY_SW(A217,1)</f>
        <v>国防军工</v>
      </c>
      <c r="D217" s="2" t="str">
        <f>[2]!S_IPO_LISTEDDATE(A217)</f>
        <v>2000-12-15</v>
      </c>
      <c r="E217" s="3">
        <f t="shared" si="27"/>
        <v>3668</v>
      </c>
      <c r="F217" s="5">
        <f>[2]!S_VAL_PE_TTM(A217,$A$1)</f>
        <v>116.21660614013672</v>
      </c>
      <c r="G217" s="5">
        <f>[2]!S_FA_ROIC_YEARLY(A217,G$1)</f>
        <v>3.2315</v>
      </c>
      <c r="H217" s="5" t="e">
        <f ca="1">VLOOKUP(A217,预期增长率!$A$3:$F$960,6,FALSE)</f>
        <v>#NAME?</v>
      </c>
      <c r="I217" s="5">
        <f>[2]!S_PQ_PCTCHANGE(A217,$C$1,$A$1)</f>
        <v>-30.726863828612672</v>
      </c>
      <c r="J217" s="5">
        <f t="shared" si="28"/>
        <v>15105484800</v>
      </c>
      <c r="K217" s="11">
        <f>[2]!S_SHARE_LIQA(A217,$A$1)</f>
        <v>564480000</v>
      </c>
      <c r="L217" s="10">
        <f>[2]!S_DQ_CLOSE(A217,$A$1,1)</f>
        <v>26.76</v>
      </c>
      <c r="M217" s="10"/>
      <c r="N217" s="10"/>
      <c r="P217">
        <f t="shared" si="29"/>
        <v>69</v>
      </c>
      <c r="Q217">
        <f t="shared" si="30"/>
        <v>756</v>
      </c>
      <c r="R217" t="e">
        <f t="shared" ca="1" si="31"/>
        <v>#NAME?</v>
      </c>
      <c r="S217">
        <f t="shared" si="32"/>
        <v>873</v>
      </c>
      <c r="T217">
        <f t="shared" si="33"/>
        <v>175</v>
      </c>
      <c r="V217" t="e">
        <f t="shared" ca="1" si="34"/>
        <v>#NAME?</v>
      </c>
      <c r="W217" t="e">
        <f t="shared" ca="1" si="35"/>
        <v>#NAME?</v>
      </c>
    </row>
    <row r="218" spans="1:23" x14ac:dyDescent="0.15">
      <c r="A218" s="12" t="s">
        <v>941</v>
      </c>
      <c r="B218" s="12" t="s">
        <v>942</v>
      </c>
      <c r="C218">
        <f>[2]!S_INFO_INDUSTRY_SW(A218,1)</f>
        <v>0</v>
      </c>
      <c r="D218" s="2" t="str">
        <f>[2]!S_IPO_LISTEDDATE(A218)</f>
        <v>2000-07-25</v>
      </c>
      <c r="E218" s="3">
        <f t="shared" si="27"/>
        <v>3811</v>
      </c>
      <c r="F218" s="5">
        <f>[2]!S_VAL_PE_TTM(A218,$A$1)</f>
        <v>35.444850921630859</v>
      </c>
      <c r="G218" s="5">
        <f>[2]!S_FA_ROIC_YEARLY(A218,G$1)</f>
        <v>7.2537000000000003</v>
      </c>
      <c r="H218" s="5" t="e">
        <f ca="1">VLOOKUP(A218,预期增长率!$A$3:$F$960,6,FALSE)</f>
        <v>#NAME?</v>
      </c>
      <c r="I218" s="5">
        <f>[2]!S_PQ_PCTCHANGE(A218,$C$1,$A$1)</f>
        <v>10.033444816053505</v>
      </c>
      <c r="J218" s="5">
        <f t="shared" si="28"/>
        <v>5371030411.6000004</v>
      </c>
      <c r="K218" s="11">
        <f>[2]!S_SHARE_LIQA(A218,$A$1)</f>
        <v>408133010</v>
      </c>
      <c r="L218" s="10">
        <f>[2]!S_DQ_CLOSE(A218,$A$1,1)</f>
        <v>13.16</v>
      </c>
      <c r="M218" s="10"/>
      <c r="N218" s="10"/>
      <c r="P218">
        <f t="shared" si="29"/>
        <v>453</v>
      </c>
      <c r="Q218">
        <f t="shared" si="30"/>
        <v>592</v>
      </c>
      <c r="R218" t="e">
        <f t="shared" ca="1" si="31"/>
        <v>#NAME?</v>
      </c>
      <c r="S218">
        <f t="shared" si="32"/>
        <v>339</v>
      </c>
      <c r="T218">
        <f t="shared" si="33"/>
        <v>516</v>
      </c>
      <c r="V218" t="e">
        <f t="shared" ca="1" si="34"/>
        <v>#NAME?</v>
      </c>
      <c r="W218" t="e">
        <f t="shared" ca="1" si="35"/>
        <v>#NAME?</v>
      </c>
    </row>
    <row r="219" spans="1:23" x14ac:dyDescent="0.15">
      <c r="A219" s="12" t="s">
        <v>655</v>
      </c>
      <c r="B219" s="12" t="s">
        <v>656</v>
      </c>
      <c r="C219" t="str">
        <f>[2]!S_INFO_INDUSTRY_SW(A219,1)</f>
        <v>医药生物</v>
      </c>
      <c r="D219" s="2" t="str">
        <f>[2]!S_IPO_LISTEDDATE(A219)</f>
        <v>2009-12-11</v>
      </c>
      <c r="E219" s="3">
        <f t="shared" si="27"/>
        <v>385</v>
      </c>
      <c r="F219" s="5">
        <f>[2]!S_VAL_PE_TTM(A219,$A$1)</f>
        <v>43.179252624511719</v>
      </c>
      <c r="G219" s="5">
        <f>[2]!S_FA_ROIC_YEARLY(A219,G$1)</f>
        <v>9.8773</v>
      </c>
      <c r="H219" s="5" t="e">
        <f ca="1">VLOOKUP(A219,预期增长率!$A$3:$F$960,6,FALSE)</f>
        <v>#NAME?</v>
      </c>
      <c r="I219" s="5">
        <f>[2]!S_PQ_PCTCHANGE(A219,$C$1,$A$1)</f>
        <v>3.4538337554685494</v>
      </c>
      <c r="J219" s="5">
        <f t="shared" si="28"/>
        <v>1347900000</v>
      </c>
      <c r="K219" s="11">
        <f>[2]!S_SHARE_LIQA(A219,$A$1)</f>
        <v>30000000</v>
      </c>
      <c r="L219" s="10">
        <f>[2]!S_DQ_CLOSE(A219,$A$1,1)</f>
        <v>44.93</v>
      </c>
      <c r="M219" s="10"/>
      <c r="N219" s="10"/>
      <c r="P219">
        <f t="shared" si="29"/>
        <v>367</v>
      </c>
      <c r="Q219">
        <f t="shared" si="30"/>
        <v>482</v>
      </c>
      <c r="R219" t="e">
        <f t="shared" ca="1" si="31"/>
        <v>#NAME?</v>
      </c>
      <c r="S219">
        <f t="shared" si="32"/>
        <v>457</v>
      </c>
      <c r="T219">
        <f t="shared" si="33"/>
        <v>866</v>
      </c>
      <c r="V219" t="e">
        <f t="shared" ca="1" si="34"/>
        <v>#NAME?</v>
      </c>
      <c r="W219" t="e">
        <f t="shared" ca="1" si="35"/>
        <v>#NAME?</v>
      </c>
    </row>
    <row r="220" spans="1:23" hidden="1" x14ac:dyDescent="0.15">
      <c r="A220" s="12" t="s">
        <v>161</v>
      </c>
      <c r="B220" s="12" t="s">
        <v>162</v>
      </c>
      <c r="C220" t="str">
        <f>[2]!S_INFO_INDUSTRY_SW(A220,1)</f>
        <v>非银金融</v>
      </c>
      <c r="D220" s="2" t="str">
        <f>[2]!S_IPO_LISTEDDATE(A220)</f>
        <v>1994-01-10</v>
      </c>
      <c r="E220" s="3">
        <f t="shared" si="27"/>
        <v>6199</v>
      </c>
      <c r="F220" s="5">
        <f>[2]!S_VAL_PE_TTM(A220,$A$1)</f>
        <v>73.520477294921875</v>
      </c>
      <c r="G220" s="5">
        <f>[2]!S_FA_ROIC_YEARLY(A220,G$1)</f>
        <v>8.9896999999999991</v>
      </c>
      <c r="H220" s="5" t="e">
        <f ca="1">VLOOKUP(A220,预期增长率!$A$3:$F$960,6,FALSE)</f>
        <v>#NAME?</v>
      </c>
      <c r="I220" s="5">
        <f>[2]!S_PQ_PCTCHANGE(A220,$C$1,$A$1)</f>
        <v>-5.6244041944709338</v>
      </c>
      <c r="J220" s="5">
        <f t="shared" si="28"/>
        <v>3548288957.4000001</v>
      </c>
      <c r="K220" s="11">
        <f>[2]!S_SHARE_LIQA(A220,$A$1)</f>
        <v>358413026</v>
      </c>
      <c r="L220" s="10">
        <f>[2]!S_DQ_CLOSE(A220,$A$1,1)</f>
        <v>9.9</v>
      </c>
      <c r="M220" s="10"/>
      <c r="N220" s="10"/>
      <c r="P220">
        <f t="shared" si="29"/>
        <v>157</v>
      </c>
      <c r="Q220">
        <f t="shared" si="30"/>
        <v>514</v>
      </c>
      <c r="R220" t="e">
        <f t="shared" ca="1" si="31"/>
        <v>#NAME?</v>
      </c>
      <c r="S220">
        <f t="shared" si="32"/>
        <v>683</v>
      </c>
      <c r="T220">
        <f t="shared" si="33"/>
        <v>690</v>
      </c>
      <c r="V220" t="e">
        <f t="shared" ca="1" si="34"/>
        <v>#NAME?</v>
      </c>
      <c r="W220" t="e">
        <f t="shared" ca="1" si="35"/>
        <v>#NAME?</v>
      </c>
    </row>
    <row r="221" spans="1:23" x14ac:dyDescent="0.15">
      <c r="A221" s="12" t="s">
        <v>651</v>
      </c>
      <c r="B221" s="12" t="s">
        <v>652</v>
      </c>
      <c r="C221" t="str">
        <f>[2]!S_INFO_INDUSTRY_SW(A221,1)</f>
        <v>建筑材料</v>
      </c>
      <c r="D221" s="2" t="str">
        <f>[2]!S_IPO_LISTEDDATE(A221)</f>
        <v>2009-12-03</v>
      </c>
      <c r="E221" s="3">
        <f t="shared" si="27"/>
        <v>393</v>
      </c>
      <c r="F221" s="5">
        <f>[2]!S_VAL_PE_TTM(A221,$A$1)</f>
        <v>34.608428955078125</v>
      </c>
      <c r="G221" s="5">
        <f>[2]!S_FA_ROIC_YEARLY(A221,G$1)</f>
        <v>7.3303000000000003</v>
      </c>
      <c r="H221" s="5" t="e">
        <f ca="1">VLOOKUP(A221,预期增长率!$A$3:$F$960,6,FALSE)</f>
        <v>#NAME?</v>
      </c>
      <c r="I221" s="5">
        <f>[2]!S_PQ_PCTCHANGE(A221,$C$1,$A$1)</f>
        <v>1.2433392539964672</v>
      </c>
      <c r="J221" s="5">
        <f t="shared" si="28"/>
        <v>1872141652.8000002</v>
      </c>
      <c r="K221" s="11">
        <f>[2]!S_SHARE_LIQA(A221,$A$1)</f>
        <v>109481968</v>
      </c>
      <c r="L221" s="10">
        <f>[2]!S_DQ_CLOSE(A221,$A$1,1)</f>
        <v>17.100000000000001</v>
      </c>
      <c r="M221" s="10"/>
      <c r="N221" s="10"/>
      <c r="P221">
        <f t="shared" si="29"/>
        <v>467</v>
      </c>
      <c r="Q221">
        <f t="shared" si="30"/>
        <v>587</v>
      </c>
      <c r="R221" t="e">
        <f t="shared" ca="1" si="31"/>
        <v>#NAME?</v>
      </c>
      <c r="S221">
        <f t="shared" si="32"/>
        <v>507</v>
      </c>
      <c r="T221">
        <f t="shared" si="33"/>
        <v>843</v>
      </c>
      <c r="V221" t="e">
        <f t="shared" ca="1" si="34"/>
        <v>#NAME?</v>
      </c>
      <c r="W221" t="e">
        <f t="shared" ca="1" si="35"/>
        <v>#NAME?</v>
      </c>
    </row>
    <row r="222" spans="1:23" hidden="1" x14ac:dyDescent="0.15">
      <c r="A222" s="12" t="s">
        <v>1366</v>
      </c>
      <c r="B222" s="12" t="s">
        <v>1367</v>
      </c>
      <c r="C222" t="str">
        <f>[2]!S_INFO_INDUSTRY_SW(A222,1)</f>
        <v>非银金融</v>
      </c>
      <c r="D222" s="2" t="str">
        <f>[2]!S_IPO_LISTEDDATE(A222)</f>
        <v>1996-09-16</v>
      </c>
      <c r="E222" s="3">
        <f t="shared" si="27"/>
        <v>5219</v>
      </c>
      <c r="F222" s="5">
        <f>[2]!S_VAL_PE_TTM(A222,$A$1)</f>
        <v>120.14322662353516</v>
      </c>
      <c r="G222" s="5">
        <f>[2]!S_FA_ROIC_YEARLY(A222,G$1)</f>
        <v>-12.461499999999999</v>
      </c>
      <c r="H222" s="5" t="e">
        <f ca="1">VLOOKUP(A222,预期增长率!$A$3:$F$960,6,FALSE)</f>
        <v>#NAME?</v>
      </c>
      <c r="I222" s="5">
        <f>[2]!S_PQ_PCTCHANGE(A222,$C$1,$A$1)</f>
        <v>4.387568555758703</v>
      </c>
      <c r="J222" s="5">
        <f t="shared" si="28"/>
        <v>4439847980.4400005</v>
      </c>
      <c r="K222" s="11">
        <f>[2]!S_SHARE_LIQA(A222,$A$1)</f>
        <v>777556564.00000012</v>
      </c>
      <c r="L222" s="10">
        <f>[2]!S_DQ_CLOSE(A222,$A$1,1)</f>
        <v>5.71</v>
      </c>
      <c r="M222" s="10"/>
      <c r="N222" s="10"/>
      <c r="P222">
        <f t="shared" si="29"/>
        <v>65</v>
      </c>
      <c r="Q222">
        <f t="shared" si="30"/>
        <v>867</v>
      </c>
      <c r="R222" t="e">
        <f t="shared" ca="1" si="31"/>
        <v>#NAME?</v>
      </c>
      <c r="S222">
        <f t="shared" si="32"/>
        <v>438</v>
      </c>
      <c r="T222">
        <f t="shared" si="33"/>
        <v>601</v>
      </c>
      <c r="V222" t="e">
        <f t="shared" ca="1" si="34"/>
        <v>#NAME?</v>
      </c>
      <c r="W222" t="e">
        <f t="shared" ca="1" si="35"/>
        <v>#NAME?</v>
      </c>
    </row>
    <row r="223" spans="1:23" x14ac:dyDescent="0.15">
      <c r="A223" s="12" t="s">
        <v>1149</v>
      </c>
      <c r="B223" s="12" t="s">
        <v>1150</v>
      </c>
      <c r="C223" t="str">
        <f>[2]!S_INFO_INDUSTRY_SW(A223,1)</f>
        <v>公用事业</v>
      </c>
      <c r="D223" s="2" t="str">
        <f>[2]!S_IPO_LISTEDDATE(A223)</f>
        <v>2002-02-28</v>
      </c>
      <c r="E223" s="3">
        <f t="shared" si="27"/>
        <v>3228</v>
      </c>
      <c r="F223" s="5">
        <f>[2]!S_VAL_PE_TTM(A223,$A$1)</f>
        <v>47.424850463867188</v>
      </c>
      <c r="G223" s="5">
        <f>[2]!S_FA_ROIC_YEARLY(A223,G$1)</f>
        <v>8.4756999999999998</v>
      </c>
      <c r="H223" s="5" t="e">
        <f ca="1">VLOOKUP(A223,预期增长率!$A$3:$F$960,6,FALSE)</f>
        <v>#NAME?</v>
      </c>
      <c r="I223" s="5">
        <f>[2]!S_PQ_PCTCHANGE(A223,$C$1,$A$1)</f>
        <v>4.7664442326024847</v>
      </c>
      <c r="J223" s="5">
        <f t="shared" si="28"/>
        <v>7206105480.1400003</v>
      </c>
      <c r="K223" s="11">
        <f>[2]!S_SHARE_LIQA(A223,$A$1)</f>
        <v>655696586</v>
      </c>
      <c r="L223" s="10">
        <f>[2]!S_DQ_CLOSE(A223,$A$1,1)</f>
        <v>10.99</v>
      </c>
      <c r="M223" s="10"/>
      <c r="N223" s="10"/>
      <c r="P223">
        <f t="shared" si="29"/>
        <v>328</v>
      </c>
      <c r="Q223">
        <f t="shared" si="30"/>
        <v>540</v>
      </c>
      <c r="R223" t="e">
        <f t="shared" ca="1" si="31"/>
        <v>#NAME?</v>
      </c>
      <c r="S223">
        <f t="shared" si="32"/>
        <v>428</v>
      </c>
      <c r="T223">
        <f t="shared" si="33"/>
        <v>390</v>
      </c>
      <c r="V223" t="e">
        <f t="shared" ca="1" si="34"/>
        <v>#NAME?</v>
      </c>
      <c r="W223" t="e">
        <f t="shared" ca="1" si="35"/>
        <v>#NAME?</v>
      </c>
    </row>
    <row r="224" spans="1:23" x14ac:dyDescent="0.15">
      <c r="A224" s="12" t="s">
        <v>887</v>
      </c>
      <c r="B224" s="12" t="s">
        <v>888</v>
      </c>
      <c r="C224" t="str">
        <f>[2]!S_INFO_INDUSTRY_SW(A224,1)</f>
        <v>食品饮料</v>
      </c>
      <c r="D224" s="2" t="str">
        <f>[2]!S_IPO_LISTEDDATE(A224)</f>
        <v>1999-09-16</v>
      </c>
      <c r="E224" s="3">
        <f t="shared" si="27"/>
        <v>4124</v>
      </c>
      <c r="F224" s="5">
        <f>[2]!S_VAL_PE_TTM(A224,$A$1)</f>
        <v>57.574604034423828</v>
      </c>
      <c r="G224" s="5">
        <f>[2]!S_FA_ROIC_YEARLY(A224,G$1)</f>
        <v>14.5648</v>
      </c>
      <c r="H224" s="5" t="e">
        <f ca="1">VLOOKUP(A224,预期增长率!$A$3:$F$960,6,FALSE)</f>
        <v>#NAME?</v>
      </c>
      <c r="I224" s="5">
        <f>[2]!S_PQ_PCTCHANGE(A224,$C$1,$A$1)</f>
        <v>-14.28571428571429</v>
      </c>
      <c r="J224" s="5">
        <f t="shared" si="28"/>
        <v>6853140000</v>
      </c>
      <c r="K224" s="11">
        <f>[2]!S_SHARE_LIQA(A224,$A$1)</f>
        <v>441000000</v>
      </c>
      <c r="L224" s="10">
        <f>[2]!S_DQ_CLOSE(A224,$A$1,1)</f>
        <v>15.54</v>
      </c>
      <c r="M224" s="10"/>
      <c r="N224" s="10"/>
      <c r="P224">
        <f t="shared" si="29"/>
        <v>257</v>
      </c>
      <c r="Q224">
        <f t="shared" si="30"/>
        <v>298</v>
      </c>
      <c r="R224" t="e">
        <f t="shared" ca="1" si="31"/>
        <v>#NAME?</v>
      </c>
      <c r="S224">
        <f t="shared" si="32"/>
        <v>831</v>
      </c>
      <c r="T224">
        <f t="shared" si="33"/>
        <v>422</v>
      </c>
      <c r="V224" t="e">
        <f t="shared" ca="1" si="34"/>
        <v>#NAME?</v>
      </c>
      <c r="W224" t="e">
        <f t="shared" ca="1" si="35"/>
        <v>#NAME?</v>
      </c>
    </row>
    <row r="225" spans="1:23" x14ac:dyDescent="0.15">
      <c r="A225" s="12" t="s">
        <v>919</v>
      </c>
      <c r="B225" s="12" t="s">
        <v>920</v>
      </c>
      <c r="C225" t="str">
        <f>[2]!S_INFO_INDUSTRY_SW(A225,1)</f>
        <v>公用事业</v>
      </c>
      <c r="D225" s="2" t="str">
        <f>[2]!S_IPO_LISTEDDATE(A225)</f>
        <v>2000-03-23</v>
      </c>
      <c r="E225" s="3">
        <f t="shared" si="27"/>
        <v>3935</v>
      </c>
      <c r="F225" s="5">
        <f>[2]!S_VAL_PE_TTM(A225,$A$1)</f>
        <v>16.777536392211914</v>
      </c>
      <c r="G225" s="5">
        <f>[2]!S_FA_ROIC_YEARLY(A225,G$1)</f>
        <v>18.976700000000001</v>
      </c>
      <c r="H225" s="5" t="e">
        <f ca="1">VLOOKUP(A225,预期增长率!$A$3:$F$960,6,FALSE)</f>
        <v>#NAME?</v>
      </c>
      <c r="I225" s="5">
        <f>[2]!S_PQ_PCTCHANGE(A225,$C$1,$A$1)</f>
        <v>-4.1394335511982572</v>
      </c>
      <c r="J225" s="5">
        <f t="shared" si="28"/>
        <v>4962266293.6000004</v>
      </c>
      <c r="K225" s="11">
        <f>[2]!S_SHARE_LIQA(A225,$A$1)</f>
        <v>1127787794</v>
      </c>
      <c r="L225" s="10">
        <f>[2]!S_DQ_CLOSE(A225,$A$1,1)</f>
        <v>4.4000000000000004</v>
      </c>
      <c r="M225" s="10"/>
      <c r="N225" s="10"/>
      <c r="P225">
        <f t="shared" si="29"/>
        <v>717</v>
      </c>
      <c r="Q225">
        <f t="shared" si="30"/>
        <v>202</v>
      </c>
      <c r="R225" t="e">
        <f t="shared" ca="1" si="31"/>
        <v>#NAME?</v>
      </c>
      <c r="S225">
        <f t="shared" si="32"/>
        <v>641</v>
      </c>
      <c r="T225">
        <f t="shared" si="33"/>
        <v>549</v>
      </c>
      <c r="V225" t="e">
        <f t="shared" ca="1" si="34"/>
        <v>#NAME?</v>
      </c>
      <c r="W225" t="e">
        <f t="shared" ca="1" si="35"/>
        <v>#NAME?</v>
      </c>
    </row>
    <row r="226" spans="1:23" x14ac:dyDescent="0.15">
      <c r="A226" s="12" t="s">
        <v>355</v>
      </c>
      <c r="B226" s="12" t="s">
        <v>356</v>
      </c>
      <c r="C226" t="str">
        <f>[2]!S_INFO_INDUSTRY_SW(A226,1)</f>
        <v>休闲服务</v>
      </c>
      <c r="D226" s="2" t="str">
        <f>[2]!S_IPO_LISTEDDATE(A226)</f>
        <v>1997-10-21</v>
      </c>
      <c r="E226" s="3">
        <f t="shared" si="27"/>
        <v>4819</v>
      </c>
      <c r="F226" s="5">
        <f>[2]!S_VAL_PE_TTM(A226,$A$1)</f>
        <v>38.355136871337891</v>
      </c>
      <c r="G226" s="5">
        <f>[2]!S_FA_ROIC_YEARLY(A226,G$1)</f>
        <v>15.8439</v>
      </c>
      <c r="H226" s="5" t="e">
        <f ca="1">VLOOKUP(A226,预期增长率!$A$3:$F$960,6,FALSE)</f>
        <v>#NAME?</v>
      </c>
      <c r="I226" s="5">
        <f>[2]!S_PQ_PCTCHANGE(A226,$C$1,$A$1)</f>
        <v>-12.878787878787879</v>
      </c>
      <c r="J226" s="5">
        <f t="shared" si="28"/>
        <v>2825725467</v>
      </c>
      <c r="K226" s="11">
        <f>[2]!S_SHARE_LIQA(A226,$A$1)</f>
        <v>163810172</v>
      </c>
      <c r="L226" s="10">
        <f>[2]!S_DQ_CLOSE(A226,$A$1,1)</f>
        <v>17.25</v>
      </c>
      <c r="M226" s="10"/>
      <c r="N226" s="10"/>
      <c r="P226">
        <f t="shared" si="29"/>
        <v>419</v>
      </c>
      <c r="Q226">
        <f t="shared" si="30"/>
        <v>266</v>
      </c>
      <c r="R226" t="e">
        <f t="shared" ca="1" si="31"/>
        <v>#NAME?</v>
      </c>
      <c r="S226">
        <f t="shared" si="32"/>
        <v>818</v>
      </c>
      <c r="T226">
        <f t="shared" si="33"/>
        <v>759</v>
      </c>
      <c r="V226" t="e">
        <f t="shared" ca="1" si="34"/>
        <v>#NAME?</v>
      </c>
      <c r="W226" t="e">
        <f t="shared" ca="1" si="35"/>
        <v>#NAME?</v>
      </c>
    </row>
    <row r="227" spans="1:23" x14ac:dyDescent="0.15">
      <c r="A227" s="12" t="s">
        <v>1193</v>
      </c>
      <c r="B227" s="12" t="s">
        <v>1194</v>
      </c>
      <c r="C227">
        <f>[2]!S_INFO_INDUSTRY_SW(A227,1)</f>
        <v>0</v>
      </c>
      <c r="D227" s="2" t="str">
        <f>[2]!S_IPO_LISTEDDATE(A227)</f>
        <v>2002-08-22</v>
      </c>
      <c r="E227" s="3">
        <f t="shared" si="27"/>
        <v>3053</v>
      </c>
      <c r="F227" s="5">
        <f>[2]!S_VAL_PE_TTM(A227,$A$1)</f>
        <v>69.509407043457031</v>
      </c>
      <c r="G227" s="5">
        <f>[2]!S_FA_ROIC_YEARLY(A227,G$1)</f>
        <v>12.8109</v>
      </c>
      <c r="H227" s="5" t="e">
        <f ca="1">VLOOKUP(A227,预期增长率!$A$3:$F$960,6,FALSE)</f>
        <v>#NAME?</v>
      </c>
      <c r="I227" s="5">
        <f>[2]!S_PQ_PCTCHANGE(A227,$C$1,$A$1)</f>
        <v>5.8333333333333348</v>
      </c>
      <c r="J227" s="5">
        <f t="shared" si="28"/>
        <v>4788408000</v>
      </c>
      <c r="K227" s="11">
        <f>[2]!S_SHARE_LIQA(A227,$A$1)</f>
        <v>377040000</v>
      </c>
      <c r="L227" s="10">
        <f>[2]!S_DQ_CLOSE(A227,$A$1,1)</f>
        <v>12.7</v>
      </c>
      <c r="M227" s="10"/>
      <c r="N227" s="10"/>
      <c r="P227">
        <f t="shared" si="29"/>
        <v>173</v>
      </c>
      <c r="Q227">
        <f t="shared" si="30"/>
        <v>355</v>
      </c>
      <c r="R227" t="e">
        <f t="shared" ca="1" si="31"/>
        <v>#NAME?</v>
      </c>
      <c r="S227">
        <f t="shared" si="32"/>
        <v>405</v>
      </c>
      <c r="T227">
        <f t="shared" si="33"/>
        <v>568</v>
      </c>
      <c r="V227" t="e">
        <f t="shared" ca="1" si="34"/>
        <v>#NAME?</v>
      </c>
      <c r="W227" t="e">
        <f t="shared" ca="1" si="35"/>
        <v>#NAME?</v>
      </c>
    </row>
    <row r="228" spans="1:23" x14ac:dyDescent="0.15">
      <c r="A228" s="12" t="s">
        <v>1737</v>
      </c>
      <c r="B228" s="12" t="s">
        <v>1738</v>
      </c>
      <c r="C228" t="str">
        <f>[2]!S_INFO_INDUSTRY_SW(A228,1)</f>
        <v>房地产</v>
      </c>
      <c r="D228" s="2" t="str">
        <f>[2]!S_IPO_LISTEDDATE(A228)</f>
        <v>1996-07-16</v>
      </c>
      <c r="E228" s="3">
        <f t="shared" si="27"/>
        <v>5281</v>
      </c>
      <c r="F228" s="5">
        <f>[2]!S_VAL_PE_TTM(A228,$A$1)</f>
        <v>56.592140197753906</v>
      </c>
      <c r="G228" s="5">
        <f>[2]!S_FA_ROIC_YEARLY(A228,G$1)</f>
        <v>5.7123999999999997</v>
      </c>
      <c r="H228" s="5" t="e">
        <f ca="1">VLOOKUP(A228,预期增长率!$A$3:$F$960,6,FALSE)</f>
        <v>#NAME?</v>
      </c>
      <c r="I228" s="5">
        <f>[2]!S_PQ_PCTCHANGE(A228,$C$1,$A$1)</f>
        <v>-13.742690058479523</v>
      </c>
      <c r="J228" s="5">
        <f t="shared" si="28"/>
        <v>2621860219.2000003</v>
      </c>
      <c r="K228" s="11">
        <f>[2]!S_SHARE_LIQA(A228,$A$1)</f>
        <v>444383088</v>
      </c>
      <c r="L228" s="10">
        <f>[2]!S_DQ_CLOSE(A228,$A$1,1)</f>
        <v>5.9</v>
      </c>
      <c r="M228" s="10"/>
      <c r="N228" s="10"/>
      <c r="P228">
        <f t="shared" si="29"/>
        <v>260</v>
      </c>
      <c r="Q228">
        <f t="shared" si="30"/>
        <v>660</v>
      </c>
      <c r="R228" t="e">
        <f t="shared" ca="1" si="31"/>
        <v>#NAME?</v>
      </c>
      <c r="S228">
        <f t="shared" si="32"/>
        <v>828</v>
      </c>
      <c r="T228">
        <f t="shared" si="33"/>
        <v>769</v>
      </c>
      <c r="V228" t="e">
        <f t="shared" ca="1" si="34"/>
        <v>#NAME?</v>
      </c>
      <c r="W228" t="e">
        <f t="shared" ca="1" si="35"/>
        <v>#NAME?</v>
      </c>
    </row>
    <row r="229" spans="1:23" x14ac:dyDescent="0.15">
      <c r="A229" s="12" t="s">
        <v>643</v>
      </c>
      <c r="B229" s="12" t="s">
        <v>644</v>
      </c>
      <c r="C229" t="str">
        <f>[2]!S_INFO_INDUSTRY_SW(A229,1)</f>
        <v>计算机</v>
      </c>
      <c r="D229" s="2" t="str">
        <f>[2]!S_IPO_LISTEDDATE(A229)</f>
        <v>2009-11-27</v>
      </c>
      <c r="E229" s="3">
        <f t="shared" si="27"/>
        <v>399</v>
      </c>
      <c r="F229" s="5">
        <f>[2]!S_VAL_PE_TTM(A229,$A$1)</f>
        <v>45.245037078857422</v>
      </c>
      <c r="G229" s="5">
        <f>[2]!S_FA_ROIC_YEARLY(A229,G$1)</f>
        <v>11.4369</v>
      </c>
      <c r="H229" s="5" t="e">
        <f ca="1">VLOOKUP(A229,预期增长率!$A$3:$F$960,6,FALSE)</f>
        <v>#NAME?</v>
      </c>
      <c r="I229" s="5">
        <f>[2]!S_PQ_PCTCHANGE(A229,$C$1,$A$1)</f>
        <v>0.201511335012583</v>
      </c>
      <c r="J229" s="5">
        <f t="shared" si="28"/>
        <v>2572751610</v>
      </c>
      <c r="K229" s="11">
        <f>[2]!S_SHARE_LIQA(A229,$A$1)</f>
        <v>129349000</v>
      </c>
      <c r="L229" s="10">
        <f>[2]!S_DQ_CLOSE(A229,$A$1,1)</f>
        <v>19.89</v>
      </c>
      <c r="M229" s="10"/>
      <c r="N229" s="10"/>
      <c r="P229">
        <f t="shared" si="29"/>
        <v>343</v>
      </c>
      <c r="Q229">
        <f t="shared" si="30"/>
        <v>413</v>
      </c>
      <c r="R229" t="e">
        <f t="shared" ca="1" si="31"/>
        <v>#NAME?</v>
      </c>
      <c r="S229">
        <f t="shared" si="32"/>
        <v>532</v>
      </c>
      <c r="T229">
        <f t="shared" si="33"/>
        <v>772</v>
      </c>
      <c r="V229" t="e">
        <f t="shared" ca="1" si="34"/>
        <v>#NAME?</v>
      </c>
      <c r="W229" t="e">
        <f t="shared" ca="1" si="35"/>
        <v>#NAME?</v>
      </c>
    </row>
    <row r="230" spans="1:23" x14ac:dyDescent="0.15">
      <c r="A230" s="12" t="s">
        <v>1645</v>
      </c>
      <c r="B230" s="12" t="s">
        <v>1646</v>
      </c>
      <c r="C230" t="str">
        <f>[2]!S_INFO_INDUSTRY_SW(A230,1)</f>
        <v>化工</v>
      </c>
      <c r="D230" s="2" t="str">
        <f>[2]!S_IPO_LISTEDDATE(A230)</f>
        <v>1999-08-10</v>
      </c>
      <c r="E230" s="3">
        <f t="shared" si="27"/>
        <v>4161</v>
      </c>
      <c r="F230" s="5">
        <f>[2]!S_VAL_PE_TTM(A230,$A$1)</f>
        <v>58.096004486083984</v>
      </c>
      <c r="G230" s="5">
        <f>[2]!S_FA_ROIC_YEARLY(A230,G$1)</f>
        <v>8.1325000000000003</v>
      </c>
      <c r="H230" s="5" t="e">
        <f ca="1">VLOOKUP(A230,预期增长率!$A$3:$F$960,6,FALSE)</f>
        <v>#NAME?</v>
      </c>
      <c r="I230" s="5">
        <f>[2]!S_PQ_PCTCHANGE(A230,$C$1,$A$1)</f>
        <v>25.829883275271868</v>
      </c>
      <c r="J230" s="5">
        <f t="shared" si="28"/>
        <v>6522648848.0800009</v>
      </c>
      <c r="K230" s="11">
        <f>[2]!S_SHARE_LIQA(A230,$A$1)</f>
        <v>748010189</v>
      </c>
      <c r="L230" s="10">
        <f>[2]!S_DQ_CLOSE(A230,$A$1,1)</f>
        <v>8.7200000000000006</v>
      </c>
      <c r="M230" s="10"/>
      <c r="N230" s="10"/>
      <c r="P230">
        <f t="shared" si="29"/>
        <v>253</v>
      </c>
      <c r="Q230">
        <f t="shared" si="30"/>
        <v>556</v>
      </c>
      <c r="R230" t="e">
        <f t="shared" ca="1" si="31"/>
        <v>#NAME?</v>
      </c>
      <c r="S230">
        <f t="shared" si="32"/>
        <v>146</v>
      </c>
      <c r="T230">
        <f t="shared" si="33"/>
        <v>438</v>
      </c>
      <c r="V230" t="e">
        <f t="shared" ca="1" si="34"/>
        <v>#NAME?</v>
      </c>
      <c r="W230" t="e">
        <f t="shared" ca="1" si="35"/>
        <v>#NAME?</v>
      </c>
    </row>
    <row r="231" spans="1:23" x14ac:dyDescent="0.15">
      <c r="A231" s="12" t="s">
        <v>513</v>
      </c>
      <c r="B231" s="12" t="s">
        <v>514</v>
      </c>
      <c r="C231" t="str">
        <f>[2]!S_INFO_INDUSTRY_SW(A231,1)</f>
        <v>建筑材料</v>
      </c>
      <c r="D231" s="2" t="str">
        <f>[2]!S_IPO_LISTEDDATE(A231)</f>
        <v>2006-11-30</v>
      </c>
      <c r="E231" s="3">
        <f t="shared" si="27"/>
        <v>1492</v>
      </c>
      <c r="F231" s="5">
        <f>[2]!S_VAL_PE_TTM(A231,$A$1)</f>
        <v>31.409021377563477</v>
      </c>
      <c r="G231" s="5">
        <f>[2]!S_FA_ROIC_YEARLY(A231,G$1)</f>
        <v>9.8000000000000007</v>
      </c>
      <c r="H231" s="5" t="e">
        <f ca="1">VLOOKUP(A231,预期增长率!$A$3:$F$960,6,FALSE)</f>
        <v>#NAME?</v>
      </c>
      <c r="I231" s="5">
        <f>[2]!S_PQ_PCTCHANGE(A231,$C$1,$A$1)</f>
        <v>-1.2552301255230325</v>
      </c>
      <c r="J231" s="5">
        <f t="shared" si="28"/>
        <v>3303117980.6799998</v>
      </c>
      <c r="K231" s="11">
        <f>[2]!S_SHARE_LIQA(A231,$A$1)</f>
        <v>199946609</v>
      </c>
      <c r="L231" s="10">
        <f>[2]!S_DQ_CLOSE(A231,$A$1,1)</f>
        <v>16.52</v>
      </c>
      <c r="M231" s="10"/>
      <c r="N231" s="10"/>
      <c r="P231">
        <f t="shared" si="29"/>
        <v>505</v>
      </c>
      <c r="Q231">
        <f t="shared" si="30"/>
        <v>484</v>
      </c>
      <c r="R231" t="e">
        <f t="shared" ca="1" si="31"/>
        <v>#NAME?</v>
      </c>
      <c r="S231">
        <f t="shared" si="32"/>
        <v>579</v>
      </c>
      <c r="T231">
        <f t="shared" si="33"/>
        <v>717</v>
      </c>
      <c r="V231" t="e">
        <f t="shared" ca="1" si="34"/>
        <v>#NAME?</v>
      </c>
      <c r="W231" t="e">
        <f t="shared" ca="1" si="35"/>
        <v>#NAME?</v>
      </c>
    </row>
    <row r="232" spans="1:23" x14ac:dyDescent="0.15">
      <c r="A232" s="12" t="s">
        <v>582</v>
      </c>
      <c r="B232" s="12" t="s">
        <v>583</v>
      </c>
      <c r="C232" t="str">
        <f>[2]!S_INFO_INDUSTRY_SW(A232,1)</f>
        <v>电气设备</v>
      </c>
      <c r="D232" s="2" t="str">
        <f>[2]!S_IPO_LISTEDDATE(A232)</f>
        <v>2008-02-28</v>
      </c>
      <c r="E232" s="3">
        <f t="shared" si="27"/>
        <v>1037</v>
      </c>
      <c r="F232" s="5">
        <f>[2]!S_VAL_PE_TTM(A232,$A$1)</f>
        <v>97.960868835449219</v>
      </c>
      <c r="G232" s="5">
        <f>[2]!S_FA_ROIC_YEARLY(A232,G$1)</f>
        <v>11.8375</v>
      </c>
      <c r="H232" s="5" t="e">
        <f ca="1">VLOOKUP(A232,预期增长率!$A$3:$F$960,6,FALSE)</f>
        <v>#NAME?</v>
      </c>
      <c r="I232" s="5">
        <f>[2]!S_PQ_PCTCHANGE(A232,$C$1,$A$1)</f>
        <v>9.7321428571428559</v>
      </c>
      <c r="J232" s="5">
        <f t="shared" si="28"/>
        <v>1769759999.9999998</v>
      </c>
      <c r="K232" s="11">
        <f>[2]!S_SHARE_LIQA(A232,$A$1)</f>
        <v>72000000</v>
      </c>
      <c r="L232" s="10">
        <f>[2]!S_DQ_CLOSE(A232,$A$1,1)</f>
        <v>24.58</v>
      </c>
      <c r="M232" s="10"/>
      <c r="N232" s="10"/>
      <c r="P232">
        <f t="shared" si="29"/>
        <v>95</v>
      </c>
      <c r="Q232">
        <f t="shared" si="30"/>
        <v>391</v>
      </c>
      <c r="R232" t="e">
        <f t="shared" ca="1" si="31"/>
        <v>#NAME?</v>
      </c>
      <c r="S232">
        <f t="shared" si="32"/>
        <v>348</v>
      </c>
      <c r="T232">
        <f t="shared" si="33"/>
        <v>849</v>
      </c>
      <c r="V232" t="e">
        <f t="shared" ca="1" si="34"/>
        <v>#NAME?</v>
      </c>
      <c r="W232" t="e">
        <f t="shared" ca="1" si="35"/>
        <v>#NAME?</v>
      </c>
    </row>
    <row r="233" spans="1:23" x14ac:dyDescent="0.15">
      <c r="A233" s="12" t="s">
        <v>800</v>
      </c>
      <c r="B233" s="12" t="s">
        <v>801</v>
      </c>
      <c r="C233" t="str">
        <f>[2]!S_INFO_INDUSTRY_SW(A233,1)</f>
        <v>汽车</v>
      </c>
      <c r="D233" s="2" t="str">
        <f>[2]!S_IPO_LISTEDDATE(A233)</f>
        <v>1997-11-25</v>
      </c>
      <c r="E233" s="3">
        <f t="shared" si="27"/>
        <v>4784</v>
      </c>
      <c r="F233" s="5">
        <f>[2]!S_VAL_PE_TTM(A233,$A$1)</f>
        <v>11.119612693786621</v>
      </c>
      <c r="G233" s="5">
        <f>[2]!S_FA_ROIC_YEARLY(A233,G$1)</f>
        <v>27.159700000000001</v>
      </c>
      <c r="H233" s="5" t="e">
        <f ca="1">VLOOKUP(A233,预期增长率!$A$3:$F$960,6,FALSE)</f>
        <v>#NAME?</v>
      </c>
      <c r="I233" s="5">
        <f>[2]!S_PQ_PCTCHANGE(A233,$C$1,$A$1)</f>
        <v>-11.245465538089473</v>
      </c>
      <c r="J233" s="5">
        <f t="shared" si="28"/>
        <v>125094756199.44</v>
      </c>
      <c r="K233" s="11">
        <f>[2]!S_SHARE_LIQA(A233,$A$1)</f>
        <v>8521441158</v>
      </c>
      <c r="L233" s="10">
        <f>[2]!S_DQ_CLOSE(A233,$A$1,1)</f>
        <v>14.68</v>
      </c>
      <c r="M233" s="10"/>
      <c r="N233" s="10"/>
      <c r="P233">
        <f t="shared" si="29"/>
        <v>798</v>
      </c>
      <c r="Q233">
        <f t="shared" si="30"/>
        <v>64</v>
      </c>
      <c r="R233" t="e">
        <f t="shared" ca="1" si="31"/>
        <v>#NAME?</v>
      </c>
      <c r="S233">
        <f t="shared" si="32"/>
        <v>789</v>
      </c>
      <c r="T233">
        <f t="shared" si="33"/>
        <v>15</v>
      </c>
      <c r="V233" t="e">
        <f t="shared" ca="1" si="34"/>
        <v>#NAME?</v>
      </c>
      <c r="W233" t="e">
        <f t="shared" ca="1" si="35"/>
        <v>#NAME?</v>
      </c>
    </row>
    <row r="234" spans="1:23" x14ac:dyDescent="0.15">
      <c r="A234" s="12" t="s">
        <v>710</v>
      </c>
      <c r="B234" s="12" t="s">
        <v>711</v>
      </c>
      <c r="C234" t="str">
        <f>[2]!S_INFO_INDUSTRY_SW(A234,1)</f>
        <v>交通运输</v>
      </c>
      <c r="D234" s="2" t="str">
        <f>[2]!S_IPO_LISTEDDATE(A234)</f>
        <v>2003-08-08</v>
      </c>
      <c r="E234" s="3">
        <f t="shared" si="27"/>
        <v>2702</v>
      </c>
      <c r="F234" s="5">
        <f>[2]!S_VAL_PE_TTM(A234,$A$1)</f>
        <v>13.739106178283691</v>
      </c>
      <c r="G234" s="5">
        <f>[2]!S_FA_ROIC_YEARLY(A234,G$1)</f>
        <v>11.384499999999999</v>
      </c>
      <c r="H234" s="5" t="e">
        <f ca="1">VLOOKUP(A234,预期增长率!$A$3:$F$960,6,FALSE)</f>
        <v>#NAME?</v>
      </c>
      <c r="I234" s="5">
        <f>[2]!S_PQ_PCTCHANGE(A234,$C$1,$A$1)</f>
        <v>-4.5822102425875926</v>
      </c>
      <c r="J234" s="5">
        <f t="shared" si="28"/>
        <v>4922370467.2799988</v>
      </c>
      <c r="K234" s="11">
        <f>[2]!S_SHARE_LIQA(A234,$A$1)</f>
        <v>1390500131.9999998</v>
      </c>
      <c r="L234" s="10">
        <f>[2]!S_DQ_CLOSE(A234,$A$1,1)</f>
        <v>3.54</v>
      </c>
      <c r="M234" s="10"/>
      <c r="N234" s="10"/>
      <c r="P234">
        <f t="shared" si="29"/>
        <v>768</v>
      </c>
      <c r="Q234">
        <f t="shared" si="30"/>
        <v>419</v>
      </c>
      <c r="R234" t="e">
        <f t="shared" ca="1" si="31"/>
        <v>#NAME?</v>
      </c>
      <c r="S234">
        <f t="shared" si="32"/>
        <v>651</v>
      </c>
      <c r="T234">
        <f t="shared" si="33"/>
        <v>553</v>
      </c>
      <c r="V234" t="e">
        <f t="shared" ca="1" si="34"/>
        <v>#NAME?</v>
      </c>
      <c r="W234" t="e">
        <f t="shared" ca="1" si="35"/>
        <v>#NAME?</v>
      </c>
    </row>
    <row r="235" spans="1:23" x14ac:dyDescent="0.15">
      <c r="A235" s="12" t="s">
        <v>600</v>
      </c>
      <c r="B235" s="12" t="s">
        <v>601</v>
      </c>
      <c r="C235" t="str">
        <f>[2]!S_INFO_INDUSTRY_SW(A235,1)</f>
        <v>房地产</v>
      </c>
      <c r="D235" s="2" t="str">
        <f>[2]!S_IPO_LISTEDDATE(A235)</f>
        <v>2008-05-29</v>
      </c>
      <c r="E235" s="3">
        <f t="shared" si="27"/>
        <v>946</v>
      </c>
      <c r="F235" s="5">
        <f>[2]!S_VAL_PE_TTM(A235,$A$1)</f>
        <v>21.209392547607422</v>
      </c>
      <c r="G235" s="5">
        <f>[2]!S_FA_ROIC_YEARLY(A235,G$1)</f>
        <v>16.593699999999998</v>
      </c>
      <c r="H235" s="5" t="e">
        <f ca="1">VLOOKUP(A235,预期增长率!$A$3:$F$960,6,FALSE)</f>
        <v>#NAME?</v>
      </c>
      <c r="I235" s="5">
        <f>[2]!S_PQ_PCTCHANGE(A235,$C$1,$A$1)</f>
        <v>19.999999999999972</v>
      </c>
      <c r="J235" s="5">
        <f t="shared" si="28"/>
        <v>3309723456</v>
      </c>
      <c r="K235" s="11">
        <f>[2]!S_SHARE_LIQA(A235,$A$1)</f>
        <v>293415200</v>
      </c>
      <c r="L235" s="10">
        <f>[2]!S_DQ_CLOSE(A235,$A$1,1)</f>
        <v>11.28</v>
      </c>
      <c r="M235" s="10"/>
      <c r="N235" s="10"/>
      <c r="P235">
        <f t="shared" si="29"/>
        <v>642</v>
      </c>
      <c r="Q235">
        <f t="shared" si="30"/>
        <v>244</v>
      </c>
      <c r="R235" t="e">
        <f t="shared" ca="1" si="31"/>
        <v>#NAME?</v>
      </c>
      <c r="S235">
        <f t="shared" si="32"/>
        <v>197</v>
      </c>
      <c r="T235">
        <f t="shared" si="33"/>
        <v>716</v>
      </c>
      <c r="V235" t="e">
        <f t="shared" ca="1" si="34"/>
        <v>#NAME?</v>
      </c>
      <c r="W235" t="e">
        <f t="shared" ca="1" si="35"/>
        <v>#NAME?</v>
      </c>
    </row>
    <row r="236" spans="1:23" x14ac:dyDescent="0.15">
      <c r="A236" s="12" t="s">
        <v>671</v>
      </c>
      <c r="B236" s="12" t="s">
        <v>672</v>
      </c>
      <c r="C236" t="str">
        <f>[2]!S_INFO_INDUSTRY_SW(A236,1)</f>
        <v>商业贸易</v>
      </c>
      <c r="D236" s="2" t="str">
        <f>[2]!S_IPO_LISTEDDATE(A236)</f>
        <v>2010-01-26</v>
      </c>
      <c r="E236" s="3">
        <f t="shared" si="27"/>
        <v>339</v>
      </c>
      <c r="F236" s="5">
        <f>[2]!S_VAL_PE_TTM(A236,$A$1)</f>
        <v>74.047027587890625</v>
      </c>
      <c r="G236" s="5">
        <f>[2]!S_FA_ROIC_YEARLY(A236,G$1)</f>
        <v>17.697299999999998</v>
      </c>
      <c r="H236" s="5" t="e">
        <f ca="1">VLOOKUP(A236,预期增长率!$A$3:$F$960,6,FALSE)</f>
        <v>#NAME?</v>
      </c>
      <c r="I236" s="5">
        <f>[2]!S_PQ_PCTCHANGE(A236,$C$1,$A$1)</f>
        <v>0.20083987584442742</v>
      </c>
      <c r="J236" s="5">
        <f t="shared" si="28"/>
        <v>3841600000</v>
      </c>
      <c r="K236" s="11">
        <f>[2]!S_SHARE_LIQA(A236,$A$1)</f>
        <v>70000000</v>
      </c>
      <c r="L236" s="10">
        <f>[2]!S_DQ_CLOSE(A236,$A$1,1)</f>
        <v>54.88</v>
      </c>
      <c r="M236" s="10"/>
      <c r="N236" s="10"/>
      <c r="P236">
        <f t="shared" si="29"/>
        <v>153</v>
      </c>
      <c r="Q236">
        <f t="shared" si="30"/>
        <v>224</v>
      </c>
      <c r="R236" t="e">
        <f t="shared" ca="1" si="31"/>
        <v>#NAME?</v>
      </c>
      <c r="S236">
        <f t="shared" si="32"/>
        <v>533</v>
      </c>
      <c r="T236">
        <f t="shared" si="33"/>
        <v>665</v>
      </c>
      <c r="V236" t="e">
        <f t="shared" ca="1" si="34"/>
        <v>#NAME?</v>
      </c>
      <c r="W236" t="e">
        <f t="shared" ca="1" si="35"/>
        <v>#NAME?</v>
      </c>
    </row>
    <row r="237" spans="1:23" x14ac:dyDescent="0.15">
      <c r="A237" s="12" t="s">
        <v>371</v>
      </c>
      <c r="B237" s="12" t="s">
        <v>372</v>
      </c>
      <c r="C237" t="str">
        <f>[2]!S_INFO_INDUSTRY_SW(A237,1)</f>
        <v>交通运输</v>
      </c>
      <c r="D237" s="2" t="str">
        <f>[2]!S_IPO_LISTEDDATE(A237)</f>
        <v>1999-04-29</v>
      </c>
      <c r="E237" s="3">
        <f t="shared" si="27"/>
        <v>4264</v>
      </c>
      <c r="F237" s="5">
        <f>[2]!S_VAL_PE_TTM(A237,$A$1)</f>
        <v>43.047454833984375</v>
      </c>
      <c r="G237" s="5">
        <f>[2]!S_FA_ROIC_YEARLY(A237,G$1)</f>
        <v>6.12</v>
      </c>
      <c r="H237" s="5" t="e">
        <f ca="1">VLOOKUP(A237,预期增长率!$A$3:$F$960,6,FALSE)</f>
        <v>#NAME?</v>
      </c>
      <c r="I237" s="5">
        <f>[2]!S_PQ_PCTCHANGE(A237,$C$1,$A$1)</f>
        <v>-12.423873325213163</v>
      </c>
      <c r="J237" s="5">
        <f t="shared" si="28"/>
        <v>1713261960</v>
      </c>
      <c r="K237" s="11">
        <f>[2]!S_SHARE_LIQA(A237,$A$1)</f>
        <v>238284000</v>
      </c>
      <c r="L237" s="10">
        <f>[2]!S_DQ_CLOSE(A237,$A$1,1)</f>
        <v>7.19</v>
      </c>
      <c r="M237" s="10"/>
      <c r="N237" s="10"/>
      <c r="P237">
        <f t="shared" si="29"/>
        <v>369</v>
      </c>
      <c r="Q237">
        <f t="shared" si="30"/>
        <v>637</v>
      </c>
      <c r="R237" t="e">
        <f t="shared" ca="1" si="31"/>
        <v>#NAME?</v>
      </c>
      <c r="S237">
        <f t="shared" si="32"/>
        <v>810</v>
      </c>
      <c r="T237">
        <f t="shared" si="33"/>
        <v>850</v>
      </c>
      <c r="V237" t="e">
        <f t="shared" ca="1" si="34"/>
        <v>#NAME?</v>
      </c>
      <c r="W237" t="e">
        <f t="shared" ca="1" si="35"/>
        <v>#NAME?</v>
      </c>
    </row>
    <row r="238" spans="1:23" x14ac:dyDescent="0.15">
      <c r="A238" s="12" t="s">
        <v>1199</v>
      </c>
      <c r="B238" s="12" t="s">
        <v>1200</v>
      </c>
      <c r="C238" t="str">
        <f>[2]!S_INFO_INDUSTRY_SW(A238,1)</f>
        <v>电子</v>
      </c>
      <c r="D238" s="2" t="str">
        <f>[2]!S_IPO_LISTEDDATE(A238)</f>
        <v>2002-12-10</v>
      </c>
      <c r="E238" s="3">
        <f t="shared" si="27"/>
        <v>2943</v>
      </c>
      <c r="F238" s="5">
        <f>[2]!S_VAL_PE_TTM(A238,$A$1)</f>
        <v>29.777980804443359</v>
      </c>
      <c r="G238" s="5">
        <f>[2]!S_FA_ROIC_YEARLY(A238,G$1)</f>
        <v>21.496500000000001</v>
      </c>
      <c r="H238" s="5" t="e">
        <f ca="1">VLOOKUP(A238,预期增长率!$A$3:$F$960,6,FALSE)</f>
        <v>#NAME?</v>
      </c>
      <c r="I238" s="5">
        <f>[2]!S_PQ_PCTCHANGE(A238,$C$1,$A$1)</f>
        <v>-2.8611797951253903</v>
      </c>
      <c r="J238" s="5">
        <f t="shared" si="28"/>
        <v>6187500000</v>
      </c>
      <c r="K238" s="11">
        <f>[2]!S_SHARE_LIQA(A238,$A$1)</f>
        <v>225000000</v>
      </c>
      <c r="L238" s="10">
        <f>[2]!S_DQ_CLOSE(A238,$A$1,1)</f>
        <v>27.5</v>
      </c>
      <c r="M238" s="10"/>
      <c r="N238" s="10"/>
      <c r="P238">
        <f t="shared" si="29"/>
        <v>525</v>
      </c>
      <c r="Q238">
        <f t="shared" si="30"/>
        <v>149</v>
      </c>
      <c r="R238" t="e">
        <f t="shared" ca="1" si="31"/>
        <v>#NAME?</v>
      </c>
      <c r="S238">
        <f t="shared" si="32"/>
        <v>617</v>
      </c>
      <c r="T238">
        <f t="shared" si="33"/>
        <v>460</v>
      </c>
      <c r="V238" t="e">
        <f t="shared" ca="1" si="34"/>
        <v>#NAME?</v>
      </c>
      <c r="W238" t="e">
        <f t="shared" ca="1" si="35"/>
        <v>#NAME?</v>
      </c>
    </row>
    <row r="239" spans="1:23" x14ac:dyDescent="0.15">
      <c r="A239" s="12" t="s">
        <v>1526</v>
      </c>
      <c r="B239" s="12" t="s">
        <v>1527</v>
      </c>
      <c r="C239">
        <f>[2]!S_INFO_INDUSTRY_SW(A239,1)</f>
        <v>0</v>
      </c>
      <c r="D239" s="2" t="str">
        <f>[2]!S_IPO_LISTEDDATE(A239)</f>
        <v>2004-06-14</v>
      </c>
      <c r="E239" s="3">
        <f t="shared" si="27"/>
        <v>2391</v>
      </c>
      <c r="F239" s="5">
        <f>[2]!S_VAL_PE_TTM(A239,$A$1)</f>
        <v>70.207664489746094</v>
      </c>
      <c r="G239" s="5">
        <f>[2]!S_FA_ROIC_YEARLY(A239,G$1)</f>
        <v>9.2781000000000002</v>
      </c>
      <c r="H239" s="5" t="e">
        <f ca="1">VLOOKUP(A239,预期增长率!$A$3:$F$960,6,FALSE)</f>
        <v>#NAME?</v>
      </c>
      <c r="I239" s="5">
        <f>[2]!S_PQ_PCTCHANGE(A239,$C$1,$A$1)</f>
        <v>22.989510489510501</v>
      </c>
      <c r="J239" s="5">
        <f t="shared" si="28"/>
        <v>7328660457.3000002</v>
      </c>
      <c r="K239" s="11">
        <f>[2]!S_SHARE_LIQA(A239,$A$1)</f>
        <v>520871390</v>
      </c>
      <c r="L239" s="10">
        <f>[2]!S_DQ_CLOSE(A239,$A$1,1)</f>
        <v>14.07</v>
      </c>
      <c r="M239" s="10"/>
      <c r="N239" s="10"/>
      <c r="P239">
        <f t="shared" si="29"/>
        <v>169</v>
      </c>
      <c r="Q239">
        <f t="shared" si="30"/>
        <v>504</v>
      </c>
      <c r="R239" t="e">
        <f t="shared" ca="1" si="31"/>
        <v>#NAME?</v>
      </c>
      <c r="S239">
        <f t="shared" si="32"/>
        <v>172</v>
      </c>
      <c r="T239">
        <f t="shared" si="33"/>
        <v>384</v>
      </c>
      <c r="V239" t="e">
        <f t="shared" ca="1" si="34"/>
        <v>#NAME?</v>
      </c>
      <c r="W239" t="e">
        <f t="shared" ca="1" si="35"/>
        <v>#NAME?</v>
      </c>
    </row>
    <row r="240" spans="1:23" x14ac:dyDescent="0.15">
      <c r="A240" s="12" t="s">
        <v>1131</v>
      </c>
      <c r="B240" s="12" t="s">
        <v>1132</v>
      </c>
      <c r="C240" t="str">
        <f>[2]!S_INFO_INDUSTRY_SW(A240,1)</f>
        <v>建筑装饰</v>
      </c>
      <c r="D240" s="2" t="str">
        <f>[2]!S_IPO_LISTEDDATE(A240)</f>
        <v>2004-05-24</v>
      </c>
      <c r="E240" s="3">
        <f t="shared" si="27"/>
        <v>2412</v>
      </c>
      <c r="F240" s="5">
        <f>[2]!S_VAL_PE_TTM(A240,$A$1)</f>
        <v>32.110996246337891</v>
      </c>
      <c r="G240" s="5">
        <f>[2]!S_FA_ROIC_YEARLY(A240,G$1)</f>
        <v>7.9402999999999997</v>
      </c>
      <c r="H240" s="5" t="e">
        <f ca="1">VLOOKUP(A240,预期增长率!$A$3:$F$960,6,FALSE)</f>
        <v>#NAME?</v>
      </c>
      <c r="I240" s="5">
        <f>[2]!S_PQ_PCTCHANGE(A240,$C$1,$A$1)</f>
        <v>22.134387351778663</v>
      </c>
      <c r="J240" s="5">
        <f t="shared" si="28"/>
        <v>5856168000</v>
      </c>
      <c r="K240" s="11">
        <f>[2]!S_SHARE_LIQA(A240,$A$1)</f>
        <v>473800000</v>
      </c>
      <c r="L240" s="10">
        <f>[2]!S_DQ_CLOSE(A240,$A$1,1)</f>
        <v>12.36</v>
      </c>
      <c r="M240" s="10"/>
      <c r="N240" s="10"/>
      <c r="P240">
        <f t="shared" si="29"/>
        <v>499</v>
      </c>
      <c r="Q240">
        <f t="shared" si="30"/>
        <v>563</v>
      </c>
      <c r="R240" t="e">
        <f t="shared" ca="1" si="31"/>
        <v>#NAME?</v>
      </c>
      <c r="S240">
        <f t="shared" si="32"/>
        <v>179</v>
      </c>
      <c r="T240">
        <f t="shared" si="33"/>
        <v>484</v>
      </c>
      <c r="V240" t="e">
        <f t="shared" ca="1" si="34"/>
        <v>#NAME?</v>
      </c>
      <c r="W240" t="e">
        <f t="shared" ca="1" si="35"/>
        <v>#NAME?</v>
      </c>
    </row>
    <row r="241" spans="1:23" x14ac:dyDescent="0.15">
      <c r="A241" s="12" t="s">
        <v>750</v>
      </c>
      <c r="B241" s="12" t="s">
        <v>751</v>
      </c>
      <c r="C241" t="str">
        <f>[2]!S_INFO_INDUSTRY_SW(A241,1)</f>
        <v>家用电器</v>
      </c>
      <c r="D241" s="2" t="str">
        <f>[2]!S_IPO_LISTEDDATE(A241)</f>
        <v>1997-04-22</v>
      </c>
      <c r="E241" s="3">
        <f t="shared" si="27"/>
        <v>5001</v>
      </c>
      <c r="F241" s="5">
        <f>[2]!S_VAL_PE_TTM(A241,$A$1)</f>
        <v>15.482521057128906</v>
      </c>
      <c r="G241" s="5">
        <f>[2]!S_FA_ROIC_YEARLY(A241,G$1)</f>
        <v>11.960699999999999</v>
      </c>
      <c r="H241" s="5" t="e">
        <f ca="1">VLOOKUP(A241,预期增长率!$A$3:$F$960,6,FALSE)</f>
        <v>#NAME?</v>
      </c>
      <c r="I241" s="5">
        <f>[2]!S_PQ_PCTCHANGE(A241,$C$1,$A$1)</f>
        <v>-4.2288557213930211</v>
      </c>
      <c r="J241" s="5">
        <f t="shared" si="28"/>
        <v>10009827308.25</v>
      </c>
      <c r="K241" s="11">
        <f>[2]!S_SHARE_LIQA(A241,$A$1)</f>
        <v>866651715</v>
      </c>
      <c r="L241" s="10">
        <f>[2]!S_DQ_CLOSE(A241,$A$1,1)</f>
        <v>11.55</v>
      </c>
      <c r="M241" s="10"/>
      <c r="N241" s="10"/>
      <c r="P241">
        <f t="shared" si="29"/>
        <v>743</v>
      </c>
      <c r="Q241">
        <f t="shared" si="30"/>
        <v>387</v>
      </c>
      <c r="R241" t="e">
        <f t="shared" ca="1" si="31"/>
        <v>#NAME?</v>
      </c>
      <c r="S241">
        <f t="shared" si="32"/>
        <v>645</v>
      </c>
      <c r="T241">
        <f t="shared" si="33"/>
        <v>275</v>
      </c>
      <c r="V241" t="e">
        <f t="shared" ca="1" si="34"/>
        <v>#NAME?</v>
      </c>
      <c r="W241" t="e">
        <f t="shared" ca="1" si="35"/>
        <v>#NAME?</v>
      </c>
    </row>
    <row r="242" spans="1:23" x14ac:dyDescent="0.15">
      <c r="A242" s="12" t="s">
        <v>1334</v>
      </c>
      <c r="B242" s="12" t="s">
        <v>1335</v>
      </c>
      <c r="C242" t="str">
        <f>[2]!S_INFO_INDUSTRY_SW(A242,1)</f>
        <v>商业贸易</v>
      </c>
      <c r="D242" s="2" t="str">
        <f>[2]!S_IPO_LISTEDDATE(A242)</f>
        <v>1996-06-06</v>
      </c>
      <c r="E242" s="3">
        <f t="shared" si="27"/>
        <v>5321</v>
      </c>
      <c r="F242" s="5">
        <f>[2]!S_VAL_PE_TTM(A242,$A$1)</f>
        <v>17.240562438964844</v>
      </c>
      <c r="G242" s="5">
        <f>[2]!S_FA_ROIC_YEARLY(A242,G$1)</f>
        <v>14.9763</v>
      </c>
      <c r="H242" s="5" t="e">
        <f ca="1">VLOOKUP(A242,预期增长率!$A$3:$F$960,6,FALSE)</f>
        <v>#NAME?</v>
      </c>
      <c r="I242" s="5">
        <f>[2]!S_PQ_PCTCHANGE(A242,$C$1,$A$1)</f>
        <v>-18.038617886178876</v>
      </c>
      <c r="J242" s="5">
        <f t="shared" si="28"/>
        <v>6044750856.8399992</v>
      </c>
      <c r="K242" s="11">
        <f>[2]!S_SHARE_LIQA(A242,$A$1)</f>
        <v>374752068</v>
      </c>
      <c r="L242" s="10">
        <f>[2]!S_DQ_CLOSE(A242,$A$1,1)</f>
        <v>16.13</v>
      </c>
      <c r="M242" s="10"/>
      <c r="N242" s="10"/>
      <c r="P242">
        <f t="shared" si="29"/>
        <v>710</v>
      </c>
      <c r="Q242">
        <f t="shared" si="30"/>
        <v>289</v>
      </c>
      <c r="R242" t="e">
        <f t="shared" ca="1" si="31"/>
        <v>#NAME?</v>
      </c>
      <c r="S242">
        <f t="shared" si="32"/>
        <v>855</v>
      </c>
      <c r="T242">
        <f t="shared" si="33"/>
        <v>469</v>
      </c>
      <c r="V242" t="e">
        <f t="shared" ca="1" si="34"/>
        <v>#NAME?</v>
      </c>
      <c r="W242" t="e">
        <f t="shared" ca="1" si="35"/>
        <v>#NAME?</v>
      </c>
    </row>
    <row r="243" spans="1:23" x14ac:dyDescent="0.15">
      <c r="A243" s="12" t="s">
        <v>91</v>
      </c>
      <c r="B243" s="12" t="s">
        <v>92</v>
      </c>
      <c r="C243" t="str">
        <f>[2]!S_INFO_INDUSTRY_SW(A243,1)</f>
        <v>房地产</v>
      </c>
      <c r="D243" s="2" t="str">
        <f>[2]!S_IPO_LISTEDDATE(A243)</f>
        <v>1996-06-26</v>
      </c>
      <c r="E243" s="3">
        <f t="shared" si="27"/>
        <v>5301</v>
      </c>
      <c r="F243" s="5">
        <f>[2]!S_VAL_PE_TTM(A243,$A$1)</f>
        <v>18.812665939331055</v>
      </c>
      <c r="G243" s="5">
        <f>[2]!S_FA_ROIC_YEARLY(A243,G$1)</f>
        <v>5.6262999999999996</v>
      </c>
      <c r="H243" s="5" t="e">
        <f ca="1">VLOOKUP(A243,预期增长率!$A$3:$F$960,6,FALSE)</f>
        <v>#NAME?</v>
      </c>
      <c r="I243" s="5">
        <f>[2]!S_PQ_PCTCHANGE(A243,$C$1,$A$1)</f>
        <v>0.60882800608830223</v>
      </c>
      <c r="J243" s="5">
        <f t="shared" si="28"/>
        <v>20004751736.190002</v>
      </c>
      <c r="K243" s="11">
        <f>[2]!S_SHARE_LIQA(A243,$A$1)</f>
        <v>3026437479</v>
      </c>
      <c r="L243" s="10">
        <f>[2]!S_DQ_CLOSE(A243,$A$1,1)</f>
        <v>6.61</v>
      </c>
      <c r="M243" s="10"/>
      <c r="N243" s="10"/>
      <c r="P243">
        <f t="shared" si="29"/>
        <v>685</v>
      </c>
      <c r="Q243">
        <f t="shared" si="30"/>
        <v>666</v>
      </c>
      <c r="R243" t="e">
        <f t="shared" ca="1" si="31"/>
        <v>#NAME?</v>
      </c>
      <c r="S243">
        <f t="shared" si="32"/>
        <v>524</v>
      </c>
      <c r="T243">
        <f t="shared" si="33"/>
        <v>127</v>
      </c>
      <c r="V243" t="e">
        <f t="shared" ca="1" si="34"/>
        <v>#NAME?</v>
      </c>
      <c r="W243" t="e">
        <f t="shared" ca="1" si="35"/>
        <v>#NAME?</v>
      </c>
    </row>
    <row r="244" spans="1:23" x14ac:dyDescent="0.15">
      <c r="A244" s="12" t="s">
        <v>623</v>
      </c>
      <c r="B244" s="12" t="s">
        <v>624</v>
      </c>
      <c r="C244" t="str">
        <f>[2]!S_INFO_INDUSTRY_SW(A244,1)</f>
        <v>商业贸易</v>
      </c>
      <c r="D244" s="2" t="str">
        <f>[2]!S_IPO_LISTEDDATE(A244)</f>
        <v>2009-07-17</v>
      </c>
      <c r="E244" s="3">
        <f t="shared" si="27"/>
        <v>532</v>
      </c>
      <c r="F244" s="5">
        <f>[2]!S_VAL_PE_TTM(A244,$A$1)</f>
        <v>39.921890258789063</v>
      </c>
      <c r="G244" s="5">
        <f>[2]!S_FA_ROIC_YEARLY(A244,G$1)</f>
        <v>15.523300000000001</v>
      </c>
      <c r="H244" s="5" t="e">
        <f ca="1">VLOOKUP(A244,预期增长率!$A$3:$F$960,6,FALSE)</f>
        <v>#NAME?</v>
      </c>
      <c r="I244" s="5">
        <f>[2]!S_PQ_PCTCHANGE(A244,$C$1,$A$1)</f>
        <v>-5.1792828685259025</v>
      </c>
      <c r="J244" s="5">
        <f t="shared" si="28"/>
        <v>4906036800</v>
      </c>
      <c r="K244" s="11">
        <f>[2]!S_SHARE_LIQA(A244,$A$1)</f>
        <v>206136000</v>
      </c>
      <c r="L244" s="10">
        <f>[2]!S_DQ_CLOSE(A244,$A$1,1)</f>
        <v>23.8</v>
      </c>
      <c r="M244" s="10"/>
      <c r="N244" s="10"/>
      <c r="P244">
        <f t="shared" si="29"/>
        <v>398</v>
      </c>
      <c r="Q244">
        <f t="shared" si="30"/>
        <v>275</v>
      </c>
      <c r="R244" t="e">
        <f t="shared" ca="1" si="31"/>
        <v>#NAME?</v>
      </c>
      <c r="S244">
        <f t="shared" si="32"/>
        <v>669</v>
      </c>
      <c r="T244">
        <f t="shared" si="33"/>
        <v>555</v>
      </c>
      <c r="V244" t="e">
        <f t="shared" ca="1" si="34"/>
        <v>#NAME?</v>
      </c>
      <c r="W244" t="e">
        <f t="shared" ca="1" si="35"/>
        <v>#NAME?</v>
      </c>
    </row>
    <row r="245" spans="1:23" hidden="1" x14ac:dyDescent="0.15">
      <c r="A245" s="12" t="s">
        <v>442</v>
      </c>
      <c r="B245" s="12" t="s">
        <v>443</v>
      </c>
      <c r="C245" t="str">
        <f>[2]!S_INFO_INDUSTRY_SW(A245,1)</f>
        <v>非银金融</v>
      </c>
      <c r="D245" s="2" t="str">
        <f>[2]!S_IPO_LISTEDDATE(A245)</f>
        <v>2000-07-18</v>
      </c>
      <c r="E245" s="3">
        <f t="shared" si="27"/>
        <v>3818</v>
      </c>
      <c r="F245" s="5">
        <f>[2]!S_VAL_PE_TTM(A245,$A$1)</f>
        <v>785.49029541015625</v>
      </c>
      <c r="G245" s="5">
        <f>[2]!S_FA_ROIC_YEARLY(A245,G$1)</f>
        <v>1.9752000000000001</v>
      </c>
      <c r="H245" s="5" t="e">
        <f ca="1">VLOOKUP(A245,预期增长率!$A$3:$F$960,6,FALSE)</f>
        <v>#NAME?</v>
      </c>
      <c r="I245" s="5">
        <f>[2]!S_PQ_PCTCHANGE(A245,$C$1,$A$1)</f>
        <v>3.9714058776807004</v>
      </c>
      <c r="J245" s="5">
        <f t="shared" si="28"/>
        <v>6021400000</v>
      </c>
      <c r="K245" s="11">
        <f>[2]!S_SHARE_LIQA(A245,$A$1)</f>
        <v>230000000</v>
      </c>
      <c r="L245" s="10">
        <f>[2]!S_DQ_CLOSE(A245,$A$1,1)</f>
        <v>26.18</v>
      </c>
      <c r="M245" s="10"/>
      <c r="N245" s="10"/>
      <c r="P245">
        <f t="shared" si="29"/>
        <v>9</v>
      </c>
      <c r="Q245">
        <f t="shared" si="30"/>
        <v>787</v>
      </c>
      <c r="R245" t="e">
        <f t="shared" ca="1" si="31"/>
        <v>#NAME?</v>
      </c>
      <c r="S245">
        <f t="shared" si="32"/>
        <v>446</v>
      </c>
      <c r="T245">
        <f t="shared" si="33"/>
        <v>472</v>
      </c>
      <c r="V245" t="e">
        <f t="shared" ca="1" si="34"/>
        <v>#NAME?</v>
      </c>
      <c r="W245" t="e">
        <f t="shared" ca="1" si="35"/>
        <v>#NAME?</v>
      </c>
    </row>
    <row r="246" spans="1:23" x14ac:dyDescent="0.15">
      <c r="A246" s="12" t="s">
        <v>742</v>
      </c>
      <c r="B246" s="12" t="s">
        <v>743</v>
      </c>
      <c r="C246" t="str">
        <f>[2]!S_INFO_INDUSTRY_SW(A246,1)</f>
        <v>休闲服务</v>
      </c>
      <c r="D246" s="2" t="str">
        <f>[2]!S_IPO_LISTEDDATE(A246)</f>
        <v>1997-05-06</v>
      </c>
      <c r="E246" s="3">
        <f t="shared" si="27"/>
        <v>4987</v>
      </c>
      <c r="F246" s="5">
        <f>[2]!S_VAL_PE_TTM(A246,$A$1)</f>
        <v>44.306728363037109</v>
      </c>
      <c r="G246" s="5">
        <f>[2]!S_FA_ROIC_YEARLY(A246,G$1)</f>
        <v>19.559200000000001</v>
      </c>
      <c r="H246" s="5" t="e">
        <f ca="1">VLOOKUP(A246,预期增长率!$A$3:$F$960,6,FALSE)</f>
        <v>#NAME?</v>
      </c>
      <c r="I246" s="5">
        <f>[2]!S_PQ_PCTCHANGE(A246,$C$1,$A$1)</f>
        <v>-12.3</v>
      </c>
      <c r="J246" s="5">
        <f t="shared" si="28"/>
        <v>2063054800</v>
      </c>
      <c r="K246" s="11">
        <f>[2]!S_SHARE_LIQA(A246,$A$1)</f>
        <v>117620000</v>
      </c>
      <c r="L246" s="10">
        <f>[2]!S_DQ_CLOSE(A246,$A$1,1)</f>
        <v>17.54</v>
      </c>
      <c r="M246" s="10"/>
      <c r="N246" s="10"/>
      <c r="P246">
        <f t="shared" si="29"/>
        <v>356</v>
      </c>
      <c r="Q246">
        <f t="shared" si="30"/>
        <v>189</v>
      </c>
      <c r="R246" t="e">
        <f t="shared" ca="1" si="31"/>
        <v>#NAME?</v>
      </c>
      <c r="S246">
        <f t="shared" si="32"/>
        <v>805</v>
      </c>
      <c r="T246">
        <f t="shared" si="33"/>
        <v>824</v>
      </c>
      <c r="V246" t="e">
        <f t="shared" ca="1" si="34"/>
        <v>#NAME?</v>
      </c>
      <c r="W246" t="e">
        <f t="shared" ca="1" si="35"/>
        <v>#NAME?</v>
      </c>
    </row>
    <row r="247" spans="1:23" x14ac:dyDescent="0.15">
      <c r="A247" s="12" t="s">
        <v>980</v>
      </c>
      <c r="B247" s="12" t="s">
        <v>981</v>
      </c>
      <c r="C247" t="str">
        <f>[2]!S_INFO_INDUSTRY_SW(A247,1)</f>
        <v>化工</v>
      </c>
      <c r="D247" s="2" t="str">
        <f>[2]!S_IPO_LISTEDDATE(A247)</f>
        <v>2000-04-20</v>
      </c>
      <c r="E247" s="3">
        <f t="shared" si="27"/>
        <v>3907</v>
      </c>
      <c r="F247" s="5">
        <f>[2]!S_VAL_PE_TTM(A247,$A$1)</f>
        <v>63.612682342529297</v>
      </c>
      <c r="G247" s="5">
        <f>[2]!S_FA_ROIC_YEARLY(A247,G$1)</f>
        <v>3.8309000000000002</v>
      </c>
      <c r="H247" s="5" t="e">
        <f ca="1">VLOOKUP(A247,预期增长率!$A$3:$F$960,6,FALSE)</f>
        <v>#NAME?</v>
      </c>
      <c r="I247" s="5">
        <f>[2]!S_PQ_PCTCHANGE(A247,$C$1,$A$1)</f>
        <v>9.6395641240569994</v>
      </c>
      <c r="J247" s="5">
        <f t="shared" si="28"/>
        <v>6837014884.8000002</v>
      </c>
      <c r="K247" s="11">
        <f>[2]!S_SHARE_LIQA(A247,$A$1)</f>
        <v>522707560</v>
      </c>
      <c r="L247" s="10">
        <f>[2]!S_DQ_CLOSE(A247,$A$1,1)</f>
        <v>13.08</v>
      </c>
      <c r="M247" s="10"/>
      <c r="N247" s="10"/>
      <c r="P247">
        <f t="shared" si="29"/>
        <v>212</v>
      </c>
      <c r="Q247">
        <f t="shared" si="30"/>
        <v>736</v>
      </c>
      <c r="R247" t="e">
        <f t="shared" ca="1" si="31"/>
        <v>#NAME?</v>
      </c>
      <c r="S247">
        <f t="shared" si="32"/>
        <v>349</v>
      </c>
      <c r="T247">
        <f t="shared" si="33"/>
        <v>424</v>
      </c>
      <c r="V247" t="e">
        <f t="shared" ca="1" si="34"/>
        <v>#NAME?</v>
      </c>
      <c r="W247" t="e">
        <f t="shared" ca="1" si="35"/>
        <v>#NAME?</v>
      </c>
    </row>
    <row r="248" spans="1:23" x14ac:dyDescent="0.15">
      <c r="A248" s="12" t="s">
        <v>653</v>
      </c>
      <c r="B248" s="12" t="s">
        <v>654</v>
      </c>
      <c r="C248" t="str">
        <f>[2]!S_INFO_INDUSTRY_SW(A248,1)</f>
        <v>传媒</v>
      </c>
      <c r="D248" s="2" t="str">
        <f>[2]!S_IPO_LISTEDDATE(A248)</f>
        <v>2009-12-09</v>
      </c>
      <c r="E248" s="3">
        <f t="shared" si="27"/>
        <v>387</v>
      </c>
      <c r="F248" s="5">
        <f>[2]!S_VAL_PE_TTM(A248,$A$1)</f>
        <v>71.894287109375</v>
      </c>
      <c r="G248" s="5">
        <f>[2]!S_FA_ROIC_YEARLY(A248,G$1)</f>
        <v>8.3361000000000001</v>
      </c>
      <c r="H248" s="5" t="e">
        <f ca="1">VLOOKUP(A248,预期增长率!$A$3:$F$960,6,FALSE)</f>
        <v>#NAME?</v>
      </c>
      <c r="I248" s="5">
        <f>[2]!S_PQ_PCTCHANGE(A248,$C$1,$A$1)</f>
        <v>12.335766423357676</v>
      </c>
      <c r="J248" s="5">
        <f t="shared" si="28"/>
        <v>2339109632.7000003</v>
      </c>
      <c r="K248" s="11">
        <f>[2]!S_SHARE_LIQA(A248,$A$1)</f>
        <v>30397786</v>
      </c>
      <c r="L248" s="10">
        <f>[2]!S_DQ_CLOSE(A248,$A$1,1)</f>
        <v>76.95</v>
      </c>
      <c r="M248" s="10"/>
      <c r="N248" s="10"/>
      <c r="P248">
        <f t="shared" si="29"/>
        <v>162</v>
      </c>
      <c r="Q248">
        <f t="shared" si="30"/>
        <v>548</v>
      </c>
      <c r="R248" t="e">
        <f t="shared" ca="1" si="31"/>
        <v>#NAME?</v>
      </c>
      <c r="S248">
        <f t="shared" si="32"/>
        <v>302</v>
      </c>
      <c r="T248">
        <f t="shared" si="33"/>
        <v>803</v>
      </c>
      <c r="V248" t="e">
        <f t="shared" ca="1" si="34"/>
        <v>#NAME?</v>
      </c>
      <c r="W248" t="e">
        <f t="shared" ca="1" si="35"/>
        <v>#NAME?</v>
      </c>
    </row>
    <row r="249" spans="1:23" x14ac:dyDescent="0.15">
      <c r="A249" s="12" t="s">
        <v>673</v>
      </c>
      <c r="B249" s="12" t="s">
        <v>674</v>
      </c>
      <c r="C249" t="str">
        <f>[2]!S_INFO_INDUSTRY_SW(A249,1)</f>
        <v>轻工制造</v>
      </c>
      <c r="D249" s="2" t="str">
        <f>[2]!S_IPO_LISTEDDATE(A249)</f>
        <v>2010-01-28</v>
      </c>
      <c r="E249" s="3">
        <f t="shared" si="27"/>
        <v>337</v>
      </c>
      <c r="F249" s="5">
        <f>[2]!S_VAL_PE_TTM(A249,$A$1)</f>
        <v>59.742137908935547</v>
      </c>
      <c r="G249" s="5">
        <f>[2]!S_FA_ROIC_YEARLY(A249,G$1)</f>
        <v>13.28</v>
      </c>
      <c r="H249" s="5" t="e">
        <f ca="1">VLOOKUP(A249,预期增长率!$A$3:$F$960,6,FALSE)</f>
        <v>#NAME?</v>
      </c>
      <c r="I249" s="5">
        <f>[2]!S_PQ_PCTCHANGE(A249,$C$1,$A$1)</f>
        <v>-7.98941798941798</v>
      </c>
      <c r="J249" s="5">
        <f t="shared" si="28"/>
        <v>1564752200</v>
      </c>
      <c r="K249" s="11">
        <f>[2]!S_SHARE_LIQA(A249,$A$1)</f>
        <v>44990000</v>
      </c>
      <c r="L249" s="10">
        <f>[2]!S_DQ_CLOSE(A249,$A$1,1)</f>
        <v>34.78</v>
      </c>
      <c r="M249" s="10"/>
      <c r="N249" s="10"/>
      <c r="P249">
        <f t="shared" si="29"/>
        <v>235</v>
      </c>
      <c r="Q249">
        <f t="shared" si="30"/>
        <v>341</v>
      </c>
      <c r="R249" t="e">
        <f t="shared" ca="1" si="31"/>
        <v>#NAME?</v>
      </c>
      <c r="S249">
        <f t="shared" si="32"/>
        <v>746</v>
      </c>
      <c r="T249">
        <f t="shared" si="33"/>
        <v>857</v>
      </c>
      <c r="V249" t="e">
        <f t="shared" ca="1" si="34"/>
        <v>#NAME?</v>
      </c>
      <c r="W249" t="e">
        <f t="shared" ca="1" si="35"/>
        <v>#NAME?</v>
      </c>
    </row>
    <row r="250" spans="1:23" x14ac:dyDescent="0.15">
      <c r="A250" s="12" t="s">
        <v>915</v>
      </c>
      <c r="B250" s="12" t="s">
        <v>916</v>
      </c>
      <c r="C250" t="str">
        <f>[2]!S_INFO_INDUSTRY_SW(A250,1)</f>
        <v>纺织服装</v>
      </c>
      <c r="D250" s="2" t="str">
        <f>[2]!S_IPO_LISTEDDATE(A250)</f>
        <v>2000-06-08</v>
      </c>
      <c r="E250" s="3">
        <f t="shared" si="27"/>
        <v>3858</v>
      </c>
      <c r="F250" s="5">
        <f>[2]!S_VAL_PE_TTM(A250,$A$1)</f>
        <v>22.350683212280273</v>
      </c>
      <c r="G250" s="5">
        <f>[2]!S_FA_ROIC_YEARLY(A250,G$1)</f>
        <v>13.1099</v>
      </c>
      <c r="H250" s="5" t="e">
        <f ca="1">VLOOKUP(A250,预期增长率!$A$3:$F$960,6,FALSE)</f>
        <v>#NAME?</v>
      </c>
      <c r="I250" s="5">
        <f>[2]!S_PQ_PCTCHANGE(A250,$C$1,$A$1)</f>
        <v>-15.522388059701498</v>
      </c>
      <c r="J250" s="5">
        <f t="shared" si="28"/>
        <v>1517587500</v>
      </c>
      <c r="K250" s="11">
        <f>[2]!S_SHARE_LIQA(A250,$A$1)</f>
        <v>107250000</v>
      </c>
      <c r="L250" s="10">
        <f>[2]!S_DQ_CLOSE(A250,$A$1,1)</f>
        <v>14.15</v>
      </c>
      <c r="M250" s="10"/>
      <c r="N250" s="10"/>
      <c r="P250">
        <f t="shared" si="29"/>
        <v>623</v>
      </c>
      <c r="Q250">
        <f t="shared" si="30"/>
        <v>350</v>
      </c>
      <c r="R250" t="e">
        <f t="shared" ca="1" si="31"/>
        <v>#NAME?</v>
      </c>
      <c r="S250">
        <f t="shared" si="32"/>
        <v>844</v>
      </c>
      <c r="T250">
        <f t="shared" si="33"/>
        <v>859</v>
      </c>
      <c r="V250" t="e">
        <f t="shared" ca="1" si="34"/>
        <v>#NAME?</v>
      </c>
      <c r="W250" t="e">
        <f t="shared" ca="1" si="35"/>
        <v>#NAME?</v>
      </c>
    </row>
    <row r="251" spans="1:23" x14ac:dyDescent="0.15">
      <c r="A251" s="12" t="s">
        <v>212</v>
      </c>
      <c r="B251" s="12" t="s">
        <v>213</v>
      </c>
      <c r="C251" t="str">
        <f>[2]!S_INFO_INDUSTRY_SW(A251,1)</f>
        <v>电子</v>
      </c>
      <c r="D251" s="2" t="str">
        <f>[2]!S_IPO_LISTEDDATE(A251)</f>
        <v>1996-11-29</v>
      </c>
      <c r="E251" s="3">
        <f t="shared" si="27"/>
        <v>5145</v>
      </c>
      <c r="F251" s="5">
        <f>[2]!S_VAL_PE_TTM(A251,$A$1)</f>
        <v>36.673198699951172</v>
      </c>
      <c r="G251" s="5">
        <f>[2]!S_FA_ROIC_YEARLY(A251,G$1)</f>
        <v>13.1577</v>
      </c>
      <c r="H251" s="5" t="e">
        <f ca="1">VLOOKUP(A251,预期增长率!$A$3:$F$960,6,FALSE)</f>
        <v>#NAME?</v>
      </c>
      <c r="I251" s="5">
        <f>[2]!S_PQ_PCTCHANGE(A251,$C$1,$A$1)</f>
        <v>11.459265890778859</v>
      </c>
      <c r="J251" s="5">
        <f t="shared" si="28"/>
        <v>8353157084.3999996</v>
      </c>
      <c r="K251" s="11">
        <f>[2]!S_SHARE_LIQA(A251,$A$1)</f>
        <v>670936312</v>
      </c>
      <c r="L251" s="10">
        <f>[2]!S_DQ_CLOSE(A251,$A$1,1)</f>
        <v>12.45</v>
      </c>
      <c r="M251" s="10"/>
      <c r="N251" s="10"/>
      <c r="P251">
        <f t="shared" si="29"/>
        <v>441</v>
      </c>
      <c r="Q251">
        <f t="shared" si="30"/>
        <v>348</v>
      </c>
      <c r="R251" t="e">
        <f t="shared" ca="1" si="31"/>
        <v>#NAME?</v>
      </c>
      <c r="S251">
        <f t="shared" si="32"/>
        <v>320</v>
      </c>
      <c r="T251">
        <f t="shared" si="33"/>
        <v>335</v>
      </c>
      <c r="V251" t="e">
        <f t="shared" ca="1" si="34"/>
        <v>#NAME?</v>
      </c>
      <c r="W251" t="e">
        <f t="shared" ca="1" si="35"/>
        <v>#NAME?</v>
      </c>
    </row>
    <row r="252" spans="1:23" x14ac:dyDescent="0.15">
      <c r="A252" s="12" t="s">
        <v>1504</v>
      </c>
      <c r="B252" s="12" t="s">
        <v>1505</v>
      </c>
      <c r="C252" t="str">
        <f>[2]!S_INFO_INDUSTRY_SW(A252,1)</f>
        <v>交通运输</v>
      </c>
      <c r="D252" s="2" t="str">
        <f>[2]!S_IPO_LISTEDDATE(A252)</f>
        <v>1996-05-03</v>
      </c>
      <c r="E252" s="3">
        <f t="shared" si="27"/>
        <v>5355</v>
      </c>
      <c r="F252" s="5">
        <f>[2]!S_VAL_PE_TTM(A252,$A$1)</f>
        <v>47.061367034912109</v>
      </c>
      <c r="G252" s="5">
        <f>[2]!S_FA_ROIC_YEARLY(A252,G$1)</f>
        <v>2.0272999999999999</v>
      </c>
      <c r="H252" s="5" t="e">
        <f ca="1">VLOOKUP(A252,预期增长率!$A$3:$F$960,6,FALSE)</f>
        <v>#NAME?</v>
      </c>
      <c r="I252" s="5">
        <f>[2]!S_PQ_PCTCHANGE(A252,$C$1,$A$1)</f>
        <v>-6.9014084507042162</v>
      </c>
      <c r="J252" s="5">
        <f t="shared" si="28"/>
        <v>3842497259.5300002</v>
      </c>
      <c r="K252" s="11">
        <f>[2]!S_SHARE_LIQA(A252,$A$1)</f>
        <v>581315773</v>
      </c>
      <c r="L252" s="10">
        <f>[2]!S_DQ_CLOSE(A252,$A$1,1)</f>
        <v>6.61</v>
      </c>
      <c r="M252" s="10"/>
      <c r="N252" s="10"/>
      <c r="P252">
        <f t="shared" si="29"/>
        <v>330</v>
      </c>
      <c r="Q252">
        <f t="shared" si="30"/>
        <v>784</v>
      </c>
      <c r="R252" t="e">
        <f t="shared" ca="1" si="31"/>
        <v>#NAME?</v>
      </c>
      <c r="S252">
        <f t="shared" si="32"/>
        <v>716</v>
      </c>
      <c r="T252">
        <f t="shared" si="33"/>
        <v>664</v>
      </c>
      <c r="V252" t="e">
        <f t="shared" ca="1" si="34"/>
        <v>#NAME?</v>
      </c>
      <c r="W252" t="e">
        <f t="shared" ca="1" si="35"/>
        <v>#NAME?</v>
      </c>
    </row>
    <row r="253" spans="1:23" x14ac:dyDescent="0.15">
      <c r="A253" s="12" t="s">
        <v>1291</v>
      </c>
      <c r="B253" s="12" t="s">
        <v>1292</v>
      </c>
      <c r="C253" t="str">
        <f>[2]!S_INFO_INDUSTRY_SW(A253,1)</f>
        <v>汽车</v>
      </c>
      <c r="D253" s="2" t="str">
        <f>[2]!S_IPO_LISTEDDATE(A253)</f>
        <v>1993-06-10</v>
      </c>
      <c r="E253" s="3">
        <f t="shared" si="27"/>
        <v>6413</v>
      </c>
      <c r="F253" s="5">
        <f>[2]!S_VAL_PE_TTM(A253,$A$1)</f>
        <v>11.293899536132813</v>
      </c>
      <c r="G253" s="5">
        <f>[2]!S_FA_ROIC_YEARLY(A253,G$1)</f>
        <v>36.062800000000003</v>
      </c>
      <c r="H253" s="5" t="e">
        <f ca="1">VLOOKUP(A253,预期增长率!$A$3:$F$960,6,FALSE)</f>
        <v>#NAME?</v>
      </c>
      <c r="I253" s="5">
        <f>[2]!S_PQ_PCTCHANGE(A253,$C$1,$A$1)</f>
        <v>-11.245674740484423</v>
      </c>
      <c r="J253" s="5">
        <f t="shared" si="28"/>
        <v>18087325764.48</v>
      </c>
      <c r="K253" s="11">
        <f>[2]!S_SHARE_LIQA(A253,$A$1)</f>
        <v>1762897248</v>
      </c>
      <c r="L253" s="10">
        <f>[2]!S_DQ_CLOSE(A253,$A$1,1)</f>
        <v>10.26</v>
      </c>
      <c r="M253" s="10"/>
      <c r="N253" s="10"/>
      <c r="P253">
        <f t="shared" si="29"/>
        <v>796</v>
      </c>
      <c r="Q253">
        <f t="shared" si="30"/>
        <v>26</v>
      </c>
      <c r="R253" t="e">
        <f t="shared" ca="1" si="31"/>
        <v>#NAME?</v>
      </c>
      <c r="S253">
        <f t="shared" si="32"/>
        <v>790</v>
      </c>
      <c r="T253">
        <f t="shared" si="33"/>
        <v>143</v>
      </c>
      <c r="V253" t="e">
        <f t="shared" ca="1" si="34"/>
        <v>#NAME?</v>
      </c>
      <c r="W253" t="e">
        <f t="shared" ca="1" si="35"/>
        <v>#NAME?</v>
      </c>
    </row>
    <row r="254" spans="1:23" x14ac:dyDescent="0.15">
      <c r="A254" s="12" t="s">
        <v>387</v>
      </c>
      <c r="B254" s="12" t="s">
        <v>388</v>
      </c>
      <c r="C254" t="str">
        <f>[2]!S_INFO_INDUSTRY_SW(A254,1)</f>
        <v>汽车</v>
      </c>
      <c r="D254" s="2" t="str">
        <f>[2]!S_IPO_LISTEDDATE(A254)</f>
        <v>1999-07-27</v>
      </c>
      <c r="E254" s="3">
        <f t="shared" si="27"/>
        <v>4175</v>
      </c>
      <c r="F254" s="5">
        <f>[2]!S_VAL_PE_TTM(A254,$A$1)</f>
        <v>32.947513580322266</v>
      </c>
      <c r="G254" s="5">
        <f>[2]!S_FA_ROIC_YEARLY(A254,G$1)</f>
        <v>10.861499999999999</v>
      </c>
      <c r="H254" s="5" t="e">
        <f ca="1">VLOOKUP(A254,预期增长率!$A$3:$F$960,6,FALSE)</f>
        <v>#NAME?</v>
      </c>
      <c r="I254" s="5">
        <f>[2]!S_PQ_PCTCHANGE(A254,$C$1,$A$1)</f>
        <v>4.6213093709884578</v>
      </c>
      <c r="J254" s="5">
        <f t="shared" si="28"/>
        <v>13000643324</v>
      </c>
      <c r="K254" s="11">
        <f>[2]!S_SHARE_LIQA(A254,$A$1)</f>
        <v>1595170960</v>
      </c>
      <c r="L254" s="10">
        <f>[2]!S_DQ_CLOSE(A254,$A$1,1)</f>
        <v>8.15</v>
      </c>
      <c r="M254" s="10"/>
      <c r="N254" s="10"/>
      <c r="P254">
        <f t="shared" si="29"/>
        <v>492</v>
      </c>
      <c r="Q254">
        <f t="shared" si="30"/>
        <v>448</v>
      </c>
      <c r="R254" t="e">
        <f t="shared" ca="1" si="31"/>
        <v>#NAME?</v>
      </c>
      <c r="S254">
        <f t="shared" si="32"/>
        <v>432</v>
      </c>
      <c r="T254">
        <f t="shared" si="33"/>
        <v>213</v>
      </c>
      <c r="V254" t="e">
        <f t="shared" ca="1" si="34"/>
        <v>#NAME?</v>
      </c>
      <c r="W254" t="e">
        <f t="shared" ca="1" si="35"/>
        <v>#NAME?</v>
      </c>
    </row>
    <row r="255" spans="1:23" x14ac:dyDescent="0.15">
      <c r="A255" s="12" t="s">
        <v>1307</v>
      </c>
      <c r="B255" s="12" t="s">
        <v>1308</v>
      </c>
      <c r="C255" t="str">
        <f>[2]!S_INFO_INDUSTRY_SW(A255,1)</f>
        <v>房地产</v>
      </c>
      <c r="D255" s="2" t="str">
        <f>[2]!S_IPO_LISTEDDATE(A255)</f>
        <v>1993-09-24</v>
      </c>
      <c r="E255" s="3">
        <f t="shared" si="27"/>
        <v>6307</v>
      </c>
      <c r="F255" s="5">
        <f>[2]!S_VAL_PE_TTM(A255,$A$1)</f>
        <v>20.446083068847656</v>
      </c>
      <c r="G255" s="5">
        <f>[2]!S_FA_ROIC_YEARLY(A255,G$1)</f>
        <v>5.3227000000000002</v>
      </c>
      <c r="H255" s="5" t="e">
        <f ca="1">VLOOKUP(A255,预期增长率!$A$3:$F$960,6,FALSE)</f>
        <v>#NAME?</v>
      </c>
      <c r="I255" s="5">
        <f>[2]!S_PQ_PCTCHANGE(A255,$C$1,$A$1)</f>
        <v>-3.6211699164345301</v>
      </c>
      <c r="J255" s="5">
        <f t="shared" si="28"/>
        <v>9787917450.9599991</v>
      </c>
      <c r="K255" s="11">
        <f>[2]!S_SHARE_LIQA(A255,$A$1)</f>
        <v>1414438938</v>
      </c>
      <c r="L255" s="10">
        <f>[2]!S_DQ_CLOSE(A255,$A$1,1)</f>
        <v>6.92</v>
      </c>
      <c r="M255" s="10"/>
      <c r="N255" s="10"/>
      <c r="P255">
        <f t="shared" si="29"/>
        <v>659</v>
      </c>
      <c r="Q255">
        <f t="shared" si="30"/>
        <v>675</v>
      </c>
      <c r="R255" t="e">
        <f t="shared" ca="1" si="31"/>
        <v>#NAME?</v>
      </c>
      <c r="S255">
        <f t="shared" si="32"/>
        <v>625</v>
      </c>
      <c r="T255">
        <f t="shared" si="33"/>
        <v>282</v>
      </c>
      <c r="V255" t="e">
        <f t="shared" ca="1" si="34"/>
        <v>#NAME?</v>
      </c>
      <c r="W255" t="e">
        <f t="shared" ca="1" si="35"/>
        <v>#NAME?</v>
      </c>
    </row>
    <row r="256" spans="1:23" x14ac:dyDescent="0.15">
      <c r="A256" s="12" t="s">
        <v>404</v>
      </c>
      <c r="B256" s="12" t="s">
        <v>405</v>
      </c>
      <c r="C256" t="str">
        <f>[2]!S_INFO_INDUSTRY_SW(A256,1)</f>
        <v>化工</v>
      </c>
      <c r="D256" s="2" t="str">
        <f>[2]!S_IPO_LISTEDDATE(A256)</f>
        <v>1999-09-16</v>
      </c>
      <c r="E256" s="3">
        <f t="shared" si="27"/>
        <v>4124</v>
      </c>
      <c r="F256" s="5">
        <f>[2]!S_VAL_PE_TTM(A256,$A$1)</f>
        <v>44.899452209472656</v>
      </c>
      <c r="G256" s="5">
        <f>[2]!S_FA_ROIC_YEARLY(A256,G$1)</f>
        <v>5.1974999999999998</v>
      </c>
      <c r="H256" s="5" t="e">
        <f ca="1">VLOOKUP(A256,预期增长率!$A$3:$F$960,6,FALSE)</f>
        <v>#NAME?</v>
      </c>
      <c r="I256" s="5">
        <f>[2]!S_PQ_PCTCHANGE(A256,$C$1,$A$1)</f>
        <v>-7.1428571428571397</v>
      </c>
      <c r="J256" s="5">
        <f t="shared" si="28"/>
        <v>4207255433.5499997</v>
      </c>
      <c r="K256" s="11">
        <f>[2]!S_SHARE_LIQA(A256,$A$1)</f>
        <v>530549235</v>
      </c>
      <c r="L256" s="10">
        <f>[2]!S_DQ_CLOSE(A256,$A$1,1)</f>
        <v>7.93</v>
      </c>
      <c r="M256" s="10"/>
      <c r="N256" s="10"/>
      <c r="P256">
        <f t="shared" si="29"/>
        <v>349</v>
      </c>
      <c r="Q256">
        <f t="shared" si="30"/>
        <v>682</v>
      </c>
      <c r="R256" t="e">
        <f t="shared" ca="1" si="31"/>
        <v>#NAME?</v>
      </c>
      <c r="S256">
        <f t="shared" si="32"/>
        <v>724</v>
      </c>
      <c r="T256">
        <f t="shared" si="33"/>
        <v>627</v>
      </c>
      <c r="V256" t="e">
        <f t="shared" ca="1" si="34"/>
        <v>#NAME?</v>
      </c>
      <c r="W256" t="e">
        <f t="shared" ca="1" si="35"/>
        <v>#NAME?</v>
      </c>
    </row>
    <row r="257" spans="1:23" x14ac:dyDescent="0.15">
      <c r="A257" s="12" t="s">
        <v>594</v>
      </c>
      <c r="B257" s="12" t="s">
        <v>595</v>
      </c>
      <c r="C257" t="str">
        <f>[2]!S_INFO_INDUSTRY_SW(A257,1)</f>
        <v>传媒</v>
      </c>
      <c r="D257" s="2" t="str">
        <f>[2]!S_IPO_LISTEDDATE(A257)</f>
        <v>2008-05-26</v>
      </c>
      <c r="E257" s="3">
        <f t="shared" si="27"/>
        <v>949</v>
      </c>
      <c r="F257" s="5">
        <f>[2]!S_VAL_PE_TTM(A257,$A$1)</f>
        <v>97.424484252929688</v>
      </c>
      <c r="G257" s="5">
        <f>[2]!S_FA_ROIC_YEARLY(A257,G$1)</f>
        <v>5.3329000000000004</v>
      </c>
      <c r="H257" s="5" t="e">
        <f ca="1">VLOOKUP(A257,预期增长率!$A$3:$F$960,6,FALSE)</f>
        <v>#NAME?</v>
      </c>
      <c r="I257" s="5">
        <f>[2]!S_PQ_PCTCHANGE(A257,$C$1,$A$1)</f>
        <v>11.934156378600802</v>
      </c>
      <c r="J257" s="5">
        <f t="shared" si="28"/>
        <v>2801462313.5999999</v>
      </c>
      <c r="K257" s="11">
        <f>[2]!S_SHARE_LIQA(A257,$A$1)</f>
        <v>102994938</v>
      </c>
      <c r="L257" s="10">
        <f>[2]!S_DQ_CLOSE(A257,$A$1,1)</f>
        <v>27.2</v>
      </c>
      <c r="M257" s="10"/>
      <c r="N257" s="10"/>
      <c r="P257">
        <f t="shared" si="29"/>
        <v>98</v>
      </c>
      <c r="Q257">
        <f t="shared" si="30"/>
        <v>674</v>
      </c>
      <c r="R257" t="e">
        <f t="shared" ca="1" si="31"/>
        <v>#NAME?</v>
      </c>
      <c r="S257">
        <f t="shared" si="32"/>
        <v>310</v>
      </c>
      <c r="T257">
        <f t="shared" si="33"/>
        <v>761</v>
      </c>
      <c r="V257" t="e">
        <f t="shared" ca="1" si="34"/>
        <v>#NAME?</v>
      </c>
      <c r="W257" t="e">
        <f t="shared" ca="1" si="35"/>
        <v>#NAME?</v>
      </c>
    </row>
    <row r="258" spans="1:23" x14ac:dyDescent="0.15">
      <c r="A258" s="12" t="s">
        <v>1656</v>
      </c>
      <c r="B258" s="12" t="s">
        <v>1657</v>
      </c>
      <c r="C258" t="str">
        <f>[2]!S_INFO_INDUSTRY_SW(A258,1)</f>
        <v>商业贸易</v>
      </c>
      <c r="D258" s="2" t="str">
        <f>[2]!S_IPO_LISTEDDATE(A258)</f>
        <v>2010-01-13</v>
      </c>
      <c r="E258" s="3">
        <f t="shared" si="27"/>
        <v>352</v>
      </c>
      <c r="F258" s="5">
        <f>[2]!S_VAL_PE_TTM(A258,$A$1)</f>
        <v>44.134105682373047</v>
      </c>
      <c r="G258" s="5">
        <f>[2]!S_FA_ROIC_YEARLY(A258,G$1)</f>
        <v>9.3649000000000004</v>
      </c>
      <c r="H258" s="5" t="e">
        <f ca="1">VLOOKUP(A258,预期增长率!$A$3:$F$960,6,FALSE)</f>
        <v>#NAME?</v>
      </c>
      <c r="I258" s="5">
        <f>[2]!S_PQ_PCTCHANGE(A258,$C$1,$A$1)</f>
        <v>-7.3271028037383061</v>
      </c>
      <c r="J258" s="5">
        <f t="shared" si="28"/>
        <v>2479000000</v>
      </c>
      <c r="K258" s="11">
        <f>[2]!S_SHARE_LIQA(A258,$A$1)</f>
        <v>100000000</v>
      </c>
      <c r="L258" s="10">
        <f>[2]!S_DQ_CLOSE(A258,$A$1,1)</f>
        <v>24.79</v>
      </c>
      <c r="M258" s="10"/>
      <c r="N258" s="10"/>
      <c r="P258">
        <f t="shared" si="29"/>
        <v>358</v>
      </c>
      <c r="Q258">
        <f t="shared" si="30"/>
        <v>501</v>
      </c>
      <c r="R258" t="e">
        <f t="shared" ca="1" si="31"/>
        <v>#NAME?</v>
      </c>
      <c r="S258">
        <f t="shared" si="32"/>
        <v>727</v>
      </c>
      <c r="T258">
        <f t="shared" si="33"/>
        <v>782</v>
      </c>
      <c r="V258" t="e">
        <f t="shared" ca="1" si="34"/>
        <v>#NAME?</v>
      </c>
      <c r="W258" t="e">
        <f t="shared" ca="1" si="35"/>
        <v>#NAME?</v>
      </c>
    </row>
    <row r="259" spans="1:23" x14ac:dyDescent="0.15">
      <c r="A259" s="12" t="s">
        <v>752</v>
      </c>
      <c r="B259" s="12" t="s">
        <v>753</v>
      </c>
      <c r="C259" t="str">
        <f>[2]!S_INFO_INDUSTRY_SW(A259,1)</f>
        <v>化工</v>
      </c>
      <c r="D259" s="2" t="str">
        <f>[2]!S_IPO_LISTEDDATE(A259)</f>
        <v>1997-05-19</v>
      </c>
      <c r="E259" s="3">
        <f t="shared" si="27"/>
        <v>4974</v>
      </c>
      <c r="F259" s="5">
        <f>[2]!S_VAL_PE_TTM(A259,$A$1)</f>
        <v>333.961669921875</v>
      </c>
      <c r="G259" s="5">
        <f>[2]!S_FA_ROIC_YEARLY(A259,G$1)</f>
        <v>2.1856</v>
      </c>
      <c r="H259" s="5" t="e">
        <f ca="1">VLOOKUP(A259,预期增长率!$A$3:$F$960,6,FALSE)</f>
        <v>#NAME?</v>
      </c>
      <c r="I259" s="5">
        <f>[2]!S_PQ_PCTCHANGE(A259,$C$1,$A$1)</f>
        <v>13.538988860325629</v>
      </c>
      <c r="J259" s="5">
        <f t="shared" si="28"/>
        <v>5685348955</v>
      </c>
      <c r="K259" s="11">
        <f>[2]!S_SHARE_LIQA(A259,$A$1)</f>
        <v>429082940</v>
      </c>
      <c r="L259" s="10">
        <f>[2]!S_DQ_CLOSE(A259,$A$1,1)</f>
        <v>13.25</v>
      </c>
      <c r="M259" s="10"/>
      <c r="N259" s="10"/>
      <c r="P259">
        <f t="shared" si="29"/>
        <v>21</v>
      </c>
      <c r="Q259">
        <f t="shared" si="30"/>
        <v>776</v>
      </c>
      <c r="R259" t="e">
        <f t="shared" ca="1" si="31"/>
        <v>#NAME?</v>
      </c>
      <c r="S259">
        <f t="shared" si="32"/>
        <v>281</v>
      </c>
      <c r="T259">
        <f t="shared" si="33"/>
        <v>497</v>
      </c>
      <c r="V259" t="e">
        <f t="shared" ca="1" si="34"/>
        <v>#NAME?</v>
      </c>
      <c r="W259" t="e">
        <f t="shared" ca="1" si="35"/>
        <v>#NAME?</v>
      </c>
    </row>
    <row r="260" spans="1:23" x14ac:dyDescent="0.15">
      <c r="A260" s="12" t="s">
        <v>275</v>
      </c>
      <c r="B260" s="12" t="s">
        <v>276</v>
      </c>
      <c r="C260" t="str">
        <f>[2]!S_INFO_INDUSTRY_SW(A260,1)</f>
        <v>化工</v>
      </c>
      <c r="D260" s="2" t="str">
        <f>[2]!S_IPO_LISTEDDATE(A260)</f>
        <v>1997-06-27</v>
      </c>
      <c r="E260" s="3">
        <f t="shared" ref="E260:E323" si="36">$A$1-D260</f>
        <v>4935</v>
      </c>
      <c r="F260" s="5">
        <f>[2]!S_VAL_PE_TTM(A260,$A$1)</f>
        <v>82.025650024414063</v>
      </c>
      <c r="G260" s="5">
        <f>[2]!S_FA_ROIC_YEARLY(A260,G$1)</f>
        <v>-0.33600000000000002</v>
      </c>
      <c r="H260" s="5" t="e">
        <f ca="1">VLOOKUP(A260,预期增长率!$A$3:$F$960,6,FALSE)</f>
        <v>#NAME?</v>
      </c>
      <c r="I260" s="5">
        <f>[2]!S_PQ_PCTCHANGE(A260,$C$1,$A$1)</f>
        <v>69.656992084432673</v>
      </c>
      <c r="J260" s="5">
        <f t="shared" ref="J260:J323" si="37">K260*L260</f>
        <v>6034213438.3999996</v>
      </c>
      <c r="K260" s="11">
        <f>[2]!S_SHARE_LIQA(A260,$A$1)</f>
        <v>469223440</v>
      </c>
      <c r="L260" s="10">
        <f>[2]!S_DQ_CLOSE(A260,$A$1,1)</f>
        <v>12.86</v>
      </c>
      <c r="M260" s="10"/>
      <c r="N260" s="10"/>
      <c r="P260">
        <f t="shared" ref="P260:P323" si="38">RANK(F260,F$4:F$877,0)</f>
        <v>130</v>
      </c>
      <c r="Q260">
        <f t="shared" ref="Q260:Q323" si="39">RANK(G260,G$4:G$877,0)</f>
        <v>839</v>
      </c>
      <c r="R260" t="e">
        <f t="shared" ref="R260:R323" ca="1" si="40">RANK(H260,H$4:H$877,1)</f>
        <v>#NAME?</v>
      </c>
      <c r="S260">
        <f t="shared" ref="S260:S323" si="41">RANK(I260,I$4:I$877,0)</f>
        <v>16</v>
      </c>
      <c r="T260">
        <f t="shared" ref="T260:T323" si="42">RANK(J260,J$4:J$877,0)</f>
        <v>471</v>
      </c>
      <c r="V260" t="e">
        <f t="shared" ref="V260:V323" ca="1" si="43">SUMPRODUCT(P260:T260,$P$1:$T$1)</f>
        <v>#NAME?</v>
      </c>
      <c r="W260" t="e">
        <f t="shared" ref="W260:W323" ca="1" si="44">RANK(V260,V$4:V$877,0)</f>
        <v>#NAME?</v>
      </c>
    </row>
    <row r="261" spans="1:23" x14ac:dyDescent="0.15">
      <c r="A261" s="12" t="s">
        <v>1255</v>
      </c>
      <c r="B261" s="12" t="s">
        <v>1256</v>
      </c>
      <c r="C261" t="str">
        <f>[2]!S_INFO_INDUSTRY_SW(A261,1)</f>
        <v>商业贸易</v>
      </c>
      <c r="D261" s="2" t="str">
        <f>[2]!S_IPO_LISTEDDATE(A261)</f>
        <v>1993-01-19</v>
      </c>
      <c r="E261" s="3">
        <f t="shared" si="36"/>
        <v>6555</v>
      </c>
      <c r="F261" s="5">
        <f>[2]!S_VAL_PE_TTM(A261,$A$1)</f>
        <v>32.554168701171875</v>
      </c>
      <c r="G261" s="5">
        <f>[2]!S_FA_ROIC_YEARLY(A261,G$1)</f>
        <v>10.4003</v>
      </c>
      <c r="H261" s="5" t="e">
        <f ca="1">VLOOKUP(A261,预期增长率!$A$3:$F$960,6,FALSE)</f>
        <v>#NAME?</v>
      </c>
      <c r="I261" s="5">
        <f>[2]!S_PQ_PCTCHANGE(A261,$C$1,$A$1)</f>
        <v>-12.929145361577788</v>
      </c>
      <c r="J261" s="5">
        <f t="shared" si="37"/>
        <v>5388760009.4399996</v>
      </c>
      <c r="K261" s="11">
        <f>[2]!S_SHARE_LIQA(A261,$A$1)</f>
        <v>452077182</v>
      </c>
      <c r="L261" s="10">
        <f>[2]!S_DQ_CLOSE(A261,$A$1,1)</f>
        <v>11.92</v>
      </c>
      <c r="M261" s="10"/>
      <c r="N261" s="10"/>
      <c r="P261">
        <f t="shared" si="38"/>
        <v>497</v>
      </c>
      <c r="Q261">
        <f t="shared" si="39"/>
        <v>461</v>
      </c>
      <c r="R261" t="e">
        <f t="shared" ca="1" si="40"/>
        <v>#NAME?</v>
      </c>
      <c r="S261">
        <f t="shared" si="41"/>
        <v>819</v>
      </c>
      <c r="T261">
        <f t="shared" si="42"/>
        <v>514</v>
      </c>
      <c r="V261" t="e">
        <f t="shared" ca="1" si="43"/>
        <v>#NAME?</v>
      </c>
      <c r="W261" t="e">
        <f t="shared" ca="1" si="44"/>
        <v>#NAME?</v>
      </c>
    </row>
    <row r="262" spans="1:23" x14ac:dyDescent="0.15">
      <c r="A262" s="12" t="s">
        <v>307</v>
      </c>
      <c r="B262" s="12" t="s">
        <v>308</v>
      </c>
      <c r="C262" t="str">
        <f>[2]!S_INFO_INDUSTRY_SW(A262,1)</f>
        <v>有色金属</v>
      </c>
      <c r="D262" s="2" t="str">
        <f>[2]!S_IPO_LISTEDDATE(A262)</f>
        <v>1998-04-08</v>
      </c>
      <c r="E262" s="3">
        <f t="shared" si="36"/>
        <v>4650</v>
      </c>
      <c r="F262" s="5">
        <f>[2]!S_VAL_PE_TTM(A262,$A$1)</f>
        <v>115.91806030273438</v>
      </c>
      <c r="G262" s="5">
        <f>[2]!S_FA_ROIC_YEARLY(A262,G$1)</f>
        <v>0.45889999999999997</v>
      </c>
      <c r="H262" s="5" t="e">
        <f ca="1">VLOOKUP(A262,预期增长率!$A$3:$F$960,6,FALSE)</f>
        <v>#NAME?</v>
      </c>
      <c r="I262" s="5">
        <f>[2]!S_PQ_PCTCHANGE(A262,$C$1,$A$1)</f>
        <v>25.684210526315777</v>
      </c>
      <c r="J262" s="5">
        <f t="shared" si="37"/>
        <v>7790428541.8800001</v>
      </c>
      <c r="K262" s="11">
        <f>[2]!S_SHARE_LIQA(A262,$A$1)</f>
        <v>652464702</v>
      </c>
      <c r="L262" s="10">
        <f>[2]!S_DQ_CLOSE(A262,$A$1,1)</f>
        <v>11.94</v>
      </c>
      <c r="M262" s="10"/>
      <c r="N262" s="10"/>
      <c r="P262">
        <f t="shared" si="38"/>
        <v>72</v>
      </c>
      <c r="Q262">
        <f t="shared" si="39"/>
        <v>828</v>
      </c>
      <c r="R262" t="e">
        <f t="shared" ca="1" si="40"/>
        <v>#NAME?</v>
      </c>
      <c r="S262">
        <f t="shared" si="41"/>
        <v>148</v>
      </c>
      <c r="T262">
        <f t="shared" si="42"/>
        <v>363</v>
      </c>
      <c r="V262" t="e">
        <f t="shared" ca="1" si="43"/>
        <v>#NAME?</v>
      </c>
      <c r="W262" t="e">
        <f t="shared" ca="1" si="44"/>
        <v>#NAME?</v>
      </c>
    </row>
    <row r="263" spans="1:23" x14ac:dyDescent="0.15">
      <c r="A263" s="12" t="s">
        <v>1336</v>
      </c>
      <c r="B263" s="12" t="s">
        <v>1337</v>
      </c>
      <c r="C263" t="str">
        <f>[2]!S_INFO_INDUSTRY_SW(A263,1)</f>
        <v>电子</v>
      </c>
      <c r="D263" s="2" t="str">
        <f>[2]!S_IPO_LISTEDDATE(A263)</f>
        <v>1996-05-20</v>
      </c>
      <c r="E263" s="3">
        <f t="shared" si="36"/>
        <v>5338</v>
      </c>
      <c r="F263" s="5">
        <f>[2]!S_VAL_PE_TTM(A263,$A$1)</f>
        <v>-26.831445693969727</v>
      </c>
      <c r="G263" s="5">
        <f>[2]!S_FA_ROIC_YEARLY(A263,G$1)</f>
        <v>0.64039999999999997</v>
      </c>
      <c r="H263" s="5" t="e">
        <f ca="1">VLOOKUP(A263,预期增长率!$A$3:$F$960,6,FALSE)</f>
        <v>#NAME?</v>
      </c>
      <c r="I263" s="5">
        <f>[2]!S_PQ_PCTCHANGE(A263,$C$1,$A$1)</f>
        <v>6.1632426429761411</v>
      </c>
      <c r="J263" s="5">
        <f t="shared" si="37"/>
        <v>7992710656</v>
      </c>
      <c r="K263" s="11">
        <f>[2]!S_SHARE_LIQA(A263,$A$1)</f>
        <v>418028800</v>
      </c>
      <c r="L263" s="10">
        <f>[2]!S_DQ_CLOSE(A263,$A$1,1)</f>
        <v>19.12</v>
      </c>
      <c r="M263" s="10"/>
      <c r="N263" s="10"/>
      <c r="P263">
        <f t="shared" si="38"/>
        <v>833</v>
      </c>
      <c r="Q263">
        <f t="shared" si="39"/>
        <v>826</v>
      </c>
      <c r="R263" t="e">
        <f t="shared" ca="1" si="40"/>
        <v>#NAME?</v>
      </c>
      <c r="S263">
        <f t="shared" si="41"/>
        <v>398</v>
      </c>
      <c r="T263">
        <f t="shared" si="42"/>
        <v>350</v>
      </c>
      <c r="V263" t="e">
        <f t="shared" ca="1" si="43"/>
        <v>#NAME?</v>
      </c>
      <c r="W263" t="e">
        <f t="shared" ca="1" si="44"/>
        <v>#NAME?</v>
      </c>
    </row>
    <row r="264" spans="1:23" x14ac:dyDescent="0.15">
      <c r="A264" s="12" t="s">
        <v>1382</v>
      </c>
      <c r="B264" s="12" t="s">
        <v>1383</v>
      </c>
      <c r="C264" t="str">
        <f>[2]!S_INFO_INDUSTRY_SW(A264,1)</f>
        <v>综合</v>
      </c>
      <c r="D264" s="2" t="str">
        <f>[2]!S_IPO_LISTEDDATE(A264)</f>
        <v>1996-11-20</v>
      </c>
      <c r="E264" s="3">
        <f t="shared" si="36"/>
        <v>5154</v>
      </c>
      <c r="F264" s="5">
        <f>[2]!S_VAL_PE_TTM(A264,$A$1)</f>
        <v>190.30776977539062</v>
      </c>
      <c r="G264" s="5">
        <f>[2]!S_FA_ROIC_YEARLY(A264,G$1)</f>
        <v>6.1174999999999997</v>
      </c>
      <c r="H264" s="5" t="e">
        <f ca="1">VLOOKUP(A264,预期增长率!$A$3:$F$960,6,FALSE)</f>
        <v>#NAME?</v>
      </c>
      <c r="I264" s="5">
        <f>[2]!S_PQ_PCTCHANGE(A264,$C$1,$A$1)</f>
        <v>25.797101449275338</v>
      </c>
      <c r="J264" s="5">
        <f t="shared" si="37"/>
        <v>14465220000</v>
      </c>
      <c r="K264" s="11">
        <f>[2]!S_SHARE_LIQA(A264,$A$1)</f>
        <v>666600000</v>
      </c>
      <c r="L264" s="10">
        <f>[2]!S_DQ_CLOSE(A264,$A$1,1)</f>
        <v>21.7</v>
      </c>
      <c r="M264" s="10"/>
      <c r="N264" s="10"/>
      <c r="P264">
        <f t="shared" si="38"/>
        <v>33</v>
      </c>
      <c r="Q264">
        <f t="shared" si="39"/>
        <v>638</v>
      </c>
      <c r="R264" t="e">
        <f t="shared" ca="1" si="40"/>
        <v>#NAME?</v>
      </c>
      <c r="S264">
        <f t="shared" si="41"/>
        <v>147</v>
      </c>
      <c r="T264">
        <f t="shared" si="42"/>
        <v>187</v>
      </c>
      <c r="V264" t="e">
        <f t="shared" ca="1" si="43"/>
        <v>#NAME?</v>
      </c>
      <c r="W264" t="e">
        <f t="shared" ca="1" si="44"/>
        <v>#NAME?</v>
      </c>
    </row>
    <row r="265" spans="1:23" x14ac:dyDescent="0.15">
      <c r="A265" s="12" t="s">
        <v>111</v>
      </c>
      <c r="B265" s="12" t="s">
        <v>112</v>
      </c>
      <c r="C265" t="str">
        <f>[2]!S_INFO_INDUSTRY_SW(A265,1)</f>
        <v>交通运输</v>
      </c>
      <c r="D265" s="2" t="str">
        <f>[2]!S_IPO_LISTEDDATE(A265)</f>
        <v>1998-02-20</v>
      </c>
      <c r="E265" s="3">
        <f t="shared" si="36"/>
        <v>4697</v>
      </c>
      <c r="F265" s="5">
        <f>[2]!S_VAL_PE_TTM(A265,$A$1)</f>
        <v>17.343168258666992</v>
      </c>
      <c r="G265" s="5">
        <f>[2]!S_FA_ROIC_YEARLY(A265,G$1)</f>
        <v>11.1889</v>
      </c>
      <c r="H265" s="5" t="e">
        <f ca="1">VLOOKUP(A265,预期增长率!$A$3:$F$960,6,FALSE)</f>
        <v>#NAME?</v>
      </c>
      <c r="I265" s="5">
        <f>[2]!S_PQ_PCTCHANGE(A265,$C$1,$A$1)</f>
        <v>-7.485604606525909</v>
      </c>
      <c r="J265" s="5">
        <f t="shared" si="37"/>
        <v>2253795016.1400003</v>
      </c>
      <c r="K265" s="11">
        <f>[2]!S_SHARE_LIQA(A265,$A$1)</f>
        <v>467592327</v>
      </c>
      <c r="L265" s="10">
        <f>[2]!S_DQ_CLOSE(A265,$A$1,1)</f>
        <v>4.82</v>
      </c>
      <c r="M265" s="10"/>
      <c r="N265" s="10"/>
      <c r="P265">
        <f t="shared" si="38"/>
        <v>707</v>
      </c>
      <c r="Q265">
        <f t="shared" si="39"/>
        <v>429</v>
      </c>
      <c r="R265" t="e">
        <f t="shared" ca="1" si="40"/>
        <v>#NAME?</v>
      </c>
      <c r="S265">
        <f t="shared" si="41"/>
        <v>733</v>
      </c>
      <c r="T265">
        <f t="shared" si="42"/>
        <v>807</v>
      </c>
      <c r="V265" t="e">
        <f t="shared" ca="1" si="43"/>
        <v>#NAME?</v>
      </c>
      <c r="W265" t="e">
        <f t="shared" ca="1" si="44"/>
        <v>#NAME?</v>
      </c>
    </row>
    <row r="266" spans="1:23" x14ac:dyDescent="0.15">
      <c r="A266" s="12" t="s">
        <v>1277</v>
      </c>
      <c r="B266" s="12" t="s">
        <v>1278</v>
      </c>
      <c r="C266" t="str">
        <f>[2]!S_INFO_INDUSTRY_SW(A266,1)</f>
        <v>房地产</v>
      </c>
      <c r="D266" s="2" t="str">
        <f>[2]!S_IPO_LISTEDDATE(A266)</f>
        <v>1993-05-18</v>
      </c>
      <c r="E266" s="3">
        <f t="shared" si="36"/>
        <v>6436</v>
      </c>
      <c r="F266" s="5">
        <f>[2]!S_VAL_PE_TTM(A266,$A$1)</f>
        <v>20.458959579467773</v>
      </c>
      <c r="G266" s="5">
        <f>[2]!S_FA_ROIC_YEARLY(A266,G$1)</f>
        <v>7.8539000000000003</v>
      </c>
      <c r="H266" s="5" t="e">
        <f ca="1">VLOOKUP(A266,预期增长率!$A$3:$F$960,6,FALSE)</f>
        <v>#NAME?</v>
      </c>
      <c r="I266" s="5">
        <f>[2]!S_PQ_PCTCHANGE(A266,$C$1,$A$1)</f>
        <v>0.12594458438286438</v>
      </c>
      <c r="J266" s="5">
        <f t="shared" si="37"/>
        <v>8858202912</v>
      </c>
      <c r="K266" s="11">
        <f>[2]!S_SHARE_LIQA(A266,$A$1)</f>
        <v>1114239360</v>
      </c>
      <c r="L266" s="10">
        <f>[2]!S_DQ_CLOSE(A266,$A$1,1)</f>
        <v>7.95</v>
      </c>
      <c r="M266" s="10"/>
      <c r="N266" s="10"/>
      <c r="P266">
        <f t="shared" si="38"/>
        <v>658</v>
      </c>
      <c r="Q266">
        <f t="shared" si="39"/>
        <v>567</v>
      </c>
      <c r="R266" t="e">
        <f t="shared" ca="1" si="40"/>
        <v>#NAME?</v>
      </c>
      <c r="S266">
        <f t="shared" si="41"/>
        <v>536</v>
      </c>
      <c r="T266">
        <f t="shared" si="42"/>
        <v>316</v>
      </c>
      <c r="V266" t="e">
        <f t="shared" ca="1" si="43"/>
        <v>#NAME?</v>
      </c>
      <c r="W266" t="e">
        <f t="shared" ca="1" si="44"/>
        <v>#NAME?</v>
      </c>
    </row>
    <row r="267" spans="1:23" x14ac:dyDescent="0.15">
      <c r="A267" s="12" t="s">
        <v>1309</v>
      </c>
      <c r="B267" s="12" t="s">
        <v>1310</v>
      </c>
      <c r="C267" t="str">
        <f>[2]!S_INFO_INDUSTRY_SW(A267,1)</f>
        <v>交通运输</v>
      </c>
      <c r="D267" s="2" t="str">
        <f>[2]!S_IPO_LISTEDDATE(A267)</f>
        <v>1993-09-28</v>
      </c>
      <c r="E267" s="3">
        <f t="shared" si="36"/>
        <v>6303</v>
      </c>
      <c r="F267" s="5">
        <f>[2]!S_VAL_PE_TTM(A267,$A$1)</f>
        <v>25.669548034667969</v>
      </c>
      <c r="G267" s="5">
        <f>[2]!S_FA_ROIC_YEARLY(A267,G$1)</f>
        <v>9.7334999999999994</v>
      </c>
      <c r="H267" s="5" t="e">
        <f ca="1">VLOOKUP(A267,预期增长率!$A$3:$F$960,6,FALSE)</f>
        <v>#NAME?</v>
      </c>
      <c r="I267" s="5">
        <f>[2]!S_PQ_PCTCHANGE(A267,$C$1,$A$1)</f>
        <v>0.28449502133711668</v>
      </c>
      <c r="J267" s="5">
        <f t="shared" si="37"/>
        <v>5156341433.4000006</v>
      </c>
      <c r="K267" s="11">
        <f>[2]!S_SHARE_LIQA(A267,$A$1)</f>
        <v>731395948.00000012</v>
      </c>
      <c r="L267" s="10">
        <f>[2]!S_DQ_CLOSE(A267,$A$1,1)</f>
        <v>7.05</v>
      </c>
      <c r="M267" s="10"/>
      <c r="N267" s="10"/>
      <c r="P267">
        <f t="shared" si="38"/>
        <v>579</v>
      </c>
      <c r="Q267">
        <f t="shared" si="39"/>
        <v>486</v>
      </c>
      <c r="R267" t="e">
        <f t="shared" ca="1" si="40"/>
        <v>#NAME?</v>
      </c>
      <c r="S267">
        <f t="shared" si="41"/>
        <v>531</v>
      </c>
      <c r="T267">
        <f t="shared" si="42"/>
        <v>534</v>
      </c>
      <c r="V267" t="e">
        <f t="shared" ca="1" si="43"/>
        <v>#NAME?</v>
      </c>
      <c r="W267" t="e">
        <f t="shared" ca="1" si="44"/>
        <v>#NAME?</v>
      </c>
    </row>
    <row r="268" spans="1:23" x14ac:dyDescent="0.15">
      <c r="A268" s="12" t="s">
        <v>1749</v>
      </c>
      <c r="B268" s="12" t="s">
        <v>1750</v>
      </c>
      <c r="C268" t="str">
        <f>[2]!S_INFO_INDUSTRY_SW(A268,1)</f>
        <v>交通运输</v>
      </c>
      <c r="D268" s="2" t="str">
        <f>[2]!S_IPO_LISTEDDATE(A268)</f>
        <v>2010-07-05</v>
      </c>
      <c r="E268" s="3">
        <f t="shared" si="36"/>
        <v>179</v>
      </c>
      <c r="F268" s="5">
        <f>[2]!S_VAL_PE_TTM(A268,$A$1)</f>
        <v>23.560102462768555</v>
      </c>
      <c r="G268" s="5">
        <f>[2]!S_FA_ROIC_YEARLY(A268,G$1)</f>
        <v>14.994899999999999</v>
      </c>
      <c r="H268" s="5" t="e">
        <f ca="1">VLOOKUP(A268,预期增长率!$A$3:$F$960,6,FALSE)</f>
        <v>#NAME?</v>
      </c>
      <c r="I268" s="5">
        <f>[2]!S_PQ_PCTCHANGE(A268,$C$1,$A$1)</f>
        <v>2.0188425302826385</v>
      </c>
      <c r="J268" s="5">
        <f t="shared" si="37"/>
        <v>1516000000</v>
      </c>
      <c r="K268" s="11">
        <f>[2]!S_SHARE_LIQA(A268,$A$1)</f>
        <v>200000000</v>
      </c>
      <c r="L268" s="10">
        <f>[2]!S_DQ_CLOSE(A268,$A$1,1)</f>
        <v>7.58</v>
      </c>
      <c r="M268" s="10"/>
      <c r="N268" s="10"/>
      <c r="P268">
        <f t="shared" si="38"/>
        <v>607</v>
      </c>
      <c r="Q268">
        <f t="shared" si="39"/>
        <v>288</v>
      </c>
      <c r="R268" t="e">
        <f t="shared" ca="1" si="40"/>
        <v>#NAME?</v>
      </c>
      <c r="S268">
        <f t="shared" si="41"/>
        <v>489</v>
      </c>
      <c r="T268">
        <f t="shared" si="42"/>
        <v>860</v>
      </c>
      <c r="V268" t="e">
        <f t="shared" ca="1" si="43"/>
        <v>#NAME?</v>
      </c>
      <c r="W268" t="e">
        <f t="shared" ca="1" si="44"/>
        <v>#NAME?</v>
      </c>
    </row>
    <row r="269" spans="1:23" x14ac:dyDescent="0.15">
      <c r="A269" s="12" t="s">
        <v>996</v>
      </c>
      <c r="B269" s="12" t="s">
        <v>997</v>
      </c>
      <c r="C269" t="str">
        <f>[2]!S_INFO_INDUSTRY_SW(A269,1)</f>
        <v>机械设备</v>
      </c>
      <c r="D269" s="2" t="str">
        <f>[2]!S_IPO_LISTEDDATE(A269)</f>
        <v>2000-12-21</v>
      </c>
      <c r="E269" s="3">
        <f t="shared" si="36"/>
        <v>3662</v>
      </c>
      <c r="F269" s="5">
        <f>[2]!S_VAL_PE_TTM(A269,$A$1)</f>
        <v>-44.920272827148438</v>
      </c>
      <c r="G269" s="5">
        <f>[2]!S_FA_ROIC_YEARLY(A269,G$1)</f>
        <v>-3.9548000000000001</v>
      </c>
      <c r="H269" s="5" t="e">
        <f ca="1">VLOOKUP(A269,预期增长率!$A$3:$F$960,6,FALSE)</f>
        <v>#NAME?</v>
      </c>
      <c r="I269" s="5">
        <f>[2]!S_PQ_PCTCHANGE(A269,$C$1,$A$1)</f>
        <v>4.6474358974359031</v>
      </c>
      <c r="J269" s="5">
        <f t="shared" si="37"/>
        <v>16635816899</v>
      </c>
      <c r="K269" s="11">
        <f>[2]!S_SHARE_LIQA(A269,$A$1)</f>
        <v>2547598300</v>
      </c>
      <c r="L269" s="10">
        <f>[2]!S_DQ_CLOSE(A269,$A$1,1)</f>
        <v>6.53</v>
      </c>
      <c r="M269" s="10"/>
      <c r="N269" s="10"/>
      <c r="P269">
        <f t="shared" si="38"/>
        <v>841</v>
      </c>
      <c r="Q269">
        <f t="shared" si="39"/>
        <v>852</v>
      </c>
      <c r="R269" t="e">
        <f t="shared" ca="1" si="40"/>
        <v>#NAME?</v>
      </c>
      <c r="S269">
        <f t="shared" si="41"/>
        <v>431</v>
      </c>
      <c r="T269">
        <f t="shared" si="42"/>
        <v>161</v>
      </c>
      <c r="V269" t="e">
        <f t="shared" ca="1" si="43"/>
        <v>#NAME?</v>
      </c>
      <c r="W269" t="e">
        <f t="shared" ca="1" si="44"/>
        <v>#NAME?</v>
      </c>
    </row>
    <row r="270" spans="1:23" x14ac:dyDescent="0.15">
      <c r="A270" s="12" t="s">
        <v>33</v>
      </c>
      <c r="B270" s="12" t="s">
        <v>34</v>
      </c>
      <c r="C270" t="str">
        <f>[2]!S_INFO_INDUSTRY_SW(A270,1)</f>
        <v>房地产</v>
      </c>
      <c r="D270" s="2" t="str">
        <f>[2]!S_IPO_LISTEDDATE(A270)</f>
        <v>1993-06-07</v>
      </c>
      <c r="E270" s="3">
        <f t="shared" si="36"/>
        <v>6416</v>
      </c>
      <c r="F270" s="5">
        <f>[2]!S_VAL_PE_TTM(A270,$A$1)</f>
        <v>12.980927467346191</v>
      </c>
      <c r="G270" s="5">
        <f>[2]!S_FA_ROIC_YEARLY(A270,G$1)</f>
        <v>11.235900000000001</v>
      </c>
      <c r="H270" s="5" t="e">
        <f ca="1">VLOOKUP(A270,预期增长率!$A$3:$F$960,6,FALSE)</f>
        <v>#NAME?</v>
      </c>
      <c r="I270" s="5">
        <f>[2]!S_PQ_PCTCHANGE(A270,$C$1,$A$1)</f>
        <v>-1.8461538461538529</v>
      </c>
      <c r="J270" s="5">
        <f t="shared" si="37"/>
        <v>10914038234</v>
      </c>
      <c r="K270" s="11">
        <f>[2]!S_SHARE_LIQA(A270,$A$1)</f>
        <v>684265720</v>
      </c>
      <c r="L270" s="10">
        <f>[2]!S_DQ_CLOSE(A270,$A$1,1)</f>
        <v>15.95</v>
      </c>
      <c r="M270" s="10"/>
      <c r="N270" s="10"/>
      <c r="P270">
        <f t="shared" si="38"/>
        <v>781</v>
      </c>
      <c r="Q270">
        <f t="shared" si="39"/>
        <v>427</v>
      </c>
      <c r="R270" t="e">
        <f t="shared" ca="1" si="40"/>
        <v>#NAME?</v>
      </c>
      <c r="S270">
        <f t="shared" si="41"/>
        <v>591</v>
      </c>
      <c r="T270">
        <f t="shared" si="42"/>
        <v>245</v>
      </c>
      <c r="V270" t="e">
        <f t="shared" ca="1" si="43"/>
        <v>#NAME?</v>
      </c>
      <c r="W270" t="e">
        <f t="shared" ca="1" si="44"/>
        <v>#NAME?</v>
      </c>
    </row>
    <row r="271" spans="1:23" x14ac:dyDescent="0.15">
      <c r="A271" s="12" t="s">
        <v>820</v>
      </c>
      <c r="B271" s="12" t="s">
        <v>821</v>
      </c>
      <c r="C271" t="str">
        <f>[2]!S_INFO_INDUSTRY_SW(A271,1)</f>
        <v>商业贸易</v>
      </c>
      <c r="D271" s="2" t="str">
        <f>[2]!S_IPO_LISTEDDATE(A271)</f>
        <v>1997-12-01</v>
      </c>
      <c r="E271" s="3">
        <f t="shared" si="36"/>
        <v>4778</v>
      </c>
      <c r="F271" s="5">
        <f>[2]!S_VAL_PE_TTM(A271,$A$1)</f>
        <v>33.791854858398438</v>
      </c>
      <c r="G271" s="5">
        <f>[2]!S_FA_ROIC_YEARLY(A271,G$1)</f>
        <v>6.8540000000000001</v>
      </c>
      <c r="H271" s="5" t="e">
        <f ca="1">VLOOKUP(A271,预期增长率!$A$3:$F$960,6,FALSE)</f>
        <v>#NAME?</v>
      </c>
      <c r="I271" s="5">
        <f>[2]!S_PQ_PCTCHANGE(A271,$C$1,$A$1)</f>
        <v>-2.1517553793884425</v>
      </c>
      <c r="J271" s="5">
        <f t="shared" si="37"/>
        <v>4367290642.5600004</v>
      </c>
      <c r="K271" s="11">
        <f>[2]!S_SHARE_LIQA(A271,$A$1)</f>
        <v>505473454</v>
      </c>
      <c r="L271" s="10">
        <f>[2]!S_DQ_CLOSE(A271,$A$1,1)</f>
        <v>8.64</v>
      </c>
      <c r="M271" s="10"/>
      <c r="N271" s="10"/>
      <c r="P271">
        <f t="shared" si="38"/>
        <v>479</v>
      </c>
      <c r="Q271">
        <f t="shared" si="39"/>
        <v>614</v>
      </c>
      <c r="R271" t="e">
        <f t="shared" ca="1" si="40"/>
        <v>#NAME?</v>
      </c>
      <c r="S271">
        <f t="shared" si="41"/>
        <v>596</v>
      </c>
      <c r="T271">
        <f t="shared" si="42"/>
        <v>614</v>
      </c>
      <c r="V271" t="e">
        <f t="shared" ca="1" si="43"/>
        <v>#NAME?</v>
      </c>
      <c r="W271" t="e">
        <f t="shared" ca="1" si="44"/>
        <v>#NAME?</v>
      </c>
    </row>
    <row r="272" spans="1:23" x14ac:dyDescent="0.15">
      <c r="A272" s="12" t="s">
        <v>1368</v>
      </c>
      <c r="B272" s="12" t="s">
        <v>1369</v>
      </c>
      <c r="C272" t="str">
        <f>[2]!S_INFO_INDUSTRY_SW(A272,1)</f>
        <v>房地产</v>
      </c>
      <c r="D272" s="2" t="str">
        <f>[2]!S_IPO_LISTEDDATE(A272)</f>
        <v>1996-09-25</v>
      </c>
      <c r="E272" s="3">
        <f t="shared" si="36"/>
        <v>5210</v>
      </c>
      <c r="F272" s="5">
        <f>[2]!S_VAL_PE_TTM(A272,$A$1)</f>
        <v>25.506624221801758</v>
      </c>
      <c r="G272" s="5">
        <f>[2]!S_FA_ROIC_YEARLY(A272,G$1)</f>
        <v>14.6053</v>
      </c>
      <c r="H272" s="5" t="e">
        <f ca="1">VLOOKUP(A272,预期增长率!$A$3:$F$960,6,FALSE)</f>
        <v>#NAME?</v>
      </c>
      <c r="I272" s="5">
        <f>[2]!S_PQ_PCTCHANGE(A272,$C$1,$A$1)</f>
        <v>-3.237410071942437</v>
      </c>
      <c r="J272" s="5">
        <f t="shared" si="37"/>
        <v>7028514319.3800011</v>
      </c>
      <c r="K272" s="11">
        <f>[2]!S_SHARE_LIQA(A272,$A$1)</f>
        <v>870943534.00000012</v>
      </c>
      <c r="L272" s="10">
        <f>[2]!S_DQ_CLOSE(A272,$A$1,1)</f>
        <v>8.07</v>
      </c>
      <c r="M272" s="10"/>
      <c r="N272" s="10"/>
      <c r="P272">
        <f t="shared" si="38"/>
        <v>581</v>
      </c>
      <c r="Q272">
        <f t="shared" si="39"/>
        <v>296</v>
      </c>
      <c r="R272" t="e">
        <f t="shared" ca="1" si="40"/>
        <v>#NAME?</v>
      </c>
      <c r="S272">
        <f t="shared" si="41"/>
        <v>621</v>
      </c>
      <c r="T272">
        <f t="shared" si="42"/>
        <v>410</v>
      </c>
      <c r="V272" t="e">
        <f t="shared" ca="1" si="43"/>
        <v>#NAME?</v>
      </c>
      <c r="W272" t="e">
        <f t="shared" ca="1" si="44"/>
        <v>#NAME?</v>
      </c>
    </row>
    <row r="273" spans="1:23" x14ac:dyDescent="0.15">
      <c r="A273" s="12" t="s">
        <v>1582</v>
      </c>
      <c r="B273" s="12" t="s">
        <v>1583</v>
      </c>
      <c r="C273" t="str">
        <f>[2]!S_INFO_INDUSTRY_SW(A273,1)</f>
        <v>医药生物</v>
      </c>
      <c r="D273" s="2" t="str">
        <f>[2]!S_IPO_LISTEDDATE(A273)</f>
        <v>1994-03-24</v>
      </c>
      <c r="E273" s="3">
        <f t="shared" si="36"/>
        <v>6126</v>
      </c>
      <c r="F273" s="5">
        <f>[2]!S_VAL_PE_TTM(A273,$A$1)</f>
        <v>37.916820526123047</v>
      </c>
      <c r="G273" s="5">
        <f>[2]!S_FA_ROIC_YEARLY(A273,G$1)</f>
        <v>26.737300000000001</v>
      </c>
      <c r="H273" s="5" t="e">
        <f ca="1">VLOOKUP(A273,预期增长率!$A$3:$F$960,6,FALSE)</f>
        <v>#NAME?</v>
      </c>
      <c r="I273" s="5">
        <f>[2]!S_PQ_PCTCHANGE(A273,$C$1,$A$1)</f>
        <v>0.18348623853210455</v>
      </c>
      <c r="J273" s="5">
        <f t="shared" si="37"/>
        <v>18060118418.16</v>
      </c>
      <c r="K273" s="11">
        <f>[2]!S_SHARE_LIQA(A273,$A$1)</f>
        <v>826928499</v>
      </c>
      <c r="L273" s="10">
        <f>[2]!S_DQ_CLOSE(A273,$A$1,1)</f>
        <v>21.84</v>
      </c>
      <c r="M273" s="10"/>
      <c r="N273" s="10"/>
      <c r="P273">
        <f t="shared" si="38"/>
        <v>427</v>
      </c>
      <c r="Q273">
        <f t="shared" si="39"/>
        <v>71</v>
      </c>
      <c r="R273" t="e">
        <f t="shared" ca="1" si="40"/>
        <v>#NAME?</v>
      </c>
      <c r="S273">
        <f t="shared" si="41"/>
        <v>535</v>
      </c>
      <c r="T273">
        <f t="shared" si="42"/>
        <v>144</v>
      </c>
      <c r="V273" t="e">
        <f t="shared" ca="1" si="43"/>
        <v>#NAME?</v>
      </c>
      <c r="W273" t="e">
        <f t="shared" ca="1" si="44"/>
        <v>#NAME?</v>
      </c>
    </row>
    <row r="274" spans="1:23" x14ac:dyDescent="0.15">
      <c r="A274" s="12" t="s">
        <v>1068</v>
      </c>
      <c r="B274" s="12" t="s">
        <v>1069</v>
      </c>
      <c r="C274" t="str">
        <f>[2]!S_INFO_INDUSTRY_SW(A274,1)</f>
        <v>采掘</v>
      </c>
      <c r="D274" s="2" t="str">
        <f>[2]!S_IPO_LISTEDDATE(A274)</f>
        <v>2003-02-12</v>
      </c>
      <c r="E274" s="3">
        <f t="shared" si="36"/>
        <v>2879</v>
      </c>
      <c r="F274" s="5">
        <f>[2]!S_VAL_PE_TTM(A274,$A$1)</f>
        <v>-25.455497741699219</v>
      </c>
      <c r="G274" s="5">
        <f>[2]!S_FA_ROIC_YEARLY(A274,G$1)</f>
        <v>-1.1997</v>
      </c>
      <c r="H274" s="5" t="e">
        <f ca="1">VLOOKUP(A274,预期增长率!$A$3:$F$960,6,FALSE)</f>
        <v>#NAME?</v>
      </c>
      <c r="I274" s="5">
        <f>[2]!S_PQ_PCTCHANGE(A274,$C$1,$A$1)</f>
        <v>4.9907578558225474</v>
      </c>
      <c r="J274" s="5">
        <f t="shared" si="37"/>
        <v>5718624000</v>
      </c>
      <c r="K274" s="11">
        <f>[2]!S_SHARE_LIQA(A274,$A$1)</f>
        <v>1006800000</v>
      </c>
      <c r="L274" s="10">
        <f>[2]!S_DQ_CLOSE(A274,$A$1,1)</f>
        <v>5.68</v>
      </c>
      <c r="M274" s="10"/>
      <c r="N274" s="10"/>
      <c r="P274">
        <f t="shared" si="38"/>
        <v>832</v>
      </c>
      <c r="Q274">
        <f t="shared" si="39"/>
        <v>842</v>
      </c>
      <c r="R274" t="e">
        <f t="shared" ca="1" si="40"/>
        <v>#NAME?</v>
      </c>
      <c r="S274">
        <f t="shared" si="41"/>
        <v>423</v>
      </c>
      <c r="T274">
        <f t="shared" si="42"/>
        <v>494</v>
      </c>
      <c r="V274" t="e">
        <f t="shared" ca="1" si="43"/>
        <v>#NAME?</v>
      </c>
      <c r="W274" t="e">
        <f t="shared" ca="1" si="44"/>
        <v>#NAME?</v>
      </c>
    </row>
    <row r="275" spans="1:23" x14ac:dyDescent="0.15">
      <c r="A275" s="12" t="s">
        <v>349</v>
      </c>
      <c r="B275" s="12" t="s">
        <v>350</v>
      </c>
      <c r="C275" t="str">
        <f>[2]!S_INFO_INDUSTRY_SW(A275,1)</f>
        <v>商业贸易</v>
      </c>
      <c r="D275" s="2" t="str">
        <f>[2]!S_IPO_LISTEDDATE(A275)</f>
        <v>1998-06-16</v>
      </c>
      <c r="E275" s="3">
        <f t="shared" si="36"/>
        <v>4581</v>
      </c>
      <c r="F275" s="5">
        <f>[2]!S_VAL_PE_TTM(A275,$A$1)</f>
        <v>195.28880310058594</v>
      </c>
      <c r="G275" s="5">
        <f>[2]!S_FA_ROIC_YEARLY(A275,G$1)</f>
        <v>1.8425</v>
      </c>
      <c r="H275" s="5" t="e">
        <f ca="1">VLOOKUP(A275,预期增长率!$A$3:$F$960,6,FALSE)</f>
        <v>#NAME?</v>
      </c>
      <c r="I275" s="5">
        <f>[2]!S_PQ_PCTCHANGE(A275,$C$1,$A$1)</f>
        <v>-1.1034482758620623</v>
      </c>
      <c r="J275" s="5">
        <f t="shared" si="37"/>
        <v>1786702015.3499999</v>
      </c>
      <c r="K275" s="11">
        <f>[2]!S_SHARE_LIQA(A275,$A$1)</f>
        <v>249191355</v>
      </c>
      <c r="L275" s="10">
        <f>[2]!S_DQ_CLOSE(A275,$A$1,1)</f>
        <v>7.17</v>
      </c>
      <c r="M275" s="10"/>
      <c r="N275" s="10"/>
      <c r="P275">
        <f t="shared" si="38"/>
        <v>31</v>
      </c>
      <c r="Q275">
        <f t="shared" si="39"/>
        <v>790</v>
      </c>
      <c r="R275" t="e">
        <f t="shared" ca="1" si="40"/>
        <v>#NAME?</v>
      </c>
      <c r="S275">
        <f t="shared" si="41"/>
        <v>574</v>
      </c>
      <c r="T275">
        <f t="shared" si="42"/>
        <v>848</v>
      </c>
      <c r="V275" t="e">
        <f t="shared" ca="1" si="43"/>
        <v>#NAME?</v>
      </c>
      <c r="W275" t="e">
        <f t="shared" ca="1" si="44"/>
        <v>#NAME?</v>
      </c>
    </row>
    <row r="276" spans="1:23" x14ac:dyDescent="0.15">
      <c r="A276" s="12" t="s">
        <v>868</v>
      </c>
      <c r="B276" s="12" t="s">
        <v>869</v>
      </c>
      <c r="C276" t="str">
        <f>[2]!S_INFO_INDUSTRY_SW(A276,1)</f>
        <v>电子</v>
      </c>
      <c r="D276" s="2" t="str">
        <f>[2]!S_IPO_LISTEDDATE(A276)</f>
        <v>1998-09-24</v>
      </c>
      <c r="E276" s="3">
        <f t="shared" si="36"/>
        <v>4481</v>
      </c>
      <c r="F276" s="5">
        <f>[2]!S_VAL_PE_TTM(A276,$A$1)</f>
        <v>-47.901950836181641</v>
      </c>
      <c r="G276" s="5">
        <f>[2]!S_FA_ROIC_YEARLY(A276,G$1)</f>
        <v>0.98089999999999999</v>
      </c>
      <c r="H276" s="5" t="e">
        <f ca="1">VLOOKUP(A276,预期增长率!$A$3:$F$960,6,FALSE)</f>
        <v>#NAME?</v>
      </c>
      <c r="I276" s="5">
        <f>[2]!S_PQ_PCTCHANGE(A276,$C$1,$A$1)</f>
        <v>5.7500000000000107</v>
      </c>
      <c r="J276" s="5">
        <f t="shared" si="37"/>
        <v>5700413759.5800009</v>
      </c>
      <c r="K276" s="11">
        <f>[2]!S_SHARE_LIQA(A276,$A$1)</f>
        <v>673807773</v>
      </c>
      <c r="L276" s="10">
        <f>[2]!S_DQ_CLOSE(A276,$A$1,1)</f>
        <v>8.4600000000000009</v>
      </c>
      <c r="M276" s="10"/>
      <c r="N276" s="10"/>
      <c r="P276">
        <f t="shared" si="38"/>
        <v>842</v>
      </c>
      <c r="Q276">
        <f t="shared" si="39"/>
        <v>814</v>
      </c>
      <c r="R276" t="e">
        <f t="shared" ca="1" si="40"/>
        <v>#NAME?</v>
      </c>
      <c r="S276">
        <f t="shared" si="41"/>
        <v>409</v>
      </c>
      <c r="T276">
        <f t="shared" si="42"/>
        <v>496</v>
      </c>
      <c r="V276" t="e">
        <f t="shared" ca="1" si="43"/>
        <v>#NAME?</v>
      </c>
      <c r="W276" t="e">
        <f t="shared" ca="1" si="44"/>
        <v>#NAME?</v>
      </c>
    </row>
    <row r="277" spans="1:23" x14ac:dyDescent="0.15">
      <c r="A277" s="12" t="s">
        <v>1247</v>
      </c>
      <c r="B277" s="12" t="s">
        <v>1248</v>
      </c>
      <c r="C277" t="str">
        <f>[2]!S_INFO_INDUSTRY_SW(A277,1)</f>
        <v>化工</v>
      </c>
      <c r="D277" s="2" t="str">
        <f>[2]!S_IPO_LISTEDDATE(A277)</f>
        <v>1992-11-13</v>
      </c>
      <c r="E277" s="3">
        <f t="shared" si="36"/>
        <v>6622</v>
      </c>
      <c r="F277" s="5">
        <f>[2]!S_VAL_PE_TTM(A277,$A$1)</f>
        <v>-51.550655364990234</v>
      </c>
      <c r="G277" s="5">
        <f>[2]!S_FA_ROIC_YEARLY(A277,G$1)</f>
        <v>4.2049000000000003</v>
      </c>
      <c r="H277" s="5" t="e">
        <f ca="1">VLOOKUP(A277,预期增长率!$A$3:$F$960,6,FALSE)</f>
        <v>#NAME?</v>
      </c>
      <c r="I277" s="5">
        <f>[2]!S_PQ_PCTCHANGE(A277,$C$1,$A$1)</f>
        <v>10.47619047619046</v>
      </c>
      <c r="J277" s="5">
        <f t="shared" si="37"/>
        <v>6088700605.1199999</v>
      </c>
      <c r="K277" s="11">
        <f>[2]!S_SHARE_LIQA(A277,$A$1)</f>
        <v>749839976</v>
      </c>
      <c r="L277" s="10">
        <f>[2]!S_DQ_CLOSE(A277,$A$1,1)</f>
        <v>8.1199999999999992</v>
      </c>
      <c r="M277" s="10"/>
      <c r="N277" s="10"/>
      <c r="P277">
        <f t="shared" si="38"/>
        <v>845</v>
      </c>
      <c r="Q277">
        <f t="shared" si="39"/>
        <v>722</v>
      </c>
      <c r="R277" t="e">
        <f t="shared" ca="1" si="40"/>
        <v>#NAME?</v>
      </c>
      <c r="S277">
        <f t="shared" si="41"/>
        <v>333</v>
      </c>
      <c r="T277">
        <f t="shared" si="42"/>
        <v>468</v>
      </c>
      <c r="V277" t="e">
        <f t="shared" ca="1" si="43"/>
        <v>#NAME?</v>
      </c>
      <c r="W277" t="e">
        <f t="shared" ca="1" si="44"/>
        <v>#NAME?</v>
      </c>
    </row>
    <row r="278" spans="1:23" x14ac:dyDescent="0.15">
      <c r="A278" s="12" t="s">
        <v>1409</v>
      </c>
      <c r="B278" s="12" t="s">
        <v>1408</v>
      </c>
      <c r="C278" t="str">
        <f>[2]!S_INFO_INDUSTRY_SW(A278,1)</f>
        <v>汽车</v>
      </c>
      <c r="D278" s="2" t="str">
        <f>[2]!S_IPO_LISTEDDATE(A278)</f>
        <v>1994-01-03</v>
      </c>
      <c r="E278" s="3">
        <f t="shared" si="36"/>
        <v>6206</v>
      </c>
      <c r="F278" s="5">
        <f>[2]!S_VAL_PE_TTM(A278,$A$1)</f>
        <v>10.966981887817383</v>
      </c>
      <c r="G278" s="5">
        <f>[2]!S_FA_ROIC_YEARLY(A278,G$1)</f>
        <v>42.048400000000001</v>
      </c>
      <c r="H278" s="5" t="e">
        <f ca="1">VLOOKUP(A278,预期增长率!$A$3:$F$960,6,FALSE)</f>
        <v>#NAME?</v>
      </c>
      <c r="I278" s="5">
        <f>[2]!S_PQ_PCTCHANGE(A278,$C$1,$A$1)</f>
        <v>6.4000000000000057</v>
      </c>
      <c r="J278" s="5">
        <f t="shared" si="37"/>
        <v>7963991949.7600002</v>
      </c>
      <c r="K278" s="11">
        <f>[2]!S_SHARE_LIQA(A278,$A$1)</f>
        <v>544360352</v>
      </c>
      <c r="L278" s="10">
        <f>[2]!S_DQ_CLOSE(A278,$A$1,1)</f>
        <v>14.63</v>
      </c>
      <c r="M278" s="10"/>
      <c r="N278" s="10"/>
      <c r="P278">
        <f t="shared" si="38"/>
        <v>799</v>
      </c>
      <c r="Q278">
        <f t="shared" si="39"/>
        <v>10</v>
      </c>
      <c r="R278" t="e">
        <f t="shared" ca="1" si="40"/>
        <v>#NAME?</v>
      </c>
      <c r="S278">
        <f t="shared" si="41"/>
        <v>395</v>
      </c>
      <c r="T278">
        <f t="shared" si="42"/>
        <v>352</v>
      </c>
      <c r="V278" t="e">
        <f t="shared" ca="1" si="43"/>
        <v>#NAME?</v>
      </c>
      <c r="W278" t="e">
        <f t="shared" ca="1" si="44"/>
        <v>#NAME?</v>
      </c>
    </row>
    <row r="279" spans="1:23" x14ac:dyDescent="0.15">
      <c r="A279" s="12" t="s">
        <v>47</v>
      </c>
      <c r="B279" s="12" t="s">
        <v>48</v>
      </c>
      <c r="C279" t="str">
        <f>[2]!S_INFO_INDUSTRY_SW(A279,1)</f>
        <v>房地产</v>
      </c>
      <c r="D279" s="2" t="str">
        <f>[2]!S_IPO_LISTEDDATE(A279)</f>
        <v>1994-09-12</v>
      </c>
      <c r="E279" s="3">
        <f t="shared" si="36"/>
        <v>5954</v>
      </c>
      <c r="F279" s="5">
        <f>[2]!S_VAL_PE_TTM(A279,$A$1)</f>
        <v>55.656368255615234</v>
      </c>
      <c r="G279" s="5">
        <f>[2]!S_FA_ROIC_YEARLY(A279,G$1)</f>
        <v>2.9596</v>
      </c>
      <c r="H279" s="5" t="e">
        <f ca="1">VLOOKUP(A279,预期增长率!$A$3:$F$960,6,FALSE)</f>
        <v>#NAME?</v>
      </c>
      <c r="I279" s="5">
        <f>[2]!S_PQ_PCTCHANGE(A279,$C$1,$A$1)</f>
        <v>5.89622641509433</v>
      </c>
      <c r="J279" s="5">
        <f t="shared" si="37"/>
        <v>4025356660.4000001</v>
      </c>
      <c r="K279" s="11">
        <f>[2]!S_SHARE_LIQA(A279,$A$1)</f>
        <v>448257980</v>
      </c>
      <c r="L279" s="10">
        <f>[2]!S_DQ_CLOSE(A279,$A$1,1)</f>
        <v>8.98</v>
      </c>
      <c r="M279" s="10"/>
      <c r="N279" s="10"/>
      <c r="P279">
        <f t="shared" si="38"/>
        <v>264</v>
      </c>
      <c r="Q279">
        <f t="shared" si="39"/>
        <v>763</v>
      </c>
      <c r="R279" t="e">
        <f t="shared" ca="1" si="40"/>
        <v>#NAME?</v>
      </c>
      <c r="S279">
        <f t="shared" si="41"/>
        <v>403</v>
      </c>
      <c r="T279">
        <f t="shared" si="42"/>
        <v>645</v>
      </c>
      <c r="V279" t="e">
        <f t="shared" ca="1" si="43"/>
        <v>#NAME?</v>
      </c>
      <c r="W279" t="e">
        <f t="shared" ca="1" si="44"/>
        <v>#NAME?</v>
      </c>
    </row>
    <row r="280" spans="1:23" x14ac:dyDescent="0.15">
      <c r="A280" s="12" t="s">
        <v>907</v>
      </c>
      <c r="B280" s="12" t="s">
        <v>908</v>
      </c>
      <c r="C280" t="str">
        <f>[2]!S_INFO_INDUSTRY_SW(A280,1)</f>
        <v>农林牧渔</v>
      </c>
      <c r="D280" s="2" t="str">
        <f>[2]!S_IPO_LISTEDDATE(A280)</f>
        <v>1999-11-16</v>
      </c>
      <c r="E280" s="3">
        <f t="shared" si="36"/>
        <v>4063</v>
      </c>
      <c r="F280" s="5">
        <f>[2]!S_VAL_PE_TTM(A280,$A$1)</f>
        <v>29.835844039916992</v>
      </c>
      <c r="G280" s="5">
        <f>[2]!S_FA_ROIC_YEARLY(A280,G$1)</f>
        <v>10.8079</v>
      </c>
      <c r="H280" s="5" t="e">
        <f ca="1">VLOOKUP(A280,预期增长率!$A$3:$F$960,6,FALSE)</f>
        <v>#NAME?</v>
      </c>
      <c r="I280" s="5">
        <f>[2]!S_PQ_PCTCHANGE(A280,$C$1,$A$1)</f>
        <v>10.418794688457634</v>
      </c>
      <c r="J280" s="5">
        <f t="shared" si="37"/>
        <v>4383987370.8800001</v>
      </c>
      <c r="K280" s="11">
        <f>[2]!S_SHARE_LIQA(A280,$A$1)</f>
        <v>405549248</v>
      </c>
      <c r="L280" s="10">
        <f>[2]!S_DQ_CLOSE(A280,$A$1,1)</f>
        <v>10.81</v>
      </c>
      <c r="M280" s="10"/>
      <c r="N280" s="10"/>
      <c r="P280">
        <f t="shared" si="38"/>
        <v>523</v>
      </c>
      <c r="Q280">
        <f t="shared" si="39"/>
        <v>450</v>
      </c>
      <c r="R280" t="e">
        <f t="shared" ca="1" si="40"/>
        <v>#NAME?</v>
      </c>
      <c r="S280">
        <f t="shared" si="41"/>
        <v>335</v>
      </c>
      <c r="T280">
        <f t="shared" si="42"/>
        <v>609</v>
      </c>
      <c r="V280" t="e">
        <f t="shared" ca="1" si="43"/>
        <v>#NAME?</v>
      </c>
      <c r="W280" t="e">
        <f t="shared" ca="1" si="44"/>
        <v>#NAME?</v>
      </c>
    </row>
    <row r="281" spans="1:23" x14ac:dyDescent="0.15">
      <c r="A281" s="12" t="s">
        <v>155</v>
      </c>
      <c r="B281" s="12" t="s">
        <v>156</v>
      </c>
      <c r="C281" t="str">
        <f>[2]!S_INFO_INDUSTRY_SW(A281,1)</f>
        <v>汽车</v>
      </c>
      <c r="D281" s="2" t="str">
        <f>[2]!S_IPO_LISTEDDATE(A281)</f>
        <v>1993-12-01</v>
      </c>
      <c r="E281" s="3">
        <f t="shared" si="36"/>
        <v>6239</v>
      </c>
      <c r="F281" s="5">
        <f>[2]!S_VAL_PE_TTM(A281,$A$1)</f>
        <v>13.661083221435547</v>
      </c>
      <c r="G281" s="5">
        <f>[2]!S_FA_ROIC_YEARLY(A281,G$1)</f>
        <v>36.151200000000003</v>
      </c>
      <c r="H281" s="5" t="e">
        <f ca="1">VLOOKUP(A281,预期增长率!$A$3:$F$960,6,FALSE)</f>
        <v>#NAME?</v>
      </c>
      <c r="I281" s="5">
        <f>[2]!S_PQ_PCTCHANGE(A281,$C$1,$A$1)</f>
        <v>-5.3608247422680559</v>
      </c>
      <c r="J281" s="5">
        <f t="shared" si="37"/>
        <v>14219132785.200001</v>
      </c>
      <c r="K281" s="11">
        <f>[2]!S_SHARE_LIQA(A281,$A$1)</f>
        <v>516308380.00000006</v>
      </c>
      <c r="L281" s="10">
        <f>[2]!S_DQ_CLOSE(A281,$A$1,1)</f>
        <v>27.54</v>
      </c>
      <c r="M281" s="10"/>
      <c r="N281" s="10"/>
      <c r="P281">
        <f t="shared" si="38"/>
        <v>769</v>
      </c>
      <c r="Q281">
        <f t="shared" si="39"/>
        <v>25</v>
      </c>
      <c r="R281" t="e">
        <f t="shared" ca="1" si="40"/>
        <v>#NAME?</v>
      </c>
      <c r="S281">
        <f t="shared" si="41"/>
        <v>676</v>
      </c>
      <c r="T281">
        <f t="shared" si="42"/>
        <v>191</v>
      </c>
      <c r="V281" t="e">
        <f t="shared" ca="1" si="43"/>
        <v>#NAME?</v>
      </c>
      <c r="W281" t="e">
        <f t="shared" ca="1" si="44"/>
        <v>#NAME?</v>
      </c>
    </row>
    <row r="282" spans="1:23" x14ac:dyDescent="0.15">
      <c r="A282" s="12" t="s">
        <v>1677</v>
      </c>
      <c r="B282" s="12" t="s">
        <v>1678</v>
      </c>
      <c r="C282" t="str">
        <f>[2]!S_INFO_INDUSTRY_SW(A282,1)</f>
        <v>化工</v>
      </c>
      <c r="D282" s="2" t="str">
        <f>[2]!S_IPO_LISTEDDATE(A282)</f>
        <v>2010-05-18</v>
      </c>
      <c r="E282" s="3">
        <f t="shared" si="36"/>
        <v>227</v>
      </c>
      <c r="F282" s="5">
        <f>[2]!S_VAL_PE_TTM(A282,$A$1)</f>
        <v>33.983638763427734</v>
      </c>
      <c r="G282" s="5">
        <f>[2]!S_FA_ROIC_YEARLY(A282,G$1)</f>
        <v>23.908300000000001</v>
      </c>
      <c r="H282" s="5" t="e">
        <f ca="1">VLOOKUP(A282,预期增长率!$A$3:$F$960,6,FALSE)</f>
        <v>#NAME?</v>
      </c>
      <c r="I282" s="5">
        <f>[2]!S_PQ_PCTCHANGE(A282,$C$1,$A$1)</f>
        <v>15.607101947308122</v>
      </c>
      <c r="J282" s="5">
        <f t="shared" si="37"/>
        <v>2624050000</v>
      </c>
      <c r="K282" s="11">
        <f>[2]!S_SHARE_LIQA(A282,$A$1)</f>
        <v>65000000</v>
      </c>
      <c r="L282" s="10">
        <f>[2]!S_DQ_CLOSE(A282,$A$1,1)</f>
        <v>40.369999999999997</v>
      </c>
      <c r="M282" s="10"/>
      <c r="N282" s="10"/>
      <c r="P282">
        <f t="shared" si="38"/>
        <v>477</v>
      </c>
      <c r="Q282">
        <f t="shared" si="39"/>
        <v>112</v>
      </c>
      <c r="R282" t="e">
        <f t="shared" ca="1" si="40"/>
        <v>#NAME?</v>
      </c>
      <c r="S282">
        <f t="shared" si="41"/>
        <v>255</v>
      </c>
      <c r="T282">
        <f t="shared" si="42"/>
        <v>768</v>
      </c>
      <c r="V282" t="e">
        <f t="shared" ca="1" si="43"/>
        <v>#NAME?</v>
      </c>
      <c r="W282" t="e">
        <f t="shared" ca="1" si="44"/>
        <v>#NAME?</v>
      </c>
    </row>
    <row r="283" spans="1:23" x14ac:dyDescent="0.15">
      <c r="A283" s="12" t="s">
        <v>1356</v>
      </c>
      <c r="B283" s="12" t="s">
        <v>1357</v>
      </c>
      <c r="C283" t="str">
        <f>[2]!S_INFO_INDUSTRY_SW(A283,1)</f>
        <v>农林牧渔</v>
      </c>
      <c r="D283" s="2" t="str">
        <f>[2]!S_IPO_LISTEDDATE(A283)</f>
        <v>1996-07-31</v>
      </c>
      <c r="E283" s="3">
        <f t="shared" si="36"/>
        <v>5266</v>
      </c>
      <c r="F283" s="5">
        <f>[2]!S_VAL_PE_TTM(A283,$A$1)</f>
        <v>78.30926513671875</v>
      </c>
      <c r="G283" s="5">
        <f>[2]!S_FA_ROIC_YEARLY(A283,G$1)</f>
        <v>7.4768999999999997</v>
      </c>
      <c r="H283" s="5" t="e">
        <f ca="1">VLOOKUP(A283,预期增长率!$A$3:$F$960,6,FALSE)</f>
        <v>#NAME?</v>
      </c>
      <c r="I283" s="5">
        <f>[2]!S_PQ_PCTCHANGE(A283,$C$1,$A$1)</f>
        <v>8.6360520904729121</v>
      </c>
      <c r="J283" s="5">
        <f t="shared" si="37"/>
        <v>12768826982.1</v>
      </c>
      <c r="K283" s="11">
        <f>[2]!S_SHARE_LIQA(A283,$A$1)</f>
        <v>805604226</v>
      </c>
      <c r="L283" s="10">
        <f>[2]!S_DQ_CLOSE(A283,$A$1,1)</f>
        <v>15.85</v>
      </c>
      <c r="M283" s="10"/>
      <c r="N283" s="10"/>
      <c r="P283">
        <f t="shared" si="38"/>
        <v>136</v>
      </c>
      <c r="Q283">
        <f t="shared" si="39"/>
        <v>580</v>
      </c>
      <c r="R283" t="e">
        <f t="shared" ca="1" si="40"/>
        <v>#NAME?</v>
      </c>
      <c r="S283">
        <f t="shared" si="41"/>
        <v>361</v>
      </c>
      <c r="T283">
        <f t="shared" si="42"/>
        <v>214</v>
      </c>
      <c r="V283" t="e">
        <f t="shared" ca="1" si="43"/>
        <v>#NAME?</v>
      </c>
      <c r="W283" t="e">
        <f t="shared" ca="1" si="44"/>
        <v>#NAME?</v>
      </c>
    </row>
    <row r="284" spans="1:23" x14ac:dyDescent="0.15">
      <c r="A284" s="12" t="s">
        <v>766</v>
      </c>
      <c r="B284" s="12" t="s">
        <v>767</v>
      </c>
      <c r="C284" t="str">
        <f>[2]!S_INFO_INDUSTRY_SW(A284,1)</f>
        <v>轻工制造</v>
      </c>
      <c r="D284" s="2" t="str">
        <f>[2]!S_IPO_LISTEDDATE(A284)</f>
        <v>1997-04-30</v>
      </c>
      <c r="E284" s="3">
        <f t="shared" si="36"/>
        <v>4993</v>
      </c>
      <c r="F284" s="5">
        <f>[2]!S_VAL_PE_TTM(A284,$A$1)</f>
        <v>89.851020812988281</v>
      </c>
      <c r="G284" s="5">
        <f>[2]!S_FA_ROIC_YEARLY(A284,G$1)</f>
        <v>1.996</v>
      </c>
      <c r="H284" s="5" t="e">
        <f ca="1">VLOOKUP(A284,预期增长率!$A$3:$F$960,6,FALSE)</f>
        <v>#NAME?</v>
      </c>
      <c r="I284" s="5">
        <f>[2]!S_PQ_PCTCHANGE(A284,$C$1,$A$1)</f>
        <v>3.296703296703285</v>
      </c>
      <c r="J284" s="5">
        <f t="shared" si="37"/>
        <v>3732552000</v>
      </c>
      <c r="K284" s="11">
        <f>[2]!S_SHARE_LIQA(A284,$A$1)</f>
        <v>661800000</v>
      </c>
      <c r="L284" s="10">
        <f>[2]!S_DQ_CLOSE(A284,$A$1,1)</f>
        <v>5.64</v>
      </c>
      <c r="M284" s="10"/>
      <c r="N284" s="10"/>
      <c r="P284">
        <f t="shared" si="38"/>
        <v>109</v>
      </c>
      <c r="Q284">
        <f t="shared" si="39"/>
        <v>786</v>
      </c>
      <c r="R284" t="e">
        <f t="shared" ca="1" si="40"/>
        <v>#NAME?</v>
      </c>
      <c r="S284">
        <f t="shared" si="41"/>
        <v>460</v>
      </c>
      <c r="T284">
        <f t="shared" si="42"/>
        <v>673</v>
      </c>
      <c r="V284" t="e">
        <f t="shared" ca="1" si="43"/>
        <v>#NAME?</v>
      </c>
      <c r="W284" t="e">
        <f t="shared" ca="1" si="44"/>
        <v>#NAME?</v>
      </c>
    </row>
    <row r="285" spans="1:23" x14ac:dyDescent="0.15">
      <c r="A285" s="12" t="s">
        <v>1231</v>
      </c>
      <c r="B285" s="12" t="s">
        <v>1232</v>
      </c>
      <c r="C285" t="str">
        <f>[2]!S_INFO_INDUSTRY_SW(A285,1)</f>
        <v>食品饮料</v>
      </c>
      <c r="D285" s="2" t="str">
        <f>[2]!S_IPO_LISTEDDATE(A285)</f>
        <v>2002-08-28</v>
      </c>
      <c r="E285" s="3">
        <f t="shared" si="36"/>
        <v>3047</v>
      </c>
      <c r="F285" s="5">
        <f>[2]!S_VAL_PE_TTM(A285,$A$1)</f>
        <v>77.516975402832031</v>
      </c>
      <c r="G285" s="5">
        <f>[2]!S_FA_ROIC_YEARLY(A285,G$1)</f>
        <v>8.1191999999999993</v>
      </c>
      <c r="H285" s="5" t="e">
        <f ca="1">VLOOKUP(A285,预期增长率!$A$3:$F$960,6,FALSE)</f>
        <v>#NAME?</v>
      </c>
      <c r="I285" s="5">
        <f>[2]!S_PQ_PCTCHANGE(A285,$C$1,$A$1)</f>
        <v>1.1834319526627279</v>
      </c>
      <c r="J285" s="5">
        <f t="shared" si="37"/>
        <v>5307222406.1400003</v>
      </c>
      <c r="K285" s="11">
        <f>[2]!S_SHARE_LIQA(A285,$A$1)</f>
        <v>517273139</v>
      </c>
      <c r="L285" s="10">
        <f>[2]!S_DQ_CLOSE(A285,$A$1,1)</f>
        <v>10.26</v>
      </c>
      <c r="M285" s="10"/>
      <c r="N285" s="10"/>
      <c r="P285">
        <f t="shared" si="38"/>
        <v>139</v>
      </c>
      <c r="Q285">
        <f t="shared" si="39"/>
        <v>558</v>
      </c>
      <c r="R285" t="e">
        <f t="shared" ca="1" si="40"/>
        <v>#NAME?</v>
      </c>
      <c r="S285">
        <f t="shared" si="41"/>
        <v>511</v>
      </c>
      <c r="T285">
        <f t="shared" si="42"/>
        <v>520</v>
      </c>
      <c r="V285" t="e">
        <f t="shared" ca="1" si="43"/>
        <v>#NAME?</v>
      </c>
      <c r="W285" t="e">
        <f t="shared" ca="1" si="44"/>
        <v>#NAME?</v>
      </c>
    </row>
    <row r="286" spans="1:23" x14ac:dyDescent="0.15">
      <c r="A286" s="12" t="s">
        <v>454</v>
      </c>
      <c r="B286" s="12" t="s">
        <v>455</v>
      </c>
      <c r="C286" t="str">
        <f>[2]!S_INFO_INDUSTRY_SW(A286,1)</f>
        <v>纺织服装</v>
      </c>
      <c r="D286" s="2" t="str">
        <f>[2]!S_IPO_LISTEDDATE(A286)</f>
        <v>2004-06-25</v>
      </c>
      <c r="E286" s="3">
        <f t="shared" si="36"/>
        <v>2380</v>
      </c>
      <c r="F286" s="5">
        <f>[2]!S_VAL_PE_TTM(A286,$A$1)</f>
        <v>23.998943328857422</v>
      </c>
      <c r="G286" s="5">
        <f>[2]!S_FA_ROIC_YEARLY(A286,G$1)</f>
        <v>23.497199999999999</v>
      </c>
      <c r="H286" s="5" t="e">
        <f ca="1">VLOOKUP(A286,预期增长率!$A$3:$F$960,6,FALSE)</f>
        <v>#NAME?</v>
      </c>
      <c r="I286" s="5">
        <f>[2]!S_PQ_PCTCHANGE(A286,$C$1,$A$1)</f>
        <v>-5.6307911617961448</v>
      </c>
      <c r="J286" s="5">
        <f t="shared" si="37"/>
        <v>4719761702.8000011</v>
      </c>
      <c r="K286" s="11">
        <f>[2]!S_SHARE_LIQA(A286,$A$1)</f>
        <v>178238735.00000003</v>
      </c>
      <c r="L286" s="10">
        <f>[2]!S_DQ_CLOSE(A286,$A$1,1)</f>
        <v>26.48</v>
      </c>
      <c r="M286" s="10"/>
      <c r="N286" s="10"/>
      <c r="P286">
        <f t="shared" si="38"/>
        <v>601</v>
      </c>
      <c r="Q286">
        <f t="shared" si="39"/>
        <v>119</v>
      </c>
      <c r="R286" t="e">
        <f t="shared" ca="1" si="40"/>
        <v>#NAME?</v>
      </c>
      <c r="S286">
        <f t="shared" si="41"/>
        <v>684</v>
      </c>
      <c r="T286">
        <f t="shared" si="42"/>
        <v>576</v>
      </c>
      <c r="V286" t="e">
        <f t="shared" ca="1" si="43"/>
        <v>#NAME?</v>
      </c>
      <c r="W286" t="e">
        <f t="shared" ca="1" si="44"/>
        <v>#NAME?</v>
      </c>
    </row>
    <row r="287" spans="1:23" x14ac:dyDescent="0.15">
      <c r="A287" s="12" t="s">
        <v>677</v>
      </c>
      <c r="B287" s="12" t="s">
        <v>1690</v>
      </c>
      <c r="C287" t="str">
        <f>[2]!S_INFO_INDUSTRY_SW(A287,1)</f>
        <v>医药生物</v>
      </c>
      <c r="D287" s="2" t="str">
        <f>[2]!S_IPO_LISTEDDATE(A287)</f>
        <v>2010-06-23</v>
      </c>
      <c r="E287" s="3">
        <f t="shared" si="36"/>
        <v>191</v>
      </c>
      <c r="F287" s="5">
        <f>[2]!S_VAL_PE_TTM(A287,$A$1)</f>
        <v>70.583412170410156</v>
      </c>
      <c r="G287" s="5">
        <f>[2]!S_FA_ROIC_YEARLY(A287,G$1)</f>
        <v>11.117699999999999</v>
      </c>
      <c r="H287" s="5" t="e">
        <f ca="1">VLOOKUP(A287,预期增长率!$A$3:$F$960,6,FALSE)</f>
        <v>#NAME?</v>
      </c>
      <c r="I287" s="5">
        <f>[2]!S_PQ_PCTCHANGE(A287,$C$1,$A$1)</f>
        <v>-2.3096446700507478</v>
      </c>
      <c r="J287" s="5">
        <f t="shared" si="37"/>
        <v>2694300000</v>
      </c>
      <c r="K287" s="11">
        <f>[2]!S_SHARE_LIQA(A287,$A$1)</f>
        <v>35000000</v>
      </c>
      <c r="L287" s="10">
        <f>[2]!S_DQ_CLOSE(A287,$A$1,1)</f>
        <v>76.98</v>
      </c>
      <c r="M287" s="10"/>
      <c r="N287" s="10"/>
      <c r="P287">
        <f t="shared" si="38"/>
        <v>166</v>
      </c>
      <c r="Q287">
        <f t="shared" si="39"/>
        <v>431</v>
      </c>
      <c r="R287" t="e">
        <f t="shared" ca="1" si="40"/>
        <v>#NAME?</v>
      </c>
      <c r="S287">
        <f t="shared" si="41"/>
        <v>602</v>
      </c>
      <c r="T287">
        <f t="shared" si="42"/>
        <v>767</v>
      </c>
      <c r="V287" t="e">
        <f t="shared" ca="1" si="43"/>
        <v>#NAME?</v>
      </c>
      <c r="W287" t="e">
        <f t="shared" ca="1" si="44"/>
        <v>#NAME?</v>
      </c>
    </row>
    <row r="288" spans="1:23" x14ac:dyDescent="0.15">
      <c r="A288" s="12" t="s">
        <v>183</v>
      </c>
      <c r="B288" s="12" t="s">
        <v>184</v>
      </c>
      <c r="C288" t="str">
        <f>[2]!S_INFO_INDUSTRY_SW(A288,1)</f>
        <v>公用事业</v>
      </c>
      <c r="D288" s="2" t="str">
        <f>[2]!S_IPO_LISTEDDATE(A288)</f>
        <v>1996-06-06</v>
      </c>
      <c r="E288" s="3">
        <f t="shared" si="36"/>
        <v>5321</v>
      </c>
      <c r="F288" s="5">
        <f>[2]!S_VAL_PE_TTM(A288,$A$1)</f>
        <v>-1092.4432373046875</v>
      </c>
      <c r="G288" s="5">
        <f>[2]!S_FA_ROIC_YEARLY(A288,G$1)</f>
        <v>1.3747</v>
      </c>
      <c r="H288" s="5" t="e">
        <f ca="1">VLOOKUP(A288,预期增长率!$A$3:$F$960,6,FALSE)</f>
        <v>#NAME?</v>
      </c>
      <c r="I288" s="5">
        <f>[2]!S_PQ_PCTCHANGE(A288,$C$1,$A$1)</f>
        <v>-8.7248322147650885</v>
      </c>
      <c r="J288" s="5">
        <f t="shared" si="37"/>
        <v>4969876766.7200003</v>
      </c>
      <c r="K288" s="11">
        <f>[2]!S_SHARE_LIQA(A288,$A$1)</f>
        <v>913580288</v>
      </c>
      <c r="L288" s="10">
        <f>[2]!S_DQ_CLOSE(A288,$A$1,1)</f>
        <v>5.44</v>
      </c>
      <c r="M288" s="10"/>
      <c r="N288" s="10"/>
      <c r="P288">
        <f t="shared" si="38"/>
        <v>870</v>
      </c>
      <c r="Q288">
        <f t="shared" si="39"/>
        <v>800</v>
      </c>
      <c r="R288" t="e">
        <f t="shared" ca="1" si="40"/>
        <v>#NAME?</v>
      </c>
      <c r="S288">
        <f t="shared" si="41"/>
        <v>763</v>
      </c>
      <c r="T288">
        <f t="shared" si="42"/>
        <v>548</v>
      </c>
      <c r="V288" t="e">
        <f t="shared" ca="1" si="43"/>
        <v>#NAME?</v>
      </c>
      <c r="W288" t="e">
        <f t="shared" ca="1" si="44"/>
        <v>#NAME?</v>
      </c>
    </row>
    <row r="289" spans="1:23" x14ac:dyDescent="0.15">
      <c r="A289" s="12" t="s">
        <v>1106</v>
      </c>
      <c r="B289" s="12" t="s">
        <v>1107</v>
      </c>
      <c r="C289" t="str">
        <f>[2]!S_INFO_INDUSTRY_SW(A289,1)</f>
        <v>电子</v>
      </c>
      <c r="D289" s="2" t="str">
        <f>[2]!S_IPO_LISTEDDATE(A289)</f>
        <v>2003-03-11</v>
      </c>
      <c r="E289" s="3">
        <f t="shared" si="36"/>
        <v>2852</v>
      </c>
      <c r="F289" s="5">
        <f>[2]!S_VAL_PE_TTM(A289,$A$1)</f>
        <v>44.263450622558594</v>
      </c>
      <c r="G289" s="5">
        <f>[2]!S_FA_ROIC_YEARLY(A289,G$1)</f>
        <v>21.8184</v>
      </c>
      <c r="H289" s="5" t="e">
        <f ca="1">VLOOKUP(A289,预期增长率!$A$3:$F$960,6,FALSE)</f>
        <v>#NAME?</v>
      </c>
      <c r="I289" s="5">
        <f>[2]!S_PQ_PCTCHANGE(A289,$C$1,$A$1)</f>
        <v>2.0053475935828846</v>
      </c>
      <c r="J289" s="5">
        <f t="shared" si="37"/>
        <v>9249391200</v>
      </c>
      <c r="K289" s="11">
        <f>[2]!S_SHARE_LIQA(A289,$A$1)</f>
        <v>404080000</v>
      </c>
      <c r="L289" s="10">
        <f>[2]!S_DQ_CLOSE(A289,$A$1,1)</f>
        <v>22.89</v>
      </c>
      <c r="M289" s="10"/>
      <c r="N289" s="10"/>
      <c r="P289">
        <f t="shared" si="38"/>
        <v>357</v>
      </c>
      <c r="Q289">
        <f t="shared" si="39"/>
        <v>144</v>
      </c>
      <c r="R289" t="e">
        <f t="shared" ca="1" si="40"/>
        <v>#NAME?</v>
      </c>
      <c r="S289">
        <f t="shared" si="41"/>
        <v>490</v>
      </c>
      <c r="T289">
        <f t="shared" si="42"/>
        <v>303</v>
      </c>
      <c r="V289" t="e">
        <f t="shared" ca="1" si="43"/>
        <v>#NAME?</v>
      </c>
      <c r="W289" t="e">
        <f t="shared" ca="1" si="44"/>
        <v>#NAME?</v>
      </c>
    </row>
    <row r="290" spans="1:23" x14ac:dyDescent="0.15">
      <c r="A290" s="12" t="s">
        <v>1524</v>
      </c>
      <c r="B290" s="12" t="s">
        <v>1525</v>
      </c>
      <c r="C290" t="str">
        <f>[2]!S_INFO_INDUSTRY_SW(A290,1)</f>
        <v>家用电器</v>
      </c>
      <c r="D290" s="2" t="str">
        <f>[2]!S_IPO_LISTEDDATE(A290)</f>
        <v>2004-07-27</v>
      </c>
      <c r="E290" s="3">
        <f t="shared" si="36"/>
        <v>2348</v>
      </c>
      <c r="F290" s="5">
        <f>[2]!S_VAL_PE_TTM(A290,$A$1)</f>
        <v>24.681064605712891</v>
      </c>
      <c r="G290" s="5">
        <f>[2]!S_FA_ROIC_YEARLY(A290,G$1)</f>
        <v>32.277900000000002</v>
      </c>
      <c r="H290" s="5" t="e">
        <f ca="1">VLOOKUP(A290,预期增长率!$A$3:$F$960,6,FALSE)</f>
        <v>#NAME?</v>
      </c>
      <c r="I290" s="5">
        <f>[2]!S_PQ_PCTCHANGE(A290,$C$1,$A$1)</f>
        <v>2.3192266847610332</v>
      </c>
      <c r="J290" s="5">
        <f t="shared" si="37"/>
        <v>2425315932</v>
      </c>
      <c r="K290" s="11">
        <f>[2]!S_SHARE_LIQA(A290,$A$1)</f>
        <v>196700400</v>
      </c>
      <c r="L290" s="10">
        <f>[2]!S_DQ_CLOSE(A290,$A$1,1)</f>
        <v>12.33</v>
      </c>
      <c r="M290" s="10"/>
      <c r="N290" s="10"/>
      <c r="P290">
        <f t="shared" si="38"/>
        <v>591</v>
      </c>
      <c r="Q290">
        <f t="shared" si="39"/>
        <v>39</v>
      </c>
      <c r="R290" t="e">
        <f t="shared" ca="1" si="40"/>
        <v>#NAME?</v>
      </c>
      <c r="S290">
        <f t="shared" si="41"/>
        <v>481</v>
      </c>
      <c r="T290">
        <f t="shared" si="42"/>
        <v>796</v>
      </c>
      <c r="V290" t="e">
        <f t="shared" ca="1" si="43"/>
        <v>#NAME?</v>
      </c>
      <c r="W290" t="e">
        <f t="shared" ca="1" si="44"/>
        <v>#NAME?</v>
      </c>
    </row>
    <row r="291" spans="1:23" x14ac:dyDescent="0.15">
      <c r="A291" s="12" t="s">
        <v>1508</v>
      </c>
      <c r="B291" s="12" t="s">
        <v>1509</v>
      </c>
      <c r="C291" t="str">
        <f>[2]!S_INFO_INDUSTRY_SW(A291,1)</f>
        <v>公用事业</v>
      </c>
      <c r="D291" s="2" t="str">
        <f>[2]!S_IPO_LISTEDDATE(A291)</f>
        <v>2003-11-18</v>
      </c>
      <c r="E291" s="3">
        <f t="shared" si="36"/>
        <v>2600</v>
      </c>
      <c r="F291" s="5">
        <f>[2]!S_VAL_PE_TTM(A291,$A$1)</f>
        <v>15.851032257080078</v>
      </c>
      <c r="G291" s="5">
        <f>[2]!S_FA_ROIC_YEARLY(A291,G$1)</f>
        <v>15.0487</v>
      </c>
      <c r="H291" s="5" t="e">
        <f ca="1">VLOOKUP(A291,预期增长率!$A$3:$F$960,6,FALSE)</f>
        <v>#NAME?</v>
      </c>
      <c r="I291" s="5">
        <f>[2]!S_PQ_PCTCHANGE(A291,$C$1,$A$1)</f>
        <v>-0.13192612137203907</v>
      </c>
      <c r="J291" s="5">
        <f t="shared" si="37"/>
        <v>55746007371.620003</v>
      </c>
      <c r="K291" s="11">
        <f>[2]!S_SHARE_LIQA(A291,$A$1)</f>
        <v>7364069666</v>
      </c>
      <c r="L291" s="10">
        <f>[2]!S_DQ_CLOSE(A291,$A$1,1)</f>
        <v>7.57</v>
      </c>
      <c r="M291" s="10"/>
      <c r="N291" s="10"/>
      <c r="P291">
        <f t="shared" si="38"/>
        <v>738</v>
      </c>
      <c r="Q291">
        <f t="shared" si="39"/>
        <v>286</v>
      </c>
      <c r="R291" t="e">
        <f t="shared" ca="1" si="40"/>
        <v>#NAME?</v>
      </c>
      <c r="S291">
        <f t="shared" si="41"/>
        <v>548</v>
      </c>
      <c r="T291">
        <f t="shared" si="42"/>
        <v>38</v>
      </c>
      <c r="V291" t="e">
        <f t="shared" ca="1" si="43"/>
        <v>#NAME?</v>
      </c>
      <c r="W291" t="e">
        <f t="shared" ca="1" si="44"/>
        <v>#NAME?</v>
      </c>
    </row>
    <row r="292" spans="1:23" x14ac:dyDescent="0.15">
      <c r="A292" s="12" t="s">
        <v>1241</v>
      </c>
      <c r="B292" s="12" t="s">
        <v>1242</v>
      </c>
      <c r="C292" t="str">
        <f>[2]!S_INFO_INDUSTRY_SW(A292,1)</f>
        <v>房地产</v>
      </c>
      <c r="D292" s="2" t="str">
        <f>[2]!S_IPO_LISTEDDATE(A292)</f>
        <v>1992-03-27</v>
      </c>
      <c r="E292" s="3">
        <f t="shared" si="36"/>
        <v>6853</v>
      </c>
      <c r="F292" s="5">
        <f>[2]!S_VAL_PE_TTM(A292,$A$1)</f>
        <v>14.420855522155762</v>
      </c>
      <c r="G292" s="5">
        <f>[2]!S_FA_ROIC_YEARLY(A292,G$1)</f>
        <v>7.6581000000000001</v>
      </c>
      <c r="H292" s="5" t="e">
        <f ca="1">VLOOKUP(A292,预期增长率!$A$3:$F$960,6,FALSE)</f>
        <v>#NAME?</v>
      </c>
      <c r="I292" s="5">
        <f>[2]!S_PQ_PCTCHANGE(A292,$C$1,$A$1)</f>
        <v>1.6877637130801704</v>
      </c>
      <c r="J292" s="5">
        <f t="shared" si="37"/>
        <v>3103481772.9300003</v>
      </c>
      <c r="K292" s="11">
        <f>[2]!S_SHARE_LIQA(A292,$A$1)</f>
        <v>429250591</v>
      </c>
      <c r="L292" s="10">
        <f>[2]!S_DQ_CLOSE(A292,$A$1,1)</f>
        <v>7.23</v>
      </c>
      <c r="M292" s="10"/>
      <c r="N292" s="10"/>
      <c r="P292">
        <f t="shared" si="38"/>
        <v>756</v>
      </c>
      <c r="Q292">
        <f t="shared" si="39"/>
        <v>574</v>
      </c>
      <c r="R292" t="e">
        <f t="shared" ca="1" si="40"/>
        <v>#NAME?</v>
      </c>
      <c r="S292">
        <f t="shared" si="41"/>
        <v>497</v>
      </c>
      <c r="T292">
        <f t="shared" si="42"/>
        <v>734</v>
      </c>
      <c r="V292" t="e">
        <f t="shared" ca="1" si="43"/>
        <v>#NAME?</v>
      </c>
      <c r="W292" t="e">
        <f t="shared" ca="1" si="44"/>
        <v>#NAME?</v>
      </c>
    </row>
    <row r="293" spans="1:23" x14ac:dyDescent="0.15">
      <c r="A293" s="12" t="s">
        <v>1056</v>
      </c>
      <c r="B293" s="12" t="s">
        <v>1057</v>
      </c>
      <c r="C293" t="str">
        <f>[2]!S_INFO_INDUSTRY_SW(A293,1)</f>
        <v>房地产</v>
      </c>
      <c r="D293" s="2" t="str">
        <f>[2]!S_IPO_LISTEDDATE(A293)</f>
        <v>2001-04-12</v>
      </c>
      <c r="E293" s="3">
        <f t="shared" si="36"/>
        <v>3550</v>
      </c>
      <c r="F293" s="5">
        <f>[2]!S_VAL_PE_TTM(A293,$A$1)</f>
        <v>11.774500846862793</v>
      </c>
      <c r="G293" s="5">
        <f>[2]!S_FA_ROIC_YEARLY(A293,G$1)</f>
        <v>11.442299999999999</v>
      </c>
      <c r="H293" s="5" t="e">
        <f ca="1">VLOOKUP(A293,预期增长率!$A$3:$F$960,6,FALSE)</f>
        <v>#NAME?</v>
      </c>
      <c r="I293" s="5">
        <f>[2]!S_PQ_PCTCHANGE(A293,$C$1,$A$1)</f>
        <v>1.3114754098360715</v>
      </c>
      <c r="J293" s="5">
        <f t="shared" si="37"/>
        <v>27633922974.959999</v>
      </c>
      <c r="K293" s="11">
        <f>[2]!S_SHARE_LIQA(A293,$A$1)</f>
        <v>4471508572</v>
      </c>
      <c r="L293" s="10">
        <f>[2]!S_DQ_CLOSE(A293,$A$1,1)</f>
        <v>6.18</v>
      </c>
      <c r="M293" s="10"/>
      <c r="N293" s="10"/>
      <c r="P293">
        <f t="shared" si="38"/>
        <v>792</v>
      </c>
      <c r="Q293">
        <f t="shared" si="39"/>
        <v>411</v>
      </c>
      <c r="R293" t="e">
        <f t="shared" ca="1" si="40"/>
        <v>#NAME?</v>
      </c>
      <c r="S293">
        <f t="shared" si="41"/>
        <v>506</v>
      </c>
      <c r="T293">
        <f t="shared" si="42"/>
        <v>92</v>
      </c>
      <c r="V293" t="e">
        <f t="shared" ca="1" si="43"/>
        <v>#NAME?</v>
      </c>
      <c r="W293" t="e">
        <f t="shared" ca="1" si="44"/>
        <v>#NAME?</v>
      </c>
    </row>
    <row r="294" spans="1:23" x14ac:dyDescent="0.15">
      <c r="A294" s="12" t="s">
        <v>1733</v>
      </c>
      <c r="B294" s="12" t="s">
        <v>1734</v>
      </c>
      <c r="C294" t="str">
        <f>[2]!S_INFO_INDUSTRY_SW(A294,1)</f>
        <v>电子</v>
      </c>
      <c r="D294" s="2" t="str">
        <f>[2]!S_IPO_LISTEDDATE(A294)</f>
        <v>1996-05-28</v>
      </c>
      <c r="E294" s="3">
        <f t="shared" si="36"/>
        <v>5330</v>
      </c>
      <c r="F294" s="5">
        <f>[2]!S_VAL_PE_TTM(A294,$A$1)</f>
        <v>95.5601806640625</v>
      </c>
      <c r="G294" s="5">
        <f>[2]!S_FA_ROIC_YEARLY(A294,G$1)</f>
        <v>11.952500000000001</v>
      </c>
      <c r="H294" s="5" t="e">
        <f ca="1">VLOOKUP(A294,预期增长率!$A$3:$F$960,6,FALSE)</f>
        <v>#NAME?</v>
      </c>
      <c r="I294" s="5">
        <f>[2]!S_PQ_PCTCHANGE(A294,$C$1,$A$1)</f>
        <v>2.2291573785109264</v>
      </c>
      <c r="J294" s="5">
        <f t="shared" si="37"/>
        <v>9946351328.039999</v>
      </c>
      <c r="K294" s="11">
        <f>[2]!S_SHARE_LIQA(A294,$A$1)</f>
        <v>216885114</v>
      </c>
      <c r="L294" s="10">
        <f>[2]!S_DQ_CLOSE(A294,$A$1,1)</f>
        <v>45.86</v>
      </c>
      <c r="M294" s="10"/>
      <c r="N294" s="10"/>
      <c r="P294">
        <f t="shared" si="38"/>
        <v>101</v>
      </c>
      <c r="Q294">
        <f t="shared" si="39"/>
        <v>388</v>
      </c>
      <c r="R294" t="e">
        <f t="shared" ca="1" si="40"/>
        <v>#NAME?</v>
      </c>
      <c r="S294">
        <f t="shared" si="41"/>
        <v>483</v>
      </c>
      <c r="T294">
        <f t="shared" si="42"/>
        <v>277</v>
      </c>
      <c r="V294" t="e">
        <f t="shared" ca="1" si="43"/>
        <v>#NAME?</v>
      </c>
      <c r="W294" t="e">
        <f t="shared" ca="1" si="44"/>
        <v>#NAME?</v>
      </c>
    </row>
    <row r="295" spans="1:23" x14ac:dyDescent="0.15">
      <c r="A295" s="12" t="s">
        <v>925</v>
      </c>
      <c r="B295" s="12" t="s">
        <v>926</v>
      </c>
      <c r="C295" t="str">
        <f>[2]!S_INFO_INDUSTRY_SW(A295,1)</f>
        <v>房地产</v>
      </c>
      <c r="D295" s="2" t="str">
        <f>[2]!S_IPO_LISTEDDATE(A295)</f>
        <v>2000-09-22</v>
      </c>
      <c r="E295" s="3">
        <f t="shared" si="36"/>
        <v>3752</v>
      </c>
      <c r="F295" s="5">
        <f>[2]!S_VAL_PE_TTM(A295,$A$1)</f>
        <v>15.347504615783691</v>
      </c>
      <c r="G295" s="5">
        <f>[2]!S_FA_ROIC_YEARLY(A295,G$1)</f>
        <v>15.0603</v>
      </c>
      <c r="H295" s="5" t="e">
        <f ca="1">VLOOKUP(A295,预期增长率!$A$3:$F$960,6,FALSE)</f>
        <v>#NAME?</v>
      </c>
      <c r="I295" s="5">
        <f>[2]!S_PQ_PCTCHANGE(A295,$C$1,$A$1)</f>
        <v>1.0471204188481797</v>
      </c>
      <c r="J295" s="5">
        <f t="shared" si="37"/>
        <v>7045272000</v>
      </c>
      <c r="K295" s="11">
        <f>[2]!S_SHARE_LIQA(A295,$A$1)</f>
        <v>1216800000</v>
      </c>
      <c r="L295" s="10">
        <f>[2]!S_DQ_CLOSE(A295,$A$1,1)</f>
        <v>5.79</v>
      </c>
      <c r="M295" s="10"/>
      <c r="N295" s="10"/>
      <c r="P295">
        <f t="shared" si="38"/>
        <v>747</v>
      </c>
      <c r="Q295">
        <f t="shared" si="39"/>
        <v>284</v>
      </c>
      <c r="R295" t="e">
        <f t="shared" ca="1" si="40"/>
        <v>#NAME?</v>
      </c>
      <c r="S295">
        <f t="shared" si="41"/>
        <v>515</v>
      </c>
      <c r="T295">
        <f t="shared" si="42"/>
        <v>408</v>
      </c>
      <c r="V295" t="e">
        <f t="shared" ca="1" si="43"/>
        <v>#NAME?</v>
      </c>
      <c r="W295" t="e">
        <f t="shared" ca="1" si="44"/>
        <v>#NAME?</v>
      </c>
    </row>
    <row r="296" spans="1:23" x14ac:dyDescent="0.15">
      <c r="A296" s="12" t="s">
        <v>927</v>
      </c>
      <c r="B296" s="12" t="s">
        <v>928</v>
      </c>
      <c r="C296" t="str">
        <f>[2]!S_INFO_INDUSTRY_SW(A296,1)</f>
        <v>化工</v>
      </c>
      <c r="D296" s="2" t="str">
        <f>[2]!S_IPO_LISTEDDATE(A296)</f>
        <v>2003-06-09</v>
      </c>
      <c r="E296" s="3">
        <f t="shared" si="36"/>
        <v>2762</v>
      </c>
      <c r="F296" s="5">
        <f>[2]!S_VAL_PE_TTM(A296,$A$1)</f>
        <v>165.25491333007812</v>
      </c>
      <c r="G296" s="5">
        <f>[2]!S_FA_ROIC_YEARLY(A296,G$1)</f>
        <v>3.5139999999999998</v>
      </c>
      <c r="H296" s="5" t="e">
        <f ca="1">VLOOKUP(A296,预期增长率!$A$3:$F$960,6,FALSE)</f>
        <v>#NAME?</v>
      </c>
      <c r="I296" s="5">
        <f>[2]!S_PQ_PCTCHANGE(A296,$C$1,$A$1)</f>
        <v>19.90721214677351</v>
      </c>
      <c r="J296" s="5">
        <f t="shared" si="37"/>
        <v>10294503000</v>
      </c>
      <c r="K296" s="11">
        <f>[2]!S_SHARE_LIQA(A296,$A$1)</f>
        <v>362100000</v>
      </c>
      <c r="L296" s="10">
        <f>[2]!S_DQ_CLOSE(A296,$A$1,1)</f>
        <v>28.43</v>
      </c>
      <c r="M296" s="10"/>
      <c r="N296" s="10"/>
      <c r="P296">
        <f t="shared" si="38"/>
        <v>45</v>
      </c>
      <c r="Q296">
        <f t="shared" si="39"/>
        <v>747</v>
      </c>
      <c r="R296" t="e">
        <f t="shared" ca="1" si="40"/>
        <v>#NAME?</v>
      </c>
      <c r="S296">
        <f t="shared" si="41"/>
        <v>199</v>
      </c>
      <c r="T296">
        <f t="shared" si="42"/>
        <v>260</v>
      </c>
      <c r="V296" t="e">
        <f t="shared" ca="1" si="43"/>
        <v>#NAME?</v>
      </c>
      <c r="W296" t="e">
        <f t="shared" ca="1" si="44"/>
        <v>#NAME?</v>
      </c>
    </row>
    <row r="297" spans="1:23" x14ac:dyDescent="0.15">
      <c r="A297" s="12" t="s">
        <v>1435</v>
      </c>
      <c r="B297" s="12" t="s">
        <v>1436</v>
      </c>
      <c r="C297" t="str">
        <f>[2]!S_INFO_INDUSTRY_SW(A297,1)</f>
        <v>商业贸易</v>
      </c>
      <c r="D297" s="2" t="str">
        <f>[2]!S_IPO_LISTEDDATE(A297)</f>
        <v>1994-02-04</v>
      </c>
      <c r="E297" s="3">
        <f t="shared" si="36"/>
        <v>6174</v>
      </c>
      <c r="F297" s="5">
        <f>[2]!S_VAL_PE_TTM(A297,$A$1)</f>
        <v>35.130435943603516</v>
      </c>
      <c r="G297" s="5">
        <f>[2]!S_FA_ROIC_YEARLY(A297,G$1)</f>
        <v>11.6615</v>
      </c>
      <c r="H297" s="5" t="e">
        <f ca="1">VLOOKUP(A297,预期增长率!$A$3:$F$960,6,FALSE)</f>
        <v>#NAME?</v>
      </c>
      <c r="I297" s="5">
        <f>[2]!S_PQ_PCTCHANGE(A297,$C$1,$A$1)</f>
        <v>9.1232227488151842</v>
      </c>
      <c r="J297" s="5">
        <f t="shared" si="37"/>
        <v>4433485209.3000002</v>
      </c>
      <c r="K297" s="11">
        <f>[2]!S_SHARE_LIQA(A297,$A$1)</f>
        <v>240688665</v>
      </c>
      <c r="L297" s="10">
        <f>[2]!S_DQ_CLOSE(A297,$A$1,1)</f>
        <v>18.420000000000002</v>
      </c>
      <c r="M297" s="10"/>
      <c r="N297" s="10"/>
      <c r="P297">
        <f t="shared" si="38"/>
        <v>460</v>
      </c>
      <c r="Q297">
        <f t="shared" si="39"/>
        <v>402</v>
      </c>
      <c r="R297" t="e">
        <f t="shared" ca="1" si="40"/>
        <v>#NAME?</v>
      </c>
      <c r="S297">
        <f t="shared" si="41"/>
        <v>355</v>
      </c>
      <c r="T297">
        <f t="shared" si="42"/>
        <v>602</v>
      </c>
      <c r="V297" t="e">
        <f t="shared" ca="1" si="43"/>
        <v>#NAME?</v>
      </c>
      <c r="W297" t="e">
        <f t="shared" ca="1" si="44"/>
        <v>#NAME?</v>
      </c>
    </row>
    <row r="298" spans="1:23" x14ac:dyDescent="0.15">
      <c r="A298" s="12" t="s">
        <v>1269</v>
      </c>
      <c r="B298" s="12" t="s">
        <v>1270</v>
      </c>
      <c r="C298" t="str">
        <f>[2]!S_INFO_INDUSTRY_SW(A298,1)</f>
        <v>房地产</v>
      </c>
      <c r="D298" s="2" t="str">
        <f>[2]!S_IPO_LISTEDDATE(A298)</f>
        <v>1993-04-07</v>
      </c>
      <c r="E298" s="3">
        <f t="shared" si="36"/>
        <v>6477</v>
      </c>
      <c r="F298" s="5">
        <f>[2]!S_VAL_PE_TTM(A298,$A$1)</f>
        <v>26.15380859375</v>
      </c>
      <c r="G298" s="5">
        <f>[2]!S_FA_ROIC_YEARLY(A298,G$1)</f>
        <v>9.8777000000000008</v>
      </c>
      <c r="H298" s="5" t="e">
        <f ca="1">VLOOKUP(A298,预期增长率!$A$3:$F$960,6,FALSE)</f>
        <v>#NAME?</v>
      </c>
      <c r="I298" s="5">
        <f>[2]!S_PQ_PCTCHANGE(A298,$C$1,$A$1)</f>
        <v>-4.8302872062663145</v>
      </c>
      <c r="J298" s="5">
        <f t="shared" si="37"/>
        <v>5876897272.9200001</v>
      </c>
      <c r="K298" s="11">
        <f>[2]!S_SHARE_LIQA(A298,$A$1)</f>
        <v>806158748</v>
      </c>
      <c r="L298" s="10">
        <f>[2]!S_DQ_CLOSE(A298,$A$1,1)</f>
        <v>7.29</v>
      </c>
      <c r="M298" s="10"/>
      <c r="N298" s="10"/>
      <c r="P298">
        <f t="shared" si="38"/>
        <v>571</v>
      </c>
      <c r="Q298">
        <f t="shared" si="39"/>
        <v>481</v>
      </c>
      <c r="R298" t="e">
        <f t="shared" ca="1" si="40"/>
        <v>#NAME?</v>
      </c>
      <c r="S298">
        <f t="shared" si="41"/>
        <v>656</v>
      </c>
      <c r="T298">
        <f t="shared" si="42"/>
        <v>483</v>
      </c>
      <c r="V298" t="e">
        <f t="shared" ca="1" si="43"/>
        <v>#NAME?</v>
      </c>
      <c r="W298" t="e">
        <f t="shared" ca="1" si="44"/>
        <v>#NAME?</v>
      </c>
    </row>
    <row r="299" spans="1:23" x14ac:dyDescent="0.15">
      <c r="A299" s="12" t="s">
        <v>1350</v>
      </c>
      <c r="B299" s="12" t="s">
        <v>1351</v>
      </c>
      <c r="C299" t="str">
        <f>[2]!S_INFO_INDUSTRY_SW(A299,1)</f>
        <v>化工</v>
      </c>
      <c r="D299" s="2" t="str">
        <f>[2]!S_IPO_LISTEDDATE(A299)</f>
        <v>1996-07-02</v>
      </c>
      <c r="E299" s="3">
        <f t="shared" si="36"/>
        <v>5295</v>
      </c>
      <c r="F299" s="5">
        <f>[2]!S_VAL_PE_TTM(A299,$A$1)</f>
        <v>37.922760009765625</v>
      </c>
      <c r="G299" s="5">
        <f>[2]!S_FA_ROIC_YEARLY(A299,G$1)</f>
        <v>2.6004999999999998</v>
      </c>
      <c r="H299" s="5" t="e">
        <f ca="1">VLOOKUP(A299,预期增长率!$A$3:$F$960,6,FALSE)</f>
        <v>#NAME?</v>
      </c>
      <c r="I299" s="5">
        <f>[2]!S_PQ_PCTCHANGE(A299,$C$1,$A$1)</f>
        <v>11.834319526627235</v>
      </c>
      <c r="J299" s="5">
        <f t="shared" si="37"/>
        <v>5823420750</v>
      </c>
      <c r="K299" s="11">
        <f>[2]!S_SHARE_LIQA(A299,$A$1)</f>
        <v>616235000</v>
      </c>
      <c r="L299" s="10">
        <f>[2]!S_DQ_CLOSE(A299,$A$1,1)</f>
        <v>9.4499999999999993</v>
      </c>
      <c r="M299" s="10"/>
      <c r="N299" s="10"/>
      <c r="P299">
        <f t="shared" si="38"/>
        <v>426</v>
      </c>
      <c r="Q299">
        <f t="shared" si="39"/>
        <v>767</v>
      </c>
      <c r="R299" t="e">
        <f t="shared" ca="1" si="40"/>
        <v>#NAME?</v>
      </c>
      <c r="S299">
        <f t="shared" si="41"/>
        <v>314</v>
      </c>
      <c r="T299">
        <f t="shared" si="42"/>
        <v>485</v>
      </c>
      <c r="V299" t="e">
        <f t="shared" ca="1" si="43"/>
        <v>#NAME?</v>
      </c>
      <c r="W299" t="e">
        <f t="shared" ca="1" si="44"/>
        <v>#NAME?</v>
      </c>
    </row>
    <row r="300" spans="1:23" x14ac:dyDescent="0.15">
      <c r="A300" s="12" t="s">
        <v>69</v>
      </c>
      <c r="B300" s="12" t="s">
        <v>70</v>
      </c>
      <c r="C300" t="str">
        <f>[2]!S_INFO_INDUSTRY_SW(A300,1)</f>
        <v>交通运输</v>
      </c>
      <c r="D300" s="2" t="str">
        <f>[2]!S_IPO_LISTEDDATE(A300)</f>
        <v>1998-04-20</v>
      </c>
      <c r="E300" s="3">
        <f t="shared" si="36"/>
        <v>4638</v>
      </c>
      <c r="F300" s="5">
        <f>[2]!S_VAL_PE_TTM(A300,$A$1)</f>
        <v>14.172998428344727</v>
      </c>
      <c r="G300" s="5">
        <f>[2]!S_FA_ROIC_YEARLY(A300,G$1)</f>
        <v>13.2644</v>
      </c>
      <c r="H300" s="5" t="e">
        <f ca="1">VLOOKUP(A300,预期增长率!$A$3:$F$960,6,FALSE)</f>
        <v>#NAME?</v>
      </c>
      <c r="I300" s="5">
        <f>[2]!S_PQ_PCTCHANGE(A300,$C$1,$A$1)</f>
        <v>-2.6408450704225039</v>
      </c>
      <c r="J300" s="5">
        <f t="shared" si="37"/>
        <v>3611782433.4200001</v>
      </c>
      <c r="K300" s="11">
        <f>[2]!S_SHARE_LIQA(A300,$A$1)</f>
        <v>653125214</v>
      </c>
      <c r="L300" s="10">
        <f>[2]!S_DQ_CLOSE(A300,$A$1,1)</f>
        <v>5.53</v>
      </c>
      <c r="M300" s="10"/>
      <c r="N300" s="10"/>
      <c r="P300">
        <f t="shared" si="38"/>
        <v>760</v>
      </c>
      <c r="Q300">
        <f t="shared" si="39"/>
        <v>345</v>
      </c>
      <c r="R300" t="e">
        <f t="shared" ca="1" si="40"/>
        <v>#NAME?</v>
      </c>
      <c r="S300">
        <f t="shared" si="41"/>
        <v>609</v>
      </c>
      <c r="T300">
        <f t="shared" si="42"/>
        <v>686</v>
      </c>
      <c r="V300" t="e">
        <f t="shared" ca="1" si="43"/>
        <v>#NAME?</v>
      </c>
      <c r="W300" t="e">
        <f t="shared" ca="1" si="44"/>
        <v>#NAME?</v>
      </c>
    </row>
    <row r="301" spans="1:23" x14ac:dyDescent="0.15">
      <c r="A301" s="12" t="s">
        <v>1669</v>
      </c>
      <c r="B301" s="12" t="s">
        <v>1670</v>
      </c>
      <c r="C301" t="str">
        <f>[2]!S_INFO_INDUSTRY_SW(A301,1)</f>
        <v>化工</v>
      </c>
      <c r="D301" s="2" t="str">
        <f>[2]!S_IPO_LISTEDDATE(A301)</f>
        <v>2010-04-09</v>
      </c>
      <c r="E301" s="3">
        <f t="shared" si="36"/>
        <v>266</v>
      </c>
      <c r="F301" s="5">
        <f>[2]!S_VAL_PE_TTM(A301,$A$1)</f>
        <v>46.042613983154297</v>
      </c>
      <c r="G301" s="5">
        <f>[2]!S_FA_ROIC_YEARLY(A301,G$1)</f>
        <v>3.6715</v>
      </c>
      <c r="H301" s="5" t="e">
        <f ca="1">VLOOKUP(A301,预期增长率!$A$3:$F$960,6,FALSE)</f>
        <v>#NAME?</v>
      </c>
      <c r="I301" s="5">
        <f>[2]!S_PQ_PCTCHANGE(A301,$C$1,$A$1)</f>
        <v>5.699138502319423</v>
      </c>
      <c r="J301" s="5">
        <f t="shared" si="37"/>
        <v>1914000000</v>
      </c>
      <c r="K301" s="11">
        <f>[2]!S_SHARE_LIQA(A301,$A$1)</f>
        <v>120000000</v>
      </c>
      <c r="L301" s="10">
        <f>[2]!S_DQ_CLOSE(A301,$A$1,1)</f>
        <v>15.95</v>
      </c>
      <c r="M301" s="10"/>
      <c r="N301" s="10"/>
      <c r="P301">
        <f t="shared" si="38"/>
        <v>336</v>
      </c>
      <c r="Q301">
        <f t="shared" si="39"/>
        <v>742</v>
      </c>
      <c r="R301" t="e">
        <f t="shared" ca="1" si="40"/>
        <v>#NAME?</v>
      </c>
      <c r="S301">
        <f t="shared" si="41"/>
        <v>410</v>
      </c>
      <c r="T301">
        <f t="shared" si="42"/>
        <v>838</v>
      </c>
      <c r="V301" t="e">
        <f t="shared" ca="1" si="43"/>
        <v>#NAME?</v>
      </c>
      <c r="W301" t="e">
        <f t="shared" ca="1" si="44"/>
        <v>#NAME?</v>
      </c>
    </row>
    <row r="302" spans="1:23" x14ac:dyDescent="0.15">
      <c r="A302" s="12" t="s">
        <v>191</v>
      </c>
      <c r="B302" s="12" t="s">
        <v>192</v>
      </c>
      <c r="C302" t="str">
        <f>[2]!S_INFO_INDUSTRY_SW(A302,1)</f>
        <v>房地产</v>
      </c>
      <c r="D302" s="2" t="str">
        <f>[2]!S_IPO_LISTEDDATE(A302)</f>
        <v>1996-09-19</v>
      </c>
      <c r="E302" s="3">
        <f t="shared" si="36"/>
        <v>5216</v>
      </c>
      <c r="F302" s="5">
        <f>[2]!S_VAL_PE_TTM(A302,$A$1)</f>
        <v>10.510932922363281</v>
      </c>
      <c r="G302" s="5">
        <f>[2]!S_FA_ROIC_YEARLY(A302,G$1)</f>
        <v>30.197199999999999</v>
      </c>
      <c r="H302" s="5" t="e">
        <f ca="1">VLOOKUP(A302,预期增长率!$A$3:$F$960,6,FALSE)</f>
        <v>#NAME?</v>
      </c>
      <c r="I302" s="5">
        <f>[2]!S_PQ_PCTCHANGE(A302,$C$1,$A$1)</f>
        <v>-1.9151846785225746</v>
      </c>
      <c r="J302" s="5">
        <f t="shared" si="37"/>
        <v>5376878425.5299997</v>
      </c>
      <c r="K302" s="11">
        <f>[2]!S_SHARE_LIQA(A302,$A$1)</f>
        <v>749913309</v>
      </c>
      <c r="L302" s="10">
        <f>[2]!S_DQ_CLOSE(A302,$A$1,1)</f>
        <v>7.17</v>
      </c>
      <c r="M302" s="10"/>
      <c r="N302" s="10"/>
      <c r="P302">
        <f t="shared" si="38"/>
        <v>803</v>
      </c>
      <c r="Q302">
        <f t="shared" si="39"/>
        <v>43</v>
      </c>
      <c r="R302" t="e">
        <f t="shared" ca="1" si="40"/>
        <v>#NAME?</v>
      </c>
      <c r="S302">
        <f t="shared" si="41"/>
        <v>592</v>
      </c>
      <c r="T302">
        <f t="shared" si="42"/>
        <v>515</v>
      </c>
      <c r="V302" t="e">
        <f t="shared" ca="1" si="43"/>
        <v>#NAME?</v>
      </c>
      <c r="W302" t="e">
        <f t="shared" ca="1" si="44"/>
        <v>#NAME?</v>
      </c>
    </row>
    <row r="303" spans="1:23" x14ac:dyDescent="0.15">
      <c r="A303" s="12" t="s">
        <v>1667</v>
      </c>
      <c r="B303" s="12" t="s">
        <v>1668</v>
      </c>
      <c r="C303" t="str">
        <f>[2]!S_INFO_INDUSTRY_SW(A303,1)</f>
        <v>农林牧渔</v>
      </c>
      <c r="D303" s="2" t="str">
        <f>[2]!S_IPO_LISTEDDATE(A303)</f>
        <v>2010-04-09</v>
      </c>
      <c r="E303" s="3">
        <f t="shared" si="36"/>
        <v>266</v>
      </c>
      <c r="F303" s="5">
        <f>[2]!S_VAL_PE_TTM(A303,$A$1)</f>
        <v>54.127639770507813</v>
      </c>
      <c r="G303" s="5">
        <f>[2]!S_FA_ROIC_YEARLY(A303,G$1)</f>
        <v>13.6988</v>
      </c>
      <c r="H303" s="5" t="e">
        <f ca="1">VLOOKUP(A303,预期增长率!$A$3:$F$960,6,FALSE)</f>
        <v>#NAME?</v>
      </c>
      <c r="I303" s="5">
        <f>[2]!S_PQ_PCTCHANGE(A303,$C$1,$A$1)</f>
        <v>-2.7202696196437226</v>
      </c>
      <c r="J303" s="5">
        <f t="shared" si="37"/>
        <v>2456928000</v>
      </c>
      <c r="K303" s="11">
        <f>[2]!S_SHARE_LIQA(A303,$A$1)</f>
        <v>60800000</v>
      </c>
      <c r="L303" s="10">
        <f>[2]!S_DQ_CLOSE(A303,$A$1,1)</f>
        <v>40.409999999999997</v>
      </c>
      <c r="M303" s="10"/>
      <c r="N303" s="10"/>
      <c r="P303">
        <f t="shared" si="38"/>
        <v>273</v>
      </c>
      <c r="Q303">
        <f t="shared" si="39"/>
        <v>328</v>
      </c>
      <c r="R303" t="e">
        <f t="shared" ca="1" si="40"/>
        <v>#NAME?</v>
      </c>
      <c r="S303">
        <f t="shared" si="41"/>
        <v>613</v>
      </c>
      <c r="T303">
        <f t="shared" si="42"/>
        <v>789</v>
      </c>
      <c r="V303" t="e">
        <f t="shared" ca="1" si="43"/>
        <v>#NAME?</v>
      </c>
      <c r="W303" t="e">
        <f t="shared" ca="1" si="44"/>
        <v>#NAME?</v>
      </c>
    </row>
    <row r="304" spans="1:23" x14ac:dyDescent="0.15">
      <c r="A304" s="12" t="s">
        <v>1315</v>
      </c>
      <c r="B304" s="12" t="s">
        <v>1316</v>
      </c>
      <c r="C304" t="str">
        <f>[2]!S_INFO_INDUSTRY_SW(A304,1)</f>
        <v>房地产</v>
      </c>
      <c r="D304" s="2" t="str">
        <f>[2]!S_IPO_LISTEDDATE(A304)</f>
        <v>1993-10-28</v>
      </c>
      <c r="E304" s="3">
        <f t="shared" si="36"/>
        <v>6273</v>
      </c>
      <c r="F304" s="5">
        <f>[2]!S_VAL_PE_TTM(A304,$A$1)</f>
        <v>24.724496841430664</v>
      </c>
      <c r="G304" s="5">
        <f>[2]!S_FA_ROIC_YEARLY(A304,G$1)</f>
        <v>9.3664000000000005</v>
      </c>
      <c r="H304" s="5" t="e">
        <f ca="1">VLOOKUP(A304,预期增长率!$A$3:$F$960,6,FALSE)</f>
        <v>#NAME?</v>
      </c>
      <c r="I304" s="5">
        <f>[2]!S_PQ_PCTCHANGE(A304,$C$1,$A$1)</f>
        <v>11.568627450980395</v>
      </c>
      <c r="J304" s="5">
        <f t="shared" si="37"/>
        <v>2128508224.0600002</v>
      </c>
      <c r="K304" s="11">
        <f>[2]!S_SHARE_LIQA(A304,$A$1)</f>
        <v>187039387</v>
      </c>
      <c r="L304" s="10">
        <f>[2]!S_DQ_CLOSE(A304,$A$1,1)</f>
        <v>11.38</v>
      </c>
      <c r="M304" s="10"/>
      <c r="N304" s="10"/>
      <c r="P304">
        <f t="shared" si="38"/>
        <v>590</v>
      </c>
      <c r="Q304">
        <f t="shared" si="39"/>
        <v>500</v>
      </c>
      <c r="R304" t="e">
        <f t="shared" ca="1" si="40"/>
        <v>#NAME?</v>
      </c>
      <c r="S304">
        <f t="shared" si="41"/>
        <v>317</v>
      </c>
      <c r="T304">
        <f t="shared" si="42"/>
        <v>818</v>
      </c>
      <c r="V304" t="e">
        <f t="shared" ca="1" si="43"/>
        <v>#NAME?</v>
      </c>
      <c r="W304" t="e">
        <f t="shared" ca="1" si="44"/>
        <v>#NAME?</v>
      </c>
    </row>
    <row r="305" spans="1:23" x14ac:dyDescent="0.15">
      <c r="A305" s="12" t="s">
        <v>63</v>
      </c>
      <c r="B305" s="12" t="s">
        <v>64</v>
      </c>
      <c r="C305" t="str">
        <f>[2]!S_INFO_INDUSTRY_SW(A305,1)</f>
        <v>房地产</v>
      </c>
      <c r="D305" s="2" t="str">
        <f>[2]!S_IPO_LISTEDDATE(A305)</f>
        <v>1997-09-10</v>
      </c>
      <c r="E305" s="3">
        <f t="shared" si="36"/>
        <v>4860</v>
      </c>
      <c r="F305" s="5">
        <f>[2]!S_VAL_PE_TTM(A305,$A$1)</f>
        <v>13.615678787231445</v>
      </c>
      <c r="G305" s="5">
        <f>[2]!S_FA_ROIC_YEARLY(A305,G$1)</f>
        <v>19.778700000000001</v>
      </c>
      <c r="H305" s="5" t="e">
        <f ca="1">VLOOKUP(A305,预期增长率!$A$3:$F$960,6,FALSE)</f>
        <v>#NAME?</v>
      </c>
      <c r="I305" s="5">
        <f>[2]!S_PQ_PCTCHANGE(A305,$C$1,$A$1)</f>
        <v>-0.57283142389525921</v>
      </c>
      <c r="J305" s="5">
        <f t="shared" si="37"/>
        <v>15862351872.6</v>
      </c>
      <c r="K305" s="11">
        <f>[2]!S_SHARE_LIQA(A305,$A$1)</f>
        <v>1305543364</v>
      </c>
      <c r="L305" s="10">
        <f>[2]!S_DQ_CLOSE(A305,$A$1,1)</f>
        <v>12.15</v>
      </c>
      <c r="M305" s="10"/>
      <c r="N305" s="10"/>
      <c r="P305">
        <f t="shared" si="38"/>
        <v>770</v>
      </c>
      <c r="Q305">
        <f t="shared" si="39"/>
        <v>182</v>
      </c>
      <c r="R305" t="e">
        <f t="shared" ca="1" si="40"/>
        <v>#NAME?</v>
      </c>
      <c r="S305">
        <f t="shared" si="41"/>
        <v>559</v>
      </c>
      <c r="T305">
        <f t="shared" si="42"/>
        <v>170</v>
      </c>
      <c r="V305" t="e">
        <f t="shared" ca="1" si="43"/>
        <v>#NAME?</v>
      </c>
      <c r="W305" t="e">
        <f t="shared" ca="1" si="44"/>
        <v>#NAME?</v>
      </c>
    </row>
    <row r="306" spans="1:23" x14ac:dyDescent="0.15">
      <c r="A306" s="12" t="s">
        <v>1418</v>
      </c>
      <c r="B306" s="12" t="s">
        <v>1419</v>
      </c>
      <c r="C306" t="str">
        <f>[2]!S_INFO_INDUSTRY_SW(A306,1)</f>
        <v>综合</v>
      </c>
      <c r="D306" s="2" t="str">
        <f>[2]!S_IPO_LISTEDDATE(A306)</f>
        <v>1994-01-06</v>
      </c>
      <c r="E306" s="3">
        <f t="shared" si="36"/>
        <v>6203</v>
      </c>
      <c r="F306" s="5">
        <f>[2]!S_VAL_PE_TTM(A306,$A$1)</f>
        <v>69.158958435058594</v>
      </c>
      <c r="G306" s="5">
        <f>[2]!S_FA_ROIC_YEARLY(A306,G$1)</f>
        <v>5.7411000000000003</v>
      </c>
      <c r="H306" s="5" t="e">
        <f ca="1">VLOOKUP(A306,预期增长率!$A$3:$F$960,6,FALSE)</f>
        <v>#NAME?</v>
      </c>
      <c r="I306" s="5">
        <f>[2]!S_PQ_PCTCHANGE(A306,$C$1,$A$1)</f>
        <v>36.347826086956523</v>
      </c>
      <c r="J306" s="5">
        <f t="shared" si="37"/>
        <v>9729990791.3600006</v>
      </c>
      <c r="K306" s="11">
        <f>[2]!S_SHARE_LIQA(A306,$A$1)</f>
        <v>1241070254</v>
      </c>
      <c r="L306" s="10">
        <f>[2]!S_DQ_CLOSE(A306,$A$1,1)</f>
        <v>7.84</v>
      </c>
      <c r="M306" s="10"/>
      <c r="N306" s="10"/>
      <c r="P306">
        <f t="shared" si="38"/>
        <v>177</v>
      </c>
      <c r="Q306">
        <f t="shared" si="39"/>
        <v>658</v>
      </c>
      <c r="R306" t="e">
        <f t="shared" ca="1" si="40"/>
        <v>#NAME?</v>
      </c>
      <c r="S306">
        <f t="shared" si="41"/>
        <v>82</v>
      </c>
      <c r="T306">
        <f t="shared" si="42"/>
        <v>284</v>
      </c>
      <c r="V306" t="e">
        <f t="shared" ca="1" si="43"/>
        <v>#NAME?</v>
      </c>
      <c r="W306" t="e">
        <f t="shared" ca="1" si="44"/>
        <v>#NAME?</v>
      </c>
    </row>
    <row r="307" spans="1:23" x14ac:dyDescent="0.15">
      <c r="A307" s="12" t="s">
        <v>1108</v>
      </c>
      <c r="B307" s="12" t="s">
        <v>1109</v>
      </c>
      <c r="C307" t="str">
        <f>[2]!S_INFO_INDUSTRY_SW(A307,1)</f>
        <v>农林牧渔</v>
      </c>
      <c r="D307" s="2" t="str">
        <f>[2]!S_IPO_LISTEDDATE(A307)</f>
        <v>2004-04-05</v>
      </c>
      <c r="E307" s="3">
        <f t="shared" si="36"/>
        <v>2461</v>
      </c>
      <c r="F307" s="5">
        <f>[2]!S_VAL_PE_TTM(A307,$A$1)</f>
        <v>114.30619812011719</v>
      </c>
      <c r="G307" s="5">
        <f>[2]!S_FA_ROIC_YEARLY(A307,G$1)</f>
        <v>7.9306999999999999</v>
      </c>
      <c r="H307" s="5" t="e">
        <f ca="1">VLOOKUP(A307,预期增长率!$A$3:$F$960,6,FALSE)</f>
        <v>#NAME?</v>
      </c>
      <c r="I307" s="5">
        <f>[2]!S_PQ_PCTCHANGE(A307,$C$1,$A$1)</f>
        <v>9.138972809667667</v>
      </c>
      <c r="J307" s="5">
        <f t="shared" si="37"/>
        <v>9155520000</v>
      </c>
      <c r="K307" s="11">
        <f>[2]!S_SHARE_LIQA(A307,$A$1)</f>
        <v>633600000</v>
      </c>
      <c r="L307" s="10">
        <f>[2]!S_DQ_CLOSE(A307,$A$1,1)</f>
        <v>14.45</v>
      </c>
      <c r="M307" s="10"/>
      <c r="N307" s="10"/>
      <c r="P307">
        <f t="shared" si="38"/>
        <v>73</v>
      </c>
      <c r="Q307">
        <f t="shared" si="39"/>
        <v>564</v>
      </c>
      <c r="R307" t="e">
        <f t="shared" ca="1" si="40"/>
        <v>#NAME?</v>
      </c>
      <c r="S307">
        <f t="shared" si="41"/>
        <v>354</v>
      </c>
      <c r="T307">
        <f t="shared" si="42"/>
        <v>306</v>
      </c>
      <c r="V307" t="e">
        <f t="shared" ca="1" si="43"/>
        <v>#NAME?</v>
      </c>
      <c r="W307" t="e">
        <f t="shared" ca="1" si="44"/>
        <v>#NAME?</v>
      </c>
    </row>
    <row r="308" spans="1:23" x14ac:dyDescent="0.15">
      <c r="A308" s="12" t="s">
        <v>790</v>
      </c>
      <c r="B308" s="12" t="s">
        <v>791</v>
      </c>
      <c r="C308" t="str">
        <f>[2]!S_INFO_INDUSTRY_SW(A308,1)</f>
        <v>化工</v>
      </c>
      <c r="D308" s="2" t="str">
        <f>[2]!S_IPO_LISTEDDATE(A308)</f>
        <v>1997-07-09</v>
      </c>
      <c r="E308" s="3">
        <f t="shared" si="36"/>
        <v>4923</v>
      </c>
      <c r="F308" s="5">
        <f>[2]!S_VAL_PE_TTM(A308,$A$1)</f>
        <v>45.939292907714844</v>
      </c>
      <c r="G308" s="5">
        <f>[2]!S_FA_ROIC_YEARLY(A308,G$1)</f>
        <v>6.1120999999999999</v>
      </c>
      <c r="H308" s="5" t="e">
        <f ca="1">VLOOKUP(A308,预期增长率!$A$3:$F$960,6,FALSE)</f>
        <v>#NAME?</v>
      </c>
      <c r="I308" s="5">
        <f>[2]!S_PQ_PCTCHANGE(A308,$C$1,$A$1)</f>
        <v>31.124202258222876</v>
      </c>
      <c r="J308" s="5">
        <f t="shared" si="37"/>
        <v>8482574781.0600004</v>
      </c>
      <c r="K308" s="11">
        <f>[2]!S_SHARE_LIQA(A308,$A$1)</f>
        <v>317580486</v>
      </c>
      <c r="L308" s="10">
        <f>[2]!S_DQ_CLOSE(A308,$A$1,1)</f>
        <v>26.71</v>
      </c>
      <c r="M308" s="10"/>
      <c r="N308" s="10"/>
      <c r="P308">
        <f t="shared" si="38"/>
        <v>338</v>
      </c>
      <c r="Q308">
        <f t="shared" si="39"/>
        <v>639</v>
      </c>
      <c r="R308" t="e">
        <f t="shared" ca="1" si="40"/>
        <v>#NAME?</v>
      </c>
      <c r="S308">
        <f t="shared" si="41"/>
        <v>112</v>
      </c>
      <c r="T308">
        <f t="shared" si="42"/>
        <v>331</v>
      </c>
      <c r="V308" t="e">
        <f t="shared" ca="1" si="43"/>
        <v>#NAME?</v>
      </c>
      <c r="W308" t="e">
        <f t="shared" ca="1" si="44"/>
        <v>#NAME?</v>
      </c>
    </row>
    <row r="309" spans="1:23" x14ac:dyDescent="0.15">
      <c r="A309" s="12" t="s">
        <v>1338</v>
      </c>
      <c r="B309" s="12" t="s">
        <v>1339</v>
      </c>
      <c r="C309" t="str">
        <f>[2]!S_INFO_INDUSTRY_SW(A309,1)</f>
        <v>综合</v>
      </c>
      <c r="D309" s="2" t="str">
        <f>[2]!S_IPO_LISTEDDATE(A309)</f>
        <v>1996-06-06</v>
      </c>
      <c r="E309" s="3">
        <f t="shared" si="36"/>
        <v>5321</v>
      </c>
      <c r="F309" s="5">
        <f>[2]!S_VAL_PE_TTM(A309,$A$1)</f>
        <v>22.645708084106445</v>
      </c>
      <c r="G309" s="5">
        <f>[2]!S_FA_ROIC_YEARLY(A309,G$1)</f>
        <v>12.599500000000001</v>
      </c>
      <c r="H309" s="5" t="e">
        <f ca="1">VLOOKUP(A309,预期增长率!$A$3:$F$960,6,FALSE)</f>
        <v>#NAME?</v>
      </c>
      <c r="I309" s="5">
        <f>[2]!S_PQ_PCTCHANGE(A309,$C$1,$A$1)</f>
        <v>-17.218543046357627</v>
      </c>
      <c r="J309" s="5">
        <f t="shared" si="37"/>
        <v>3800515012.5</v>
      </c>
      <c r="K309" s="11">
        <f>[2]!S_SHARE_LIQA(A309,$A$1)</f>
        <v>506735335</v>
      </c>
      <c r="L309" s="10">
        <f>[2]!S_DQ_CLOSE(A309,$A$1,1)</f>
        <v>7.5</v>
      </c>
      <c r="M309" s="10"/>
      <c r="N309" s="10"/>
      <c r="P309">
        <f t="shared" si="38"/>
        <v>618</v>
      </c>
      <c r="Q309">
        <f t="shared" si="39"/>
        <v>365</v>
      </c>
      <c r="R309" t="e">
        <f t="shared" ca="1" si="40"/>
        <v>#NAME?</v>
      </c>
      <c r="S309">
        <f t="shared" si="41"/>
        <v>852</v>
      </c>
      <c r="T309">
        <f t="shared" si="42"/>
        <v>667</v>
      </c>
      <c r="V309" t="e">
        <f t="shared" ca="1" si="43"/>
        <v>#NAME?</v>
      </c>
      <c r="W309" t="e">
        <f t="shared" ca="1" si="44"/>
        <v>#NAME?</v>
      </c>
    </row>
    <row r="310" spans="1:23" x14ac:dyDescent="0.15">
      <c r="A310" s="12" t="s">
        <v>1346</v>
      </c>
      <c r="B310" s="12" t="s">
        <v>1347</v>
      </c>
      <c r="C310" t="str">
        <f>[2]!S_INFO_INDUSTRY_SW(A310,1)</f>
        <v>建筑材料</v>
      </c>
      <c r="D310" s="2" t="str">
        <f>[2]!S_IPO_LISTEDDATE(A310)</f>
        <v>1996-07-16</v>
      </c>
      <c r="E310" s="3">
        <f t="shared" si="36"/>
        <v>5281</v>
      </c>
      <c r="F310" s="5">
        <f>[2]!S_VAL_PE_TTM(A310,$A$1)</f>
        <v>16.476949691772461</v>
      </c>
      <c r="G310" s="5">
        <f>[2]!S_FA_ROIC_YEARLY(A310,G$1)</f>
        <v>23.238700000000001</v>
      </c>
      <c r="H310" s="5" t="e">
        <f ca="1">VLOOKUP(A310,预期增长率!$A$3:$F$960,6,FALSE)</f>
        <v>#NAME?</v>
      </c>
      <c r="I310" s="5">
        <f>[2]!S_PQ_PCTCHANGE(A310,$C$1,$A$1)</f>
        <v>-13.905622489959846</v>
      </c>
      <c r="J310" s="5">
        <f t="shared" si="37"/>
        <v>8142891721.2999992</v>
      </c>
      <c r="K310" s="11">
        <f>[2]!S_SHARE_LIQA(A310,$A$1)</f>
        <v>474804182</v>
      </c>
      <c r="L310" s="10">
        <f>[2]!S_DQ_CLOSE(A310,$A$1,1)</f>
        <v>17.149999999999999</v>
      </c>
      <c r="M310" s="10"/>
      <c r="N310" s="10"/>
      <c r="P310">
        <f t="shared" si="38"/>
        <v>722</v>
      </c>
      <c r="Q310">
        <f t="shared" si="39"/>
        <v>121</v>
      </c>
      <c r="R310" t="e">
        <f t="shared" ca="1" si="40"/>
        <v>#NAME?</v>
      </c>
      <c r="S310">
        <f t="shared" si="41"/>
        <v>829</v>
      </c>
      <c r="T310">
        <f t="shared" si="42"/>
        <v>342</v>
      </c>
      <c r="V310" t="e">
        <f t="shared" ca="1" si="43"/>
        <v>#NAME?</v>
      </c>
      <c r="W310" t="e">
        <f t="shared" ca="1" si="44"/>
        <v>#NAME?</v>
      </c>
    </row>
    <row r="311" spans="1:23" x14ac:dyDescent="0.15">
      <c r="A311" s="12" t="s">
        <v>57</v>
      </c>
      <c r="B311" s="12" t="s">
        <v>58</v>
      </c>
      <c r="C311" t="str">
        <f>[2]!S_INFO_INDUSTRY_SW(A311,1)</f>
        <v>商业贸易</v>
      </c>
      <c r="D311" s="2" t="str">
        <f>[2]!S_IPO_LISTEDDATE(A311)</f>
        <v>1997-01-30</v>
      </c>
      <c r="E311" s="3">
        <f t="shared" si="36"/>
        <v>5083</v>
      </c>
      <c r="F311" s="5">
        <f>[2]!S_VAL_PE_TTM(A311,$A$1)</f>
        <v>15.60075569152832</v>
      </c>
      <c r="G311" s="5">
        <f>[2]!S_FA_ROIC_YEARLY(A311,G$1)</f>
        <v>11.8147</v>
      </c>
      <c r="H311" s="5" t="e">
        <f ca="1">VLOOKUP(A311,预期增长率!$A$3:$F$960,6,FALSE)</f>
        <v>#NAME?</v>
      </c>
      <c r="I311" s="5">
        <f>[2]!S_PQ_PCTCHANGE(A311,$C$1,$A$1)</f>
        <v>-7.5163398692810413</v>
      </c>
      <c r="J311" s="5">
        <f t="shared" si="37"/>
        <v>1417228305.21</v>
      </c>
      <c r="K311" s="11">
        <f>[2]!S_SHARE_LIQA(A311,$A$1)</f>
        <v>166929129</v>
      </c>
      <c r="L311" s="10">
        <f>[2]!S_DQ_CLOSE(A311,$A$1,1)</f>
        <v>8.49</v>
      </c>
      <c r="M311" s="10"/>
      <c r="N311" s="10"/>
      <c r="P311">
        <f t="shared" si="38"/>
        <v>740</v>
      </c>
      <c r="Q311">
        <f t="shared" si="39"/>
        <v>392</v>
      </c>
      <c r="R311" t="e">
        <f t="shared" ca="1" si="40"/>
        <v>#NAME?</v>
      </c>
      <c r="S311">
        <f t="shared" si="41"/>
        <v>736</v>
      </c>
      <c r="T311">
        <f t="shared" si="42"/>
        <v>865</v>
      </c>
      <c r="V311" t="e">
        <f t="shared" ca="1" si="43"/>
        <v>#NAME?</v>
      </c>
      <c r="W311" t="e">
        <f t="shared" ca="1" si="44"/>
        <v>#NAME?</v>
      </c>
    </row>
    <row r="312" spans="1:23" x14ac:dyDescent="0.15">
      <c r="A312" s="12" t="s">
        <v>592</v>
      </c>
      <c r="B312" s="12" t="s">
        <v>593</v>
      </c>
      <c r="C312" t="str">
        <f>[2]!S_INFO_INDUSTRY_SW(A312,1)</f>
        <v>有色金属</v>
      </c>
      <c r="D312" s="2" t="str">
        <f>[2]!S_IPO_LISTEDDATE(A312)</f>
        <v>2008-05-20</v>
      </c>
      <c r="E312" s="3">
        <f t="shared" si="36"/>
        <v>955</v>
      </c>
      <c r="F312" s="5">
        <f>[2]!S_VAL_PE_TTM(A312,$A$1)</f>
        <v>64.28155517578125</v>
      </c>
      <c r="G312" s="5">
        <f>[2]!S_FA_ROIC_YEARLY(A312,G$1)</f>
        <v>13.278499999999999</v>
      </c>
      <c r="H312" s="5" t="e">
        <f ca="1">VLOOKUP(A312,预期增长率!$A$3:$F$960,6,FALSE)</f>
        <v>#NAME?</v>
      </c>
      <c r="I312" s="5">
        <f>[2]!S_PQ_PCTCHANGE(A312,$C$1,$A$1)</f>
        <v>4.9401775376302748</v>
      </c>
      <c r="J312" s="5">
        <f t="shared" si="37"/>
        <v>3658357401</v>
      </c>
      <c r="K312" s="11">
        <f>[2]!S_SHARE_LIQA(A312,$A$1)</f>
        <v>67273950</v>
      </c>
      <c r="L312" s="10">
        <f>[2]!S_DQ_CLOSE(A312,$A$1,1)</f>
        <v>54.38</v>
      </c>
      <c r="M312" s="10"/>
      <c r="N312" s="10"/>
      <c r="P312">
        <f t="shared" si="38"/>
        <v>207</v>
      </c>
      <c r="Q312">
        <f t="shared" si="39"/>
        <v>342</v>
      </c>
      <c r="R312" t="e">
        <f t="shared" ca="1" si="40"/>
        <v>#NAME?</v>
      </c>
      <c r="S312">
        <f t="shared" si="41"/>
        <v>424</v>
      </c>
      <c r="T312">
        <f t="shared" si="42"/>
        <v>679</v>
      </c>
      <c r="V312" t="e">
        <f t="shared" ca="1" si="43"/>
        <v>#NAME?</v>
      </c>
      <c r="W312" t="e">
        <f t="shared" ca="1" si="44"/>
        <v>#NAME?</v>
      </c>
    </row>
    <row r="313" spans="1:23" x14ac:dyDescent="0.15">
      <c r="A313" s="12" t="s">
        <v>562</v>
      </c>
      <c r="B313" s="12" t="s">
        <v>563</v>
      </c>
      <c r="C313" t="str">
        <f>[2]!S_INFO_INDUSTRY_SW(A313,1)</f>
        <v>电子</v>
      </c>
      <c r="D313" s="2" t="str">
        <f>[2]!S_IPO_LISTEDDATE(A313)</f>
        <v>2007-11-01</v>
      </c>
      <c r="E313" s="3">
        <f t="shared" si="36"/>
        <v>1156</v>
      </c>
      <c r="F313" s="5">
        <f>[2]!S_VAL_PE_TTM(A313,$A$1)</f>
        <v>50.521976470947266</v>
      </c>
      <c r="G313" s="5">
        <f>[2]!S_FA_ROIC_YEARLY(A313,G$1)</f>
        <v>13.477600000000001</v>
      </c>
      <c r="H313" s="5" t="e">
        <f ca="1">VLOOKUP(A313,预期增长率!$A$3:$F$960,6,FALSE)</f>
        <v>#NAME?</v>
      </c>
      <c r="I313" s="5">
        <f>[2]!S_PQ_PCTCHANGE(A313,$C$1,$A$1)</f>
        <v>3.882948790095675</v>
      </c>
      <c r="J313" s="5">
        <f t="shared" si="37"/>
        <v>3861508950</v>
      </c>
      <c r="K313" s="11">
        <f>[2]!S_SHARE_LIQA(A313,$A$1)</f>
        <v>209182500</v>
      </c>
      <c r="L313" s="10">
        <f>[2]!S_DQ_CLOSE(A313,$A$1,1)</f>
        <v>18.46</v>
      </c>
      <c r="M313" s="10"/>
      <c r="N313" s="10"/>
      <c r="P313">
        <f t="shared" si="38"/>
        <v>297</v>
      </c>
      <c r="Q313">
        <f t="shared" si="39"/>
        <v>337</v>
      </c>
      <c r="R313" t="e">
        <f t="shared" ca="1" si="40"/>
        <v>#NAME?</v>
      </c>
      <c r="S313">
        <f t="shared" si="41"/>
        <v>447</v>
      </c>
      <c r="T313">
        <f t="shared" si="42"/>
        <v>661</v>
      </c>
      <c r="V313" t="e">
        <f t="shared" ca="1" si="43"/>
        <v>#NAME?</v>
      </c>
      <c r="W313" t="e">
        <f t="shared" ca="1" si="44"/>
        <v>#NAME?</v>
      </c>
    </row>
    <row r="314" spans="1:23" x14ac:dyDescent="0.15">
      <c r="A314" s="12" t="s">
        <v>858</v>
      </c>
      <c r="B314" s="12" t="s">
        <v>859</v>
      </c>
      <c r="C314" t="str">
        <f>[2]!S_INFO_INDUSTRY_SW(A314,1)</f>
        <v>轻工制造</v>
      </c>
      <c r="D314" s="2" t="str">
        <f>[2]!S_IPO_LISTEDDATE(A314)</f>
        <v>1998-06-02</v>
      </c>
      <c r="E314" s="3">
        <f t="shared" si="36"/>
        <v>4595</v>
      </c>
      <c r="F314" s="5">
        <f>[2]!S_VAL_PE_TTM(A314,$A$1)</f>
        <v>-11.31361198425293</v>
      </c>
      <c r="G314" s="5">
        <f>[2]!S_FA_ROIC_YEARLY(A314,G$1)</f>
        <v>-4.3409000000000004</v>
      </c>
      <c r="H314" s="5" t="e">
        <f ca="1">VLOOKUP(A314,预期增长率!$A$3:$F$960,6,FALSE)</f>
        <v>#NAME?</v>
      </c>
      <c r="I314" s="5">
        <f>[2]!S_PQ_PCTCHANGE(A314,$C$1,$A$1)</f>
        <v>2.3157894736842266</v>
      </c>
      <c r="J314" s="5">
        <f t="shared" si="37"/>
        <v>3287401005.6000004</v>
      </c>
      <c r="K314" s="11">
        <f>[2]!S_SHARE_LIQA(A314,$A$1)</f>
        <v>676419960</v>
      </c>
      <c r="L314" s="10">
        <f>[2]!S_DQ_CLOSE(A314,$A$1,1)</f>
        <v>4.8600000000000003</v>
      </c>
      <c r="M314" s="10"/>
      <c r="N314" s="10"/>
      <c r="P314">
        <f t="shared" si="38"/>
        <v>827</v>
      </c>
      <c r="Q314">
        <f t="shared" si="39"/>
        <v>854</v>
      </c>
      <c r="R314" t="e">
        <f t="shared" ca="1" si="40"/>
        <v>#NAME?</v>
      </c>
      <c r="S314">
        <f t="shared" si="41"/>
        <v>482</v>
      </c>
      <c r="T314">
        <f t="shared" si="42"/>
        <v>719</v>
      </c>
      <c r="V314" t="e">
        <f t="shared" ca="1" si="43"/>
        <v>#NAME?</v>
      </c>
      <c r="W314" t="e">
        <f t="shared" ca="1" si="44"/>
        <v>#NAME?</v>
      </c>
    </row>
    <row r="315" spans="1:23" x14ac:dyDescent="0.15">
      <c r="A315" s="12" t="s">
        <v>1002</v>
      </c>
      <c r="B315" s="12" t="s">
        <v>1003</v>
      </c>
      <c r="C315" t="str">
        <f>[2]!S_INFO_INDUSTRY_SW(A315,1)</f>
        <v>公用事业</v>
      </c>
      <c r="D315" s="2" t="str">
        <f>[2]!S_IPO_LISTEDDATE(A315)</f>
        <v>2000-12-25</v>
      </c>
      <c r="E315" s="3">
        <f t="shared" si="36"/>
        <v>3658</v>
      </c>
      <c r="F315" s="5">
        <f>[2]!S_VAL_PE_TTM(A315,$A$1)</f>
        <v>8.2365846633911133</v>
      </c>
      <c r="G315" s="5">
        <f>[2]!S_FA_ROIC_YEARLY(A315,G$1)</f>
        <v>55.218499999999999</v>
      </c>
      <c r="H315" s="5" t="e">
        <f ca="1">VLOOKUP(A315,预期增长率!$A$3:$F$960,6,FALSE)</f>
        <v>#NAME?</v>
      </c>
      <c r="I315" s="5">
        <f>[2]!S_PQ_PCTCHANGE(A315,$C$1,$A$1)</f>
        <v>-0.36275695284159193</v>
      </c>
      <c r="J315" s="5">
        <f t="shared" si="37"/>
        <v>3204051900</v>
      </c>
      <c r="K315" s="11">
        <f>[2]!S_SHARE_LIQA(A315,$A$1)</f>
        <v>194420625</v>
      </c>
      <c r="L315" s="10">
        <f>[2]!S_DQ_CLOSE(A315,$A$1,1)</f>
        <v>16.48</v>
      </c>
      <c r="M315" s="10"/>
      <c r="N315" s="10"/>
      <c r="P315">
        <f t="shared" si="38"/>
        <v>822</v>
      </c>
      <c r="Q315">
        <f t="shared" si="39"/>
        <v>3</v>
      </c>
      <c r="R315" t="e">
        <f t="shared" ca="1" si="40"/>
        <v>#NAME?</v>
      </c>
      <c r="S315">
        <f t="shared" si="41"/>
        <v>553</v>
      </c>
      <c r="T315">
        <f t="shared" si="42"/>
        <v>724</v>
      </c>
      <c r="V315" t="e">
        <f t="shared" ca="1" si="43"/>
        <v>#NAME?</v>
      </c>
      <c r="W315" t="e">
        <f t="shared" ca="1" si="44"/>
        <v>#NAME?</v>
      </c>
    </row>
    <row r="316" spans="1:23" x14ac:dyDescent="0.15">
      <c r="A316" s="12" t="s">
        <v>1265</v>
      </c>
      <c r="B316" s="12" t="s">
        <v>1266</v>
      </c>
      <c r="C316" t="str">
        <f>[2]!S_INFO_INDUSTRY_SW(A316,1)</f>
        <v>房地产</v>
      </c>
      <c r="D316" s="2" t="str">
        <f>[2]!S_IPO_LISTEDDATE(A316)</f>
        <v>1993-03-26</v>
      </c>
      <c r="E316" s="3">
        <f t="shared" si="36"/>
        <v>6489</v>
      </c>
      <c r="F316" s="5">
        <f>[2]!S_VAL_PE_TTM(A316,$A$1)</f>
        <v>21.0736083984375</v>
      </c>
      <c r="G316" s="5">
        <f>[2]!S_FA_ROIC_YEARLY(A316,G$1)</f>
        <v>9.1044</v>
      </c>
      <c r="H316" s="5" t="e">
        <f ca="1">VLOOKUP(A316,预期增长率!$A$3:$F$960,6,FALSE)</f>
        <v>#NAME?</v>
      </c>
      <c r="I316" s="5">
        <f>[2]!S_PQ_PCTCHANGE(A316,$C$1,$A$1)</f>
        <v>3.6363636363636154</v>
      </c>
      <c r="J316" s="5">
        <f t="shared" si="37"/>
        <v>5988637511.999999</v>
      </c>
      <c r="K316" s="11">
        <f>[2]!S_SHARE_LIQA(A316,$A$1)</f>
        <v>656648850</v>
      </c>
      <c r="L316" s="10">
        <f>[2]!S_DQ_CLOSE(A316,$A$1,1)</f>
        <v>9.1199999999999992</v>
      </c>
      <c r="M316" s="10"/>
      <c r="N316" s="10"/>
      <c r="P316">
        <f t="shared" si="38"/>
        <v>646</v>
      </c>
      <c r="Q316">
        <f t="shared" si="39"/>
        <v>511</v>
      </c>
      <c r="R316" t="e">
        <f t="shared" ca="1" si="40"/>
        <v>#NAME?</v>
      </c>
      <c r="S316">
        <f t="shared" si="41"/>
        <v>454</v>
      </c>
      <c r="T316">
        <f t="shared" si="42"/>
        <v>474</v>
      </c>
      <c r="V316" t="e">
        <f t="shared" ca="1" si="43"/>
        <v>#NAME?</v>
      </c>
      <c r="W316" t="e">
        <f t="shared" ca="1" si="44"/>
        <v>#NAME?</v>
      </c>
    </row>
    <row r="317" spans="1:23" x14ac:dyDescent="0.15">
      <c r="A317" s="12" t="s">
        <v>635</v>
      </c>
      <c r="B317" s="12" t="s">
        <v>636</v>
      </c>
      <c r="C317" t="str">
        <f>[2]!S_INFO_INDUSTRY_SW(A317,1)</f>
        <v>纺织服装</v>
      </c>
      <c r="D317" s="2" t="str">
        <f>[2]!S_IPO_LISTEDDATE(A317)</f>
        <v>2009-09-10</v>
      </c>
      <c r="E317" s="3">
        <f t="shared" si="36"/>
        <v>477</v>
      </c>
      <c r="F317" s="5">
        <f>[2]!S_VAL_PE_TTM(A317,$A$1)</f>
        <v>54.837547302246094</v>
      </c>
      <c r="G317" s="5">
        <f>[2]!S_FA_ROIC_YEARLY(A317,G$1)</f>
        <v>14.1152</v>
      </c>
      <c r="H317" s="5" t="e">
        <f ca="1">VLOOKUP(A317,预期增长率!$A$3:$F$960,6,FALSE)</f>
        <v>#NAME?</v>
      </c>
      <c r="I317" s="5">
        <f>[2]!S_PQ_PCTCHANGE(A317,$C$1,$A$1)</f>
        <v>-0.16438356164385493</v>
      </c>
      <c r="J317" s="5">
        <f t="shared" si="37"/>
        <v>2558088000</v>
      </c>
      <c r="K317" s="11">
        <f>[2]!S_SHARE_LIQA(A317,$A$1)</f>
        <v>35100000</v>
      </c>
      <c r="L317" s="10">
        <f>[2]!S_DQ_CLOSE(A317,$A$1,1)</f>
        <v>72.88</v>
      </c>
      <c r="M317" s="10"/>
      <c r="N317" s="10"/>
      <c r="P317">
        <f t="shared" si="38"/>
        <v>268</v>
      </c>
      <c r="Q317">
        <f t="shared" si="39"/>
        <v>317</v>
      </c>
      <c r="R317" t="e">
        <f t="shared" ca="1" si="40"/>
        <v>#NAME?</v>
      </c>
      <c r="S317">
        <f t="shared" si="41"/>
        <v>550</v>
      </c>
      <c r="T317">
        <f t="shared" si="42"/>
        <v>774</v>
      </c>
      <c r="V317" t="e">
        <f t="shared" ca="1" si="43"/>
        <v>#NAME?</v>
      </c>
      <c r="W317" t="e">
        <f t="shared" ca="1" si="44"/>
        <v>#NAME?</v>
      </c>
    </row>
    <row r="318" spans="1:23" x14ac:dyDescent="0.15">
      <c r="A318" s="12" t="s">
        <v>1050</v>
      </c>
      <c r="B318" s="12" t="s">
        <v>1051</v>
      </c>
      <c r="C318" t="str">
        <f>[2]!S_INFO_INDUSTRY_SW(A318,1)</f>
        <v>机械设备</v>
      </c>
      <c r="D318" s="2" t="str">
        <f>[2]!S_IPO_LISTEDDATE(A318)</f>
        <v>2003-04-01</v>
      </c>
      <c r="E318" s="3">
        <f t="shared" si="36"/>
        <v>2831</v>
      </c>
      <c r="F318" s="5">
        <f>[2]!S_VAL_PE_TTM(A318,$A$1)</f>
        <v>17.771360397338867</v>
      </c>
      <c r="G318" s="5">
        <f>[2]!S_FA_ROIC_YEARLY(A318,G$1)</f>
        <v>46.182299999999998</v>
      </c>
      <c r="H318" s="5" t="e">
        <f ca="1">VLOOKUP(A318,预期增长率!$A$3:$F$960,6,FALSE)</f>
        <v>#NAME?</v>
      </c>
      <c r="I318" s="5">
        <f>[2]!S_PQ_PCTCHANGE(A318,$C$1,$A$1)</f>
        <v>40.034071550255554</v>
      </c>
      <c r="J318" s="5">
        <f t="shared" si="37"/>
        <v>4623287625</v>
      </c>
      <c r="K318" s="11">
        <f>[2]!S_SHARE_LIQA(A318,$A$1)</f>
        <v>187481250</v>
      </c>
      <c r="L318" s="10">
        <f>[2]!S_DQ_CLOSE(A318,$A$1,1)</f>
        <v>24.66</v>
      </c>
      <c r="M318" s="10"/>
      <c r="N318" s="10"/>
      <c r="P318">
        <f t="shared" si="38"/>
        <v>699</v>
      </c>
      <c r="Q318">
        <f t="shared" si="39"/>
        <v>7</v>
      </c>
      <c r="R318" t="e">
        <f t="shared" ca="1" si="40"/>
        <v>#NAME?</v>
      </c>
      <c r="S318">
        <f t="shared" si="41"/>
        <v>67</v>
      </c>
      <c r="T318">
        <f t="shared" si="42"/>
        <v>590</v>
      </c>
      <c r="V318" t="e">
        <f t="shared" ca="1" si="43"/>
        <v>#NAME?</v>
      </c>
      <c r="W318" t="e">
        <f t="shared" ca="1" si="44"/>
        <v>#NAME?</v>
      </c>
    </row>
    <row r="319" spans="1:23" x14ac:dyDescent="0.15">
      <c r="A319" s="12" t="s">
        <v>590</v>
      </c>
      <c r="B319" s="12" t="s">
        <v>591</v>
      </c>
      <c r="C319" t="str">
        <f>[2]!S_INFO_INDUSTRY_SW(A319,1)</f>
        <v>建筑材料</v>
      </c>
      <c r="D319" s="2" t="str">
        <f>[2]!S_IPO_LISTEDDATE(A319)</f>
        <v>2008-05-16</v>
      </c>
      <c r="E319" s="3">
        <f t="shared" si="36"/>
        <v>959</v>
      </c>
      <c r="F319" s="5">
        <f>[2]!S_VAL_PE_TTM(A319,$A$1)</f>
        <v>24.20341682434082</v>
      </c>
      <c r="G319" s="5">
        <f>[2]!S_FA_ROIC_YEARLY(A319,G$1)</f>
        <v>11.9903</v>
      </c>
      <c r="H319" s="5" t="e">
        <f ca="1">VLOOKUP(A319,预期增长率!$A$3:$F$960,6,FALSE)</f>
        <v>#NAME?</v>
      </c>
      <c r="I319" s="5">
        <f>[2]!S_PQ_PCTCHANGE(A319,$C$1,$A$1)</f>
        <v>21.996996996996998</v>
      </c>
      <c r="J319" s="5">
        <f t="shared" si="37"/>
        <v>1954062500</v>
      </c>
      <c r="K319" s="11">
        <f>[2]!S_SHARE_LIQA(A319,$A$1)</f>
        <v>120250000</v>
      </c>
      <c r="L319" s="10">
        <f>[2]!S_DQ_CLOSE(A319,$A$1,1)</f>
        <v>16.25</v>
      </c>
      <c r="M319" s="10"/>
      <c r="N319" s="10"/>
      <c r="P319">
        <f t="shared" si="38"/>
        <v>597</v>
      </c>
      <c r="Q319">
        <f t="shared" si="39"/>
        <v>385</v>
      </c>
      <c r="R319" t="e">
        <f t="shared" ca="1" si="40"/>
        <v>#NAME?</v>
      </c>
      <c r="S319">
        <f t="shared" si="41"/>
        <v>180</v>
      </c>
      <c r="T319">
        <f t="shared" si="42"/>
        <v>835</v>
      </c>
      <c r="V319" t="e">
        <f t="shared" ca="1" si="43"/>
        <v>#NAME?</v>
      </c>
      <c r="W319" t="e">
        <f t="shared" ca="1" si="44"/>
        <v>#NAME?</v>
      </c>
    </row>
    <row r="320" spans="1:23" x14ac:dyDescent="0.15">
      <c r="A320" s="12" t="s">
        <v>27</v>
      </c>
      <c r="B320" s="12" t="s">
        <v>28</v>
      </c>
      <c r="C320" t="str">
        <f>[2]!S_INFO_INDUSTRY_SW(A320,1)</f>
        <v>家用电器</v>
      </c>
      <c r="D320" s="2" t="str">
        <f>[2]!S_IPO_LISTEDDATE(A320)</f>
        <v>1992-03-27</v>
      </c>
      <c r="E320" s="3">
        <f t="shared" si="36"/>
        <v>6853</v>
      </c>
      <c r="F320" s="5">
        <f>[2]!S_VAL_PE_TTM(A320,$A$1)</f>
        <v>54.265399932861328</v>
      </c>
      <c r="G320" s="5">
        <f>[2]!S_FA_ROIC_YEARLY(A320,G$1)</f>
        <v>2.0903</v>
      </c>
      <c r="H320" s="5" t="e">
        <f ca="1">VLOOKUP(A320,预期增长率!$A$3:$F$960,6,FALSE)</f>
        <v>#NAME?</v>
      </c>
      <c r="I320" s="5">
        <f>[2]!S_PQ_PCTCHANGE(A320,$C$1,$A$1)</f>
        <v>-21.322314049586765</v>
      </c>
      <c r="J320" s="5">
        <f t="shared" si="37"/>
        <v>2855571647.5999999</v>
      </c>
      <c r="K320" s="11">
        <f>[2]!S_SHARE_LIQA(A320,$A$1)</f>
        <v>599910010</v>
      </c>
      <c r="L320" s="10">
        <f>[2]!S_DQ_CLOSE(A320,$A$1,1)</f>
        <v>4.76</v>
      </c>
      <c r="M320" s="10"/>
      <c r="N320" s="10"/>
      <c r="P320">
        <f t="shared" si="38"/>
        <v>271</v>
      </c>
      <c r="Q320">
        <f t="shared" si="39"/>
        <v>782</v>
      </c>
      <c r="R320" t="e">
        <f t="shared" ca="1" si="40"/>
        <v>#NAME?</v>
      </c>
      <c r="S320">
        <f t="shared" si="41"/>
        <v>865</v>
      </c>
      <c r="T320">
        <f t="shared" si="42"/>
        <v>754</v>
      </c>
      <c r="V320" t="e">
        <f t="shared" ca="1" si="43"/>
        <v>#NAME?</v>
      </c>
      <c r="W320" t="e">
        <f t="shared" ca="1" si="44"/>
        <v>#NAME?</v>
      </c>
    </row>
    <row r="321" spans="1:23" x14ac:dyDescent="0.15">
      <c r="A321" s="12" t="s">
        <v>840</v>
      </c>
      <c r="B321" s="12" t="s">
        <v>841</v>
      </c>
      <c r="C321" t="str">
        <f>[2]!S_INFO_INDUSTRY_SW(A321,1)</f>
        <v>化工</v>
      </c>
      <c r="D321" s="2" t="str">
        <f>[2]!S_IPO_LISTEDDATE(A321)</f>
        <v>1999-06-16</v>
      </c>
      <c r="E321" s="3">
        <f t="shared" si="36"/>
        <v>4216</v>
      </c>
      <c r="F321" s="5">
        <f>[2]!S_VAL_PE_TTM(A321,$A$1)</f>
        <v>40.412158966064453</v>
      </c>
      <c r="G321" s="5">
        <f>[2]!S_FA_ROIC_YEARLY(A321,G$1)</f>
        <v>14.322699999999999</v>
      </c>
      <c r="H321" s="5" t="e">
        <f ca="1">VLOOKUP(A321,预期增长率!$A$3:$F$960,6,FALSE)</f>
        <v>#NAME?</v>
      </c>
      <c r="I321" s="5">
        <f>[2]!S_PQ_PCTCHANGE(A321,$C$1,$A$1)</f>
        <v>1.5696202531645609</v>
      </c>
      <c r="J321" s="5">
        <f t="shared" si="37"/>
        <v>6976065600</v>
      </c>
      <c r="K321" s="11">
        <f>[2]!S_SHARE_LIQA(A321,$A$1)</f>
        <v>347760000</v>
      </c>
      <c r="L321" s="10">
        <f>[2]!S_DQ_CLOSE(A321,$A$1,1)</f>
        <v>20.059999999999999</v>
      </c>
      <c r="M321" s="10"/>
      <c r="N321" s="10"/>
      <c r="P321">
        <f t="shared" si="38"/>
        <v>390</v>
      </c>
      <c r="Q321">
        <f t="shared" si="39"/>
        <v>311</v>
      </c>
      <c r="R321" t="e">
        <f t="shared" ca="1" si="40"/>
        <v>#NAME?</v>
      </c>
      <c r="S321">
        <f t="shared" si="41"/>
        <v>502</v>
      </c>
      <c r="T321">
        <f t="shared" si="42"/>
        <v>414</v>
      </c>
      <c r="V321" t="e">
        <f t="shared" ca="1" si="43"/>
        <v>#NAME?</v>
      </c>
      <c r="W321" t="e">
        <f t="shared" ca="1" si="44"/>
        <v>#NAME?</v>
      </c>
    </row>
    <row r="322" spans="1:23" x14ac:dyDescent="0.15">
      <c r="A322" s="12" t="s">
        <v>279</v>
      </c>
      <c r="B322" s="12" t="s">
        <v>280</v>
      </c>
      <c r="C322" t="str">
        <f>[2]!S_INFO_INDUSTRY_SW(A322,1)</f>
        <v>商业贸易</v>
      </c>
      <c r="D322" s="2" t="str">
        <f>[2]!S_IPO_LISTEDDATE(A322)</f>
        <v>1997-05-19</v>
      </c>
      <c r="E322" s="3">
        <f t="shared" si="36"/>
        <v>4974</v>
      </c>
      <c r="F322" s="5">
        <f>[2]!S_VAL_PE_TTM(A322,$A$1)</f>
        <v>33.685600280761719</v>
      </c>
      <c r="G322" s="5">
        <f>[2]!S_FA_ROIC_YEARLY(A322,G$1)</f>
        <v>11.710699999999999</v>
      </c>
      <c r="H322" s="5" t="e">
        <f ca="1">VLOOKUP(A322,预期增长率!$A$3:$F$960,6,FALSE)</f>
        <v>#NAME?</v>
      </c>
      <c r="I322" s="5">
        <f>[2]!S_PQ_PCTCHANGE(A322,$C$1,$A$1)</f>
        <v>-5.6518462697814575</v>
      </c>
      <c r="J322" s="5">
        <f t="shared" si="37"/>
        <v>8518948581.5599995</v>
      </c>
      <c r="K322" s="11">
        <f>[2]!S_SHARE_LIQA(A322,$A$1)</f>
        <v>680427203</v>
      </c>
      <c r="L322" s="10">
        <f>[2]!S_DQ_CLOSE(A322,$A$1,1)</f>
        <v>12.52</v>
      </c>
      <c r="M322" s="10"/>
      <c r="N322" s="10"/>
      <c r="P322">
        <f t="shared" si="38"/>
        <v>481</v>
      </c>
      <c r="Q322">
        <f t="shared" si="39"/>
        <v>396</v>
      </c>
      <c r="R322" t="e">
        <f t="shared" ca="1" si="40"/>
        <v>#NAME?</v>
      </c>
      <c r="S322">
        <f t="shared" si="41"/>
        <v>685</v>
      </c>
      <c r="T322">
        <f t="shared" si="42"/>
        <v>329</v>
      </c>
      <c r="V322" t="e">
        <f t="shared" ca="1" si="43"/>
        <v>#NAME?</v>
      </c>
      <c r="W322" t="e">
        <f t="shared" ca="1" si="44"/>
        <v>#NAME?</v>
      </c>
    </row>
    <row r="323" spans="1:23" x14ac:dyDescent="0.15">
      <c r="A323" s="12" t="s">
        <v>850</v>
      </c>
      <c r="B323" s="12" t="s">
        <v>851</v>
      </c>
      <c r="C323" t="str">
        <f>[2]!S_INFO_INDUSTRY_SW(A323,1)</f>
        <v>房地产</v>
      </c>
      <c r="D323" s="2" t="str">
        <f>[2]!S_IPO_LISTEDDATE(A323)</f>
        <v>1998-03-27</v>
      </c>
      <c r="E323" s="3">
        <f t="shared" si="36"/>
        <v>4662</v>
      </c>
      <c r="F323" s="5">
        <f>[2]!S_VAL_PE_TTM(A323,$A$1)</f>
        <v>62.198905944824219</v>
      </c>
      <c r="G323" s="5">
        <f>[2]!S_FA_ROIC_YEARLY(A323,G$1)</f>
        <v>8.9388000000000005</v>
      </c>
      <c r="H323" s="5" t="e">
        <f ca="1">VLOOKUP(A323,预期增长率!$A$3:$F$960,6,FALSE)</f>
        <v>#NAME?</v>
      </c>
      <c r="I323" s="5">
        <f>[2]!S_PQ_PCTCHANGE(A323,$C$1,$A$1)</f>
        <v>-17.275747508305638</v>
      </c>
      <c r="J323" s="5">
        <f t="shared" si="37"/>
        <v>4677610077.3599997</v>
      </c>
      <c r="K323" s="11">
        <f>[2]!S_SHARE_LIQA(A323,$A$1)</f>
        <v>626186088</v>
      </c>
      <c r="L323" s="10">
        <f>[2]!S_DQ_CLOSE(A323,$A$1,1)</f>
        <v>7.47</v>
      </c>
      <c r="M323" s="10"/>
      <c r="N323" s="10"/>
      <c r="P323">
        <f t="shared" si="38"/>
        <v>220</v>
      </c>
      <c r="Q323">
        <f t="shared" si="39"/>
        <v>517</v>
      </c>
      <c r="R323" t="e">
        <f t="shared" ca="1" si="40"/>
        <v>#NAME?</v>
      </c>
      <c r="S323">
        <f t="shared" si="41"/>
        <v>853</v>
      </c>
      <c r="T323">
        <f t="shared" si="42"/>
        <v>582</v>
      </c>
      <c r="V323" t="e">
        <f t="shared" ca="1" si="43"/>
        <v>#NAME?</v>
      </c>
      <c r="W323" t="e">
        <f t="shared" ca="1" si="44"/>
        <v>#NAME?</v>
      </c>
    </row>
    <row r="324" spans="1:23" x14ac:dyDescent="0.15">
      <c r="A324" s="12" t="s">
        <v>873</v>
      </c>
      <c r="B324" s="12" t="s">
        <v>874</v>
      </c>
      <c r="C324" t="str">
        <f>[2]!S_INFO_INDUSTRY_SW(A324,1)</f>
        <v>汽车</v>
      </c>
      <c r="D324" s="2" t="str">
        <f>[2]!S_IPO_LISTEDDATE(A324)</f>
        <v>1998-10-14</v>
      </c>
      <c r="E324" s="3">
        <f t="shared" ref="E324:E387" si="45">$A$1-D324</f>
        <v>4461</v>
      </c>
      <c r="F324" s="5">
        <f>[2]!S_VAL_PE_TTM(A324,$A$1)</f>
        <v>23.018505096435547</v>
      </c>
      <c r="G324" s="5">
        <f>[2]!S_FA_ROIC_YEARLY(A324,G$1)</f>
        <v>6.6036000000000001</v>
      </c>
      <c r="H324" s="5" t="e">
        <f ca="1">VLOOKUP(A324,预期增长率!$A$3:$F$960,6,FALSE)</f>
        <v>#NAME?</v>
      </c>
      <c r="I324" s="5">
        <f>[2]!S_PQ_PCTCHANGE(A324,$C$1,$A$1)</f>
        <v>-6.4851881505204272</v>
      </c>
      <c r="J324" s="5">
        <f t="shared" ref="J324:J387" si="46">K324*L324</f>
        <v>5397094400</v>
      </c>
      <c r="K324" s="11">
        <f>[2]!S_SHARE_LIQA(A324,$A$1)</f>
        <v>462080000</v>
      </c>
      <c r="L324" s="10">
        <f>[2]!S_DQ_CLOSE(A324,$A$1,1)</f>
        <v>11.68</v>
      </c>
      <c r="M324" s="10"/>
      <c r="N324" s="10"/>
      <c r="P324">
        <f t="shared" ref="P324:P387" si="47">RANK(F324,F$4:F$877,0)</f>
        <v>615</v>
      </c>
      <c r="Q324">
        <f t="shared" ref="Q324:Q387" si="48">RANK(G324,G$4:G$877,0)</f>
        <v>623</v>
      </c>
      <c r="R324" t="e">
        <f t="shared" ref="R324:R387" ca="1" si="49">RANK(H324,H$4:H$877,1)</f>
        <v>#NAME?</v>
      </c>
      <c r="S324">
        <f t="shared" ref="S324:S387" si="50">RANK(I324,I$4:I$877,0)</f>
        <v>707</v>
      </c>
      <c r="T324">
        <f t="shared" ref="T324:T387" si="51">RANK(J324,J$4:J$877,0)</f>
        <v>513</v>
      </c>
      <c r="V324" t="e">
        <f t="shared" ref="V324:V387" ca="1" si="52">SUMPRODUCT(P324:T324,$P$1:$T$1)</f>
        <v>#NAME?</v>
      </c>
      <c r="W324" t="e">
        <f t="shared" ref="W324:W387" ca="1" si="53">RANK(V324,V$4:V$877,0)</f>
        <v>#NAME?</v>
      </c>
    </row>
    <row r="325" spans="1:23" x14ac:dyDescent="0.15">
      <c r="A325" s="12" t="s">
        <v>1636</v>
      </c>
      <c r="B325" s="12" t="s">
        <v>1637</v>
      </c>
      <c r="C325" t="str">
        <f>[2]!S_INFO_INDUSTRY_SW(A325,1)</f>
        <v>汽车</v>
      </c>
      <c r="D325" s="2" t="str">
        <f>[2]!S_IPO_LISTEDDATE(A325)</f>
        <v>1994-01-10</v>
      </c>
      <c r="E325" s="3">
        <f t="shared" si="45"/>
        <v>6199</v>
      </c>
      <c r="F325" s="5">
        <f>[2]!S_VAL_PE_TTM(A325,$A$1)</f>
        <v>44.582267761230469</v>
      </c>
      <c r="G325" s="5">
        <f>[2]!S_FA_ROIC_YEARLY(A325,G$1)</f>
        <v>15.0535</v>
      </c>
      <c r="H325" s="5" t="e">
        <f ca="1">VLOOKUP(A325,预期增长率!$A$3:$F$960,6,FALSE)</f>
        <v>#NAME?</v>
      </c>
      <c r="I325" s="5">
        <f>[2]!S_PQ_PCTCHANGE(A325,$C$1,$A$1)</f>
        <v>-8.7013843111404032</v>
      </c>
      <c r="J325" s="5">
        <f t="shared" si="46"/>
        <v>16941862338.299999</v>
      </c>
      <c r="K325" s="11">
        <f>[2]!S_SHARE_LIQA(A325,$A$1)</f>
        <v>1223239158</v>
      </c>
      <c r="L325" s="10">
        <f>[2]!S_DQ_CLOSE(A325,$A$1,1)</f>
        <v>13.85</v>
      </c>
      <c r="M325" s="10"/>
      <c r="N325" s="10"/>
      <c r="P325">
        <f t="shared" si="47"/>
        <v>353</v>
      </c>
      <c r="Q325">
        <f t="shared" si="48"/>
        <v>285</v>
      </c>
      <c r="R325" t="e">
        <f t="shared" ca="1" si="49"/>
        <v>#NAME?</v>
      </c>
      <c r="S325">
        <f t="shared" si="50"/>
        <v>762</v>
      </c>
      <c r="T325">
        <f t="shared" si="51"/>
        <v>157</v>
      </c>
      <c r="V325" t="e">
        <f t="shared" ca="1" si="52"/>
        <v>#NAME?</v>
      </c>
      <c r="W325" t="e">
        <f t="shared" ca="1" si="53"/>
        <v>#NAME?</v>
      </c>
    </row>
    <row r="326" spans="1:23" x14ac:dyDescent="0.15">
      <c r="A326" s="12" t="s">
        <v>621</v>
      </c>
      <c r="B326" s="12" t="s">
        <v>622</v>
      </c>
      <c r="C326" t="str">
        <f>[2]!S_INFO_INDUSTRY_SW(A326,1)</f>
        <v>电气设备</v>
      </c>
      <c r="D326" s="2" t="str">
        <f>[2]!S_IPO_LISTEDDATE(A326)</f>
        <v>2009-07-10</v>
      </c>
      <c r="E326" s="3">
        <f t="shared" si="45"/>
        <v>539</v>
      </c>
      <c r="F326" s="5">
        <f>[2]!S_VAL_PE_TTM(A326,$A$1)</f>
        <v>62.237281799316406</v>
      </c>
      <c r="G326" s="5">
        <f>[2]!S_FA_ROIC_YEARLY(A326,G$1)</f>
        <v>10.9529</v>
      </c>
      <c r="H326" s="5" t="e">
        <f ca="1">VLOOKUP(A326,预期增长率!$A$3:$F$960,6,FALSE)</f>
        <v>#NAME?</v>
      </c>
      <c r="I326" s="5">
        <f>[2]!S_PQ_PCTCHANGE(A326,$C$1,$A$1)</f>
        <v>8.3155650319829419</v>
      </c>
      <c r="J326" s="5">
        <f t="shared" si="46"/>
        <v>2102705472</v>
      </c>
      <c r="K326" s="11">
        <f>[2]!S_SHARE_LIQA(A326,$A$1)</f>
        <v>137972800</v>
      </c>
      <c r="L326" s="10">
        <f>[2]!S_DQ_CLOSE(A326,$A$1,1)</f>
        <v>15.24</v>
      </c>
      <c r="M326" s="10"/>
      <c r="N326" s="10"/>
      <c r="P326">
        <f t="shared" si="47"/>
        <v>219</v>
      </c>
      <c r="Q326">
        <f t="shared" si="48"/>
        <v>443</v>
      </c>
      <c r="R326" t="e">
        <f t="shared" ca="1" si="49"/>
        <v>#NAME?</v>
      </c>
      <c r="S326">
        <f t="shared" si="50"/>
        <v>369</v>
      </c>
      <c r="T326">
        <f t="shared" si="51"/>
        <v>819</v>
      </c>
      <c r="V326" t="e">
        <f t="shared" ca="1" si="52"/>
        <v>#NAME?</v>
      </c>
      <c r="W326" t="e">
        <f t="shared" ca="1" si="53"/>
        <v>#NAME?</v>
      </c>
    </row>
    <row r="327" spans="1:23" x14ac:dyDescent="0.15">
      <c r="A327" s="12" t="s">
        <v>964</v>
      </c>
      <c r="B327" s="12" t="s">
        <v>965</v>
      </c>
      <c r="C327" t="str">
        <f>[2]!S_INFO_INDUSTRY_SW(A327,1)</f>
        <v>电子</v>
      </c>
      <c r="D327" s="2" t="str">
        <f>[2]!S_IPO_LISTEDDATE(A327)</f>
        <v>2000-11-29</v>
      </c>
      <c r="E327" s="3">
        <f t="shared" si="45"/>
        <v>3684</v>
      </c>
      <c r="F327" s="5">
        <f>[2]!S_VAL_PE_TTM(A327,$A$1)</f>
        <v>50.903961181640625</v>
      </c>
      <c r="G327" s="5">
        <f>[2]!S_FA_ROIC_YEARLY(A327,G$1)</f>
        <v>4.1817000000000002</v>
      </c>
      <c r="H327" s="5" t="e">
        <f ca="1">VLOOKUP(A327,预期增长率!$A$3:$F$960,6,FALSE)</f>
        <v>#NAME?</v>
      </c>
      <c r="I327" s="5">
        <f>[2]!S_PQ_PCTCHANGE(A327,$C$1,$A$1)</f>
        <v>32.180293501048226</v>
      </c>
      <c r="J327" s="5">
        <f t="shared" si="46"/>
        <v>5508048000</v>
      </c>
      <c r="K327" s="11">
        <f>[2]!S_SHARE_LIQA(A327,$A$1)</f>
        <v>436800000</v>
      </c>
      <c r="L327" s="10">
        <f>[2]!S_DQ_CLOSE(A327,$A$1,1)</f>
        <v>12.61</v>
      </c>
      <c r="M327" s="10"/>
      <c r="N327" s="10"/>
      <c r="P327">
        <f t="shared" si="47"/>
        <v>292</v>
      </c>
      <c r="Q327">
        <f t="shared" si="48"/>
        <v>724</v>
      </c>
      <c r="R327" t="e">
        <f t="shared" ca="1" si="49"/>
        <v>#NAME?</v>
      </c>
      <c r="S327">
        <f t="shared" si="50"/>
        <v>107</v>
      </c>
      <c r="T327">
        <f t="shared" si="51"/>
        <v>504</v>
      </c>
      <c r="V327" t="e">
        <f t="shared" ca="1" si="52"/>
        <v>#NAME?</v>
      </c>
      <c r="W327" t="e">
        <f t="shared" ca="1" si="53"/>
        <v>#NAME?</v>
      </c>
    </row>
    <row r="328" spans="1:23" x14ac:dyDescent="0.15">
      <c r="A328" s="12" t="s">
        <v>521</v>
      </c>
      <c r="B328" s="12" t="s">
        <v>522</v>
      </c>
      <c r="C328" t="str">
        <f>[2]!S_INFO_INDUSTRY_SW(A328,1)</f>
        <v>机械设备</v>
      </c>
      <c r="D328" s="2" t="str">
        <f>[2]!S_IPO_LISTEDDATE(A328)</f>
        <v>2006-12-22</v>
      </c>
      <c r="E328" s="3">
        <f t="shared" si="45"/>
        <v>1470</v>
      </c>
      <c r="F328" s="5">
        <f>[2]!S_VAL_PE_TTM(A328,$A$1)</f>
        <v>34.11431884765625</v>
      </c>
      <c r="G328" s="5">
        <f>[2]!S_FA_ROIC_YEARLY(A328,G$1)</f>
        <v>15.885300000000001</v>
      </c>
      <c r="H328" s="5" t="e">
        <f ca="1">VLOOKUP(A328,预期增长率!$A$3:$F$960,6,FALSE)</f>
        <v>#NAME?</v>
      </c>
      <c r="I328" s="5">
        <f>[2]!S_PQ_PCTCHANGE(A328,$C$1,$A$1)</f>
        <v>12.718707940780627</v>
      </c>
      <c r="J328" s="5">
        <f t="shared" si="46"/>
        <v>5065053270</v>
      </c>
      <c r="K328" s="11">
        <f>[2]!S_SHARE_LIQA(A328,$A$1)</f>
        <v>302391240</v>
      </c>
      <c r="L328" s="10">
        <f>[2]!S_DQ_CLOSE(A328,$A$1,1)</f>
        <v>16.75</v>
      </c>
      <c r="M328" s="10"/>
      <c r="N328" s="10"/>
      <c r="P328">
        <f t="shared" si="47"/>
        <v>474</v>
      </c>
      <c r="Q328">
        <f t="shared" si="48"/>
        <v>263</v>
      </c>
      <c r="R328" t="e">
        <f t="shared" ca="1" si="49"/>
        <v>#NAME?</v>
      </c>
      <c r="S328">
        <f t="shared" si="50"/>
        <v>295</v>
      </c>
      <c r="T328">
        <f t="shared" si="51"/>
        <v>542</v>
      </c>
      <c r="V328" t="e">
        <f t="shared" ca="1" si="52"/>
        <v>#NAME?</v>
      </c>
      <c r="W328" t="e">
        <f t="shared" ca="1" si="53"/>
        <v>#NAME?</v>
      </c>
    </row>
    <row r="329" spans="1:23" x14ac:dyDescent="0.15">
      <c r="A329" s="12" t="s">
        <v>1092</v>
      </c>
      <c r="B329" s="12" t="s">
        <v>1093</v>
      </c>
      <c r="C329" t="str">
        <f>[2]!S_INFO_INDUSTRY_SW(A329,1)</f>
        <v>有色金属</v>
      </c>
      <c r="D329" s="2" t="str">
        <f>[2]!S_IPO_LISTEDDATE(A329)</f>
        <v>2003-09-05</v>
      </c>
      <c r="E329" s="3">
        <f t="shared" si="45"/>
        <v>2674</v>
      </c>
      <c r="F329" s="5">
        <f>[2]!S_VAL_PE_TTM(A329,$A$1)</f>
        <v>129.323486328125</v>
      </c>
      <c r="G329" s="5">
        <f>[2]!S_FA_ROIC_YEARLY(A329,G$1)</f>
        <v>4.9131</v>
      </c>
      <c r="H329" s="5" t="e">
        <f ca="1">VLOOKUP(A329,预期增长率!$A$3:$F$960,6,FALSE)</f>
        <v>#NAME?</v>
      </c>
      <c r="I329" s="5">
        <f>[2]!S_PQ_PCTCHANGE(A329,$C$1,$A$1)</f>
        <v>9.8325461571489914</v>
      </c>
      <c r="J329" s="5">
        <f t="shared" si="46"/>
        <v>19526263854.359997</v>
      </c>
      <c r="K329" s="11">
        <f>[2]!S_SHARE_LIQA(A329,$A$1)</f>
        <v>763341042</v>
      </c>
      <c r="L329" s="10">
        <f>[2]!S_DQ_CLOSE(A329,$A$1,1)</f>
        <v>25.58</v>
      </c>
      <c r="M329" s="10"/>
      <c r="N329" s="10"/>
      <c r="P329">
        <f t="shared" si="47"/>
        <v>59</v>
      </c>
      <c r="Q329">
        <f t="shared" si="48"/>
        <v>697</v>
      </c>
      <c r="R329" t="e">
        <f t="shared" ca="1" si="49"/>
        <v>#NAME?</v>
      </c>
      <c r="S329">
        <f t="shared" si="50"/>
        <v>346</v>
      </c>
      <c r="T329">
        <f t="shared" si="51"/>
        <v>132</v>
      </c>
      <c r="V329" t="e">
        <f t="shared" ca="1" si="52"/>
        <v>#NAME?</v>
      </c>
      <c r="W329" t="e">
        <f t="shared" ca="1" si="53"/>
        <v>#NAME?</v>
      </c>
    </row>
    <row r="330" spans="1:23" x14ac:dyDescent="0.15">
      <c r="A330" s="12" t="s">
        <v>1052</v>
      </c>
      <c r="B330" s="12" t="s">
        <v>1053</v>
      </c>
      <c r="C330" t="str">
        <f>[2]!S_INFO_INDUSTRY_SW(A330,1)</f>
        <v>房地产</v>
      </c>
      <c r="D330" s="2" t="str">
        <f>[2]!S_IPO_LISTEDDATE(A330)</f>
        <v>2001-03-12</v>
      </c>
      <c r="E330" s="3">
        <f t="shared" si="45"/>
        <v>3581</v>
      </c>
      <c r="F330" s="5">
        <f>[2]!S_VAL_PE_TTM(A330,$A$1)</f>
        <v>12.222580909729004</v>
      </c>
      <c r="G330" s="5">
        <f>[2]!S_FA_ROIC_YEARLY(A330,G$1)</f>
        <v>14.5177</v>
      </c>
      <c r="H330" s="5" t="e">
        <f ca="1">VLOOKUP(A330,预期增长率!$A$3:$F$960,6,FALSE)</f>
        <v>#NAME?</v>
      </c>
      <c r="I330" s="5">
        <f>[2]!S_PQ_PCTCHANGE(A330,$C$1,$A$1)</f>
        <v>17.258176757132926</v>
      </c>
      <c r="J330" s="5">
        <f t="shared" si="46"/>
        <v>8763840525.5</v>
      </c>
      <c r="K330" s="11">
        <f>[2]!S_SHARE_LIQA(A330,$A$1)</f>
        <v>520109230</v>
      </c>
      <c r="L330" s="10">
        <f>[2]!S_DQ_CLOSE(A330,$A$1,1)</f>
        <v>16.850000000000001</v>
      </c>
      <c r="M330" s="10"/>
      <c r="N330" s="10"/>
      <c r="P330">
        <f t="shared" si="47"/>
        <v>787</v>
      </c>
      <c r="Q330">
        <f t="shared" si="48"/>
        <v>300</v>
      </c>
      <c r="R330" t="e">
        <f t="shared" ca="1" si="49"/>
        <v>#NAME?</v>
      </c>
      <c r="S330">
        <f t="shared" si="50"/>
        <v>227</v>
      </c>
      <c r="T330">
        <f t="shared" si="51"/>
        <v>318</v>
      </c>
      <c r="V330" t="e">
        <f t="shared" ca="1" si="52"/>
        <v>#NAME?</v>
      </c>
      <c r="W330" t="e">
        <f t="shared" ca="1" si="53"/>
        <v>#NAME?</v>
      </c>
    </row>
    <row r="331" spans="1:23" x14ac:dyDescent="0.15">
      <c r="A331" s="12" t="s">
        <v>1540</v>
      </c>
      <c r="B331" s="12" t="s">
        <v>1541</v>
      </c>
      <c r="C331" t="str">
        <f>[2]!S_INFO_INDUSTRY_SW(A331,1)</f>
        <v>交通运输</v>
      </c>
      <c r="D331" s="2" t="str">
        <f>[2]!S_IPO_LISTEDDATE(A331)</f>
        <v>2006-08-01</v>
      </c>
      <c r="E331" s="3">
        <f t="shared" si="45"/>
        <v>1613</v>
      </c>
      <c r="F331" s="5">
        <f>[2]!S_VAL_PE_TTM(A331,$A$1)</f>
        <v>11.418776512145996</v>
      </c>
      <c r="G331" s="5">
        <f>[2]!S_FA_ROIC_YEARLY(A331,G$1)</f>
        <v>27.1037</v>
      </c>
      <c r="H331" s="5" t="e">
        <f ca="1">VLOOKUP(A331,预期增长率!$A$3:$F$960,6,FALSE)</f>
        <v>#NAME?</v>
      </c>
      <c r="I331" s="5">
        <f>[2]!S_PQ_PCTCHANGE(A331,$C$1,$A$1)</f>
        <v>-5.7831325301204828</v>
      </c>
      <c r="J331" s="5">
        <f t="shared" si="46"/>
        <v>116258309459.62001</v>
      </c>
      <c r="K331" s="11">
        <f>[2]!S_SHARE_LIQA(A331,$A$1)</f>
        <v>14866791491</v>
      </c>
      <c r="L331" s="10">
        <f>[2]!S_DQ_CLOSE(A331,$A$1,1)</f>
        <v>7.82</v>
      </c>
      <c r="M331" s="10"/>
      <c r="N331" s="10"/>
      <c r="P331">
        <f t="shared" si="47"/>
        <v>794</v>
      </c>
      <c r="Q331">
        <f t="shared" si="48"/>
        <v>65</v>
      </c>
      <c r="R331" t="e">
        <f t="shared" ca="1" si="49"/>
        <v>#NAME?</v>
      </c>
      <c r="S331">
        <f t="shared" si="50"/>
        <v>688</v>
      </c>
      <c r="T331">
        <f t="shared" si="51"/>
        <v>17</v>
      </c>
      <c r="V331" t="e">
        <f t="shared" ca="1" si="52"/>
        <v>#NAME?</v>
      </c>
      <c r="W331" t="e">
        <f t="shared" ca="1" si="53"/>
        <v>#NAME?</v>
      </c>
    </row>
    <row r="332" spans="1:23" x14ac:dyDescent="0.15">
      <c r="A332" s="12" t="s">
        <v>67</v>
      </c>
      <c r="B332" s="12" t="s">
        <v>68</v>
      </c>
      <c r="C332" t="str">
        <f>[2]!S_INFO_INDUSTRY_SW(A332,1)</f>
        <v>交通运输</v>
      </c>
      <c r="D332" s="2" t="str">
        <f>[2]!S_IPO_LISTEDDATE(A332)</f>
        <v>1997-07-28</v>
      </c>
      <c r="E332" s="3">
        <f t="shared" si="45"/>
        <v>4904</v>
      </c>
      <c r="F332" s="5">
        <f>[2]!S_VAL_PE_TTM(A332,$A$1)</f>
        <v>17.039859771728516</v>
      </c>
      <c r="G332" s="5">
        <f>[2]!S_FA_ROIC_YEARLY(A332,G$1)</f>
        <v>10.376099999999999</v>
      </c>
      <c r="H332" s="5" t="e">
        <f ca="1">VLOOKUP(A332,预期增长率!$A$3:$F$960,6,FALSE)</f>
        <v>#NAME?</v>
      </c>
      <c r="I332" s="5">
        <f>[2]!S_PQ_PCTCHANGE(A332,$C$1,$A$1)</f>
        <v>-5.1083591331269389</v>
      </c>
      <c r="J332" s="5">
        <f t="shared" si="46"/>
        <v>2489744886.52</v>
      </c>
      <c r="K332" s="11">
        <f>[2]!S_SHARE_LIQA(A332,$A$1)</f>
        <v>406157404</v>
      </c>
      <c r="L332" s="10">
        <f>[2]!S_DQ_CLOSE(A332,$A$1,1)</f>
        <v>6.13</v>
      </c>
      <c r="M332" s="10"/>
      <c r="N332" s="10"/>
      <c r="P332">
        <f t="shared" si="47"/>
        <v>714</v>
      </c>
      <c r="Q332">
        <f t="shared" si="48"/>
        <v>462</v>
      </c>
      <c r="R332" t="e">
        <f t="shared" ca="1" si="49"/>
        <v>#NAME?</v>
      </c>
      <c r="S332">
        <f t="shared" si="50"/>
        <v>665</v>
      </c>
      <c r="T332">
        <f t="shared" si="51"/>
        <v>781</v>
      </c>
      <c r="V332" t="e">
        <f t="shared" ca="1" si="52"/>
        <v>#NAME?</v>
      </c>
      <c r="W332" t="e">
        <f t="shared" ca="1" si="53"/>
        <v>#NAME?</v>
      </c>
    </row>
    <row r="333" spans="1:23" x14ac:dyDescent="0.15">
      <c r="A333" s="12" t="s">
        <v>468</v>
      </c>
      <c r="B333" s="12" t="s">
        <v>469</v>
      </c>
      <c r="C333" t="str">
        <f>[2]!S_INFO_INDUSTRY_SW(A333,1)</f>
        <v>商业贸易</v>
      </c>
      <c r="D333" s="2" t="str">
        <f>[2]!S_IPO_LISTEDDATE(A333)</f>
        <v>2004-07-21</v>
      </c>
      <c r="E333" s="3">
        <f t="shared" si="45"/>
        <v>2354</v>
      </c>
      <c r="F333" s="5">
        <f>[2]!S_VAL_PE_TTM(A333,$A$1)</f>
        <v>24.451614379882812</v>
      </c>
      <c r="G333" s="5">
        <f>[2]!S_FA_ROIC_YEARLY(A333,G$1)</f>
        <v>23.806000000000001</v>
      </c>
      <c r="H333" s="5" t="e">
        <f ca="1">VLOOKUP(A333,预期增长率!$A$3:$F$960,6,FALSE)</f>
        <v>#NAME?</v>
      </c>
      <c r="I333" s="5">
        <f>[2]!S_PQ_PCTCHANGE(A333,$C$1,$A$1)</f>
        <v>-18.125000000000004</v>
      </c>
      <c r="J333" s="5">
        <f t="shared" si="46"/>
        <v>71291359520.300003</v>
      </c>
      <c r="K333" s="11">
        <f>[2]!S_SHARE_LIQA(A333,$A$1)</f>
        <v>5442088513</v>
      </c>
      <c r="L333" s="10">
        <f>[2]!S_DQ_CLOSE(A333,$A$1,1)</f>
        <v>13.1</v>
      </c>
      <c r="M333" s="10"/>
      <c r="N333" s="10"/>
      <c r="P333">
        <f t="shared" si="47"/>
        <v>593</v>
      </c>
      <c r="Q333">
        <f t="shared" si="48"/>
        <v>113</v>
      </c>
      <c r="R333" t="e">
        <f t="shared" ca="1" si="49"/>
        <v>#NAME?</v>
      </c>
      <c r="S333">
        <f t="shared" si="50"/>
        <v>857</v>
      </c>
      <c r="T333">
        <f t="shared" si="51"/>
        <v>30</v>
      </c>
      <c r="V333" t="e">
        <f t="shared" ca="1" si="52"/>
        <v>#NAME?</v>
      </c>
      <c r="W333" t="e">
        <f t="shared" ca="1" si="53"/>
        <v>#NAME?</v>
      </c>
    </row>
    <row r="334" spans="1:23" x14ac:dyDescent="0.15">
      <c r="A334" s="12" t="s">
        <v>335</v>
      </c>
      <c r="B334" s="12" t="s">
        <v>336</v>
      </c>
      <c r="C334" t="str">
        <f>[2]!S_INFO_INDUSTRY_SW(A334,1)</f>
        <v>农林牧渔</v>
      </c>
      <c r="D334" s="2" t="str">
        <f>[2]!S_IPO_LISTEDDATE(A334)</f>
        <v>1998-11-04</v>
      </c>
      <c r="E334" s="3">
        <f t="shared" si="45"/>
        <v>4440</v>
      </c>
      <c r="F334" s="5">
        <f>[2]!S_VAL_PE_TTM(A334,$A$1)</f>
        <v>38.113475799560547</v>
      </c>
      <c r="G334" s="5">
        <f>[2]!S_FA_ROIC_YEARLY(A334,G$1)</f>
        <v>12.3287</v>
      </c>
      <c r="H334" s="5" t="e">
        <f ca="1">VLOOKUP(A334,预期增长率!$A$3:$F$960,6,FALSE)</f>
        <v>#NAME?</v>
      </c>
      <c r="I334" s="5">
        <f>[2]!S_PQ_PCTCHANGE(A334,$C$1,$A$1)</f>
        <v>2.4774774774774855</v>
      </c>
      <c r="J334" s="5">
        <f t="shared" si="46"/>
        <v>9976016254.75</v>
      </c>
      <c r="K334" s="11">
        <f>[2]!S_SHARE_LIQA(A334,$A$1)</f>
        <v>438506209</v>
      </c>
      <c r="L334" s="10">
        <f>[2]!S_DQ_CLOSE(A334,$A$1,1)</f>
        <v>22.75</v>
      </c>
      <c r="M334" s="10"/>
      <c r="N334" s="10"/>
      <c r="P334">
        <f t="shared" si="47"/>
        <v>422</v>
      </c>
      <c r="Q334">
        <f t="shared" si="48"/>
        <v>376</v>
      </c>
      <c r="R334" t="e">
        <f t="shared" ca="1" si="49"/>
        <v>#NAME?</v>
      </c>
      <c r="S334">
        <f t="shared" si="50"/>
        <v>474</v>
      </c>
      <c r="T334">
        <f t="shared" si="51"/>
        <v>276</v>
      </c>
      <c r="V334" t="e">
        <f t="shared" ca="1" si="52"/>
        <v>#NAME?</v>
      </c>
      <c r="W334" t="e">
        <f t="shared" ca="1" si="53"/>
        <v>#NAME?</v>
      </c>
    </row>
    <row r="335" spans="1:23" x14ac:dyDescent="0.15">
      <c r="A335" s="12" t="s">
        <v>199</v>
      </c>
      <c r="B335" s="12" t="s">
        <v>200</v>
      </c>
      <c r="C335" t="str">
        <f>[2]!S_INFO_INDUSTRY_SW(A335,1)</f>
        <v>建筑材料</v>
      </c>
      <c r="D335" s="2" t="str">
        <f>[2]!S_IPO_LISTEDDATE(A335)</f>
        <v>1996-10-23</v>
      </c>
      <c r="E335" s="3">
        <f t="shared" si="45"/>
        <v>5182</v>
      </c>
      <c r="F335" s="5">
        <f>[2]!S_VAL_PE_TTM(A335,$A$1)</f>
        <v>21.986669540405273</v>
      </c>
      <c r="G335" s="5">
        <f>[2]!S_FA_ROIC_YEARLY(A335,G$1)</f>
        <v>9.6804000000000006</v>
      </c>
      <c r="H335" s="5" t="e">
        <f ca="1">VLOOKUP(A335,预期增长率!$A$3:$F$960,6,FALSE)</f>
        <v>#NAME?</v>
      </c>
      <c r="I335" s="5">
        <f>[2]!S_PQ_PCTCHANGE(A335,$C$1,$A$1)</f>
        <v>-5.8373205741626748</v>
      </c>
      <c r="J335" s="5">
        <f t="shared" si="46"/>
        <v>3542400000</v>
      </c>
      <c r="K335" s="11">
        <f>[2]!S_SHARE_LIQA(A335,$A$1)</f>
        <v>360000000</v>
      </c>
      <c r="L335" s="10">
        <f>[2]!S_DQ_CLOSE(A335,$A$1,1)</f>
        <v>9.84</v>
      </c>
      <c r="M335" s="10"/>
      <c r="N335" s="10"/>
      <c r="P335">
        <f t="shared" si="47"/>
        <v>629</v>
      </c>
      <c r="Q335">
        <f t="shared" si="48"/>
        <v>488</v>
      </c>
      <c r="R335" t="e">
        <f t="shared" ca="1" si="49"/>
        <v>#NAME?</v>
      </c>
      <c r="S335">
        <f t="shared" si="50"/>
        <v>691</v>
      </c>
      <c r="T335">
        <f t="shared" si="51"/>
        <v>692</v>
      </c>
      <c r="V335" t="e">
        <f t="shared" ca="1" si="52"/>
        <v>#NAME?</v>
      </c>
      <c r="W335" t="e">
        <f t="shared" ca="1" si="53"/>
        <v>#NAME?</v>
      </c>
    </row>
    <row r="336" spans="1:23" x14ac:dyDescent="0.15">
      <c r="A336" s="12" t="s">
        <v>1191</v>
      </c>
      <c r="B336" s="12" t="s">
        <v>1192</v>
      </c>
      <c r="C336" t="str">
        <f>[2]!S_INFO_INDUSTRY_SW(A336,1)</f>
        <v>传媒</v>
      </c>
      <c r="D336" s="2" t="str">
        <f>[2]!S_IPO_LISTEDDATE(A336)</f>
        <v>2002-09-05</v>
      </c>
      <c r="E336" s="3">
        <f t="shared" si="45"/>
        <v>3039</v>
      </c>
      <c r="F336" s="5">
        <f>[2]!S_VAL_PE_TTM(A336,$A$1)</f>
        <v>29.368156433105469</v>
      </c>
      <c r="G336" s="5">
        <f>[2]!S_FA_ROIC_YEARLY(A336,G$1)</f>
        <v>10.644</v>
      </c>
      <c r="H336" s="5" t="e">
        <f ca="1">VLOOKUP(A336,预期增长率!$A$3:$F$960,6,FALSE)</f>
        <v>#NAME?</v>
      </c>
      <c r="I336" s="5">
        <f>[2]!S_PQ_PCTCHANGE(A336,$C$1,$A$1)</f>
        <v>-1.5330188679245293</v>
      </c>
      <c r="J336" s="5">
        <f t="shared" si="46"/>
        <v>2505000000</v>
      </c>
      <c r="K336" s="11">
        <f>[2]!S_SHARE_LIQA(A336,$A$1)</f>
        <v>150000000</v>
      </c>
      <c r="L336" s="10">
        <f>[2]!S_DQ_CLOSE(A336,$A$1,1)</f>
        <v>16.7</v>
      </c>
      <c r="M336" s="10"/>
      <c r="N336" s="10"/>
      <c r="P336">
        <f t="shared" si="47"/>
        <v>535</v>
      </c>
      <c r="Q336">
        <f t="shared" si="48"/>
        <v>454</v>
      </c>
      <c r="R336" t="e">
        <f t="shared" ca="1" si="49"/>
        <v>#NAME?</v>
      </c>
      <c r="S336">
        <f t="shared" si="50"/>
        <v>583</v>
      </c>
      <c r="T336">
        <f t="shared" si="51"/>
        <v>779</v>
      </c>
      <c r="V336" t="e">
        <f t="shared" ca="1" si="52"/>
        <v>#NAME?</v>
      </c>
      <c r="W336" t="e">
        <f t="shared" ca="1" si="53"/>
        <v>#NAME?</v>
      </c>
    </row>
    <row r="337" spans="1:23" x14ac:dyDescent="0.15">
      <c r="A337" s="12" t="s">
        <v>614</v>
      </c>
      <c r="B337" s="12" t="s">
        <v>615</v>
      </c>
      <c r="C337" t="str">
        <f>[2]!S_INFO_INDUSTRY_SW(A337,1)</f>
        <v>医药生物</v>
      </c>
      <c r="D337" s="2" t="str">
        <f>[2]!S_IPO_LISTEDDATE(A337)</f>
        <v>2008-07-23</v>
      </c>
      <c r="E337" s="3">
        <f t="shared" si="45"/>
        <v>891</v>
      </c>
      <c r="F337" s="5">
        <f>[2]!S_VAL_PE_TTM(A337,$A$1)</f>
        <v>73.970680236816406</v>
      </c>
      <c r="G337" s="5">
        <f>[2]!S_FA_ROIC_YEARLY(A337,G$1)</f>
        <v>20.734300000000001</v>
      </c>
      <c r="H337" s="5" t="e">
        <f ca="1">VLOOKUP(A337,预期增长率!$A$3:$F$960,6,FALSE)</f>
        <v>#NAME?</v>
      </c>
      <c r="I337" s="5">
        <f>[2]!S_PQ_PCTCHANGE(A337,$C$1,$A$1)</f>
        <v>-6.175771971496447</v>
      </c>
      <c r="J337" s="5">
        <f t="shared" si="46"/>
        <v>2056242027.8999999</v>
      </c>
      <c r="K337" s="11">
        <f>[2]!S_SHARE_LIQA(A337,$A$1)</f>
        <v>86761267</v>
      </c>
      <c r="L337" s="10">
        <f>[2]!S_DQ_CLOSE(A337,$A$1,1)</f>
        <v>23.7</v>
      </c>
      <c r="M337" s="10"/>
      <c r="N337" s="10"/>
      <c r="P337">
        <f t="shared" si="47"/>
        <v>154</v>
      </c>
      <c r="Q337">
        <f t="shared" si="48"/>
        <v>164</v>
      </c>
      <c r="R337" t="e">
        <f t="shared" ca="1" si="49"/>
        <v>#NAME?</v>
      </c>
      <c r="S337">
        <f t="shared" si="50"/>
        <v>700</v>
      </c>
      <c r="T337">
        <f t="shared" si="51"/>
        <v>825</v>
      </c>
      <c r="V337" t="e">
        <f t="shared" ca="1" si="52"/>
        <v>#NAME?</v>
      </c>
      <c r="W337" t="e">
        <f t="shared" ca="1" si="53"/>
        <v>#NAME?</v>
      </c>
    </row>
    <row r="338" spans="1:23" x14ac:dyDescent="0.15">
      <c r="A338" s="12" t="s">
        <v>659</v>
      </c>
      <c r="B338" s="12" t="s">
        <v>660</v>
      </c>
      <c r="C338" t="str">
        <f>[2]!S_INFO_INDUSTRY_SW(A338,1)</f>
        <v>电气设备</v>
      </c>
      <c r="D338" s="2" t="str">
        <f>[2]!S_IPO_LISTEDDATE(A338)</f>
        <v>2009-12-18</v>
      </c>
      <c r="E338" s="3">
        <f t="shared" si="45"/>
        <v>378</v>
      </c>
      <c r="F338" s="5">
        <f>[2]!S_VAL_PE_TTM(A338,$A$1)</f>
        <v>72.64697265625</v>
      </c>
      <c r="G338" s="5">
        <f>[2]!S_FA_ROIC_YEARLY(A338,G$1)</f>
        <v>4.0811999999999999</v>
      </c>
      <c r="H338" s="5" t="e">
        <f ca="1">VLOOKUP(A338,预期增长率!$A$3:$F$960,6,FALSE)</f>
        <v>#NAME?</v>
      </c>
      <c r="I338" s="5">
        <f>[2]!S_PQ_PCTCHANGE(A338,$C$1,$A$1)</f>
        <v>11.099999999999998</v>
      </c>
      <c r="J338" s="5">
        <f t="shared" si="46"/>
        <v>2463753600</v>
      </c>
      <c r="K338" s="11">
        <f>[2]!S_SHARE_LIQA(A338,$A$1)</f>
        <v>31680000</v>
      </c>
      <c r="L338" s="10">
        <f>[2]!S_DQ_CLOSE(A338,$A$1,1)</f>
        <v>77.77</v>
      </c>
      <c r="M338" s="10"/>
      <c r="N338" s="10"/>
      <c r="P338">
        <f t="shared" si="47"/>
        <v>159</v>
      </c>
      <c r="Q338">
        <f t="shared" si="48"/>
        <v>727</v>
      </c>
      <c r="R338" t="e">
        <f t="shared" ca="1" si="49"/>
        <v>#NAME?</v>
      </c>
      <c r="S338">
        <f t="shared" si="50"/>
        <v>323</v>
      </c>
      <c r="T338">
        <f t="shared" si="51"/>
        <v>787</v>
      </c>
      <c r="V338" t="e">
        <f t="shared" ca="1" si="52"/>
        <v>#NAME?</v>
      </c>
      <c r="W338" t="e">
        <f t="shared" ca="1" si="53"/>
        <v>#NAME?</v>
      </c>
    </row>
    <row r="339" spans="1:23" x14ac:dyDescent="0.15">
      <c r="A339" s="12" t="s">
        <v>496</v>
      </c>
      <c r="B339" s="12" t="s">
        <v>497</v>
      </c>
      <c r="C339" t="str">
        <f>[2]!S_INFO_INDUSTRY_SW(A339,1)</f>
        <v>建筑装饰</v>
      </c>
      <c r="D339" s="2" t="str">
        <f>[2]!S_IPO_LISTEDDATE(A339)</f>
        <v>2006-08-16</v>
      </c>
      <c r="E339" s="3">
        <f t="shared" si="45"/>
        <v>1598</v>
      </c>
      <c r="F339" s="5">
        <f>[2]!S_VAL_PE_TTM(A339,$A$1)</f>
        <v>19.450733184814453</v>
      </c>
      <c r="G339" s="5">
        <f>[2]!S_FA_ROIC_YEARLY(A339,G$1)</f>
        <v>17.621700000000001</v>
      </c>
      <c r="H339" s="5" t="e">
        <f ca="1">VLOOKUP(A339,预期增长率!$A$3:$F$960,6,FALSE)</f>
        <v>#NAME?</v>
      </c>
      <c r="I339" s="5">
        <f>[2]!S_PQ_PCTCHANGE(A339,$C$1,$A$1)</f>
        <v>1.0518407212621872</v>
      </c>
      <c r="J339" s="5">
        <f t="shared" si="46"/>
        <v>1984844166.6499999</v>
      </c>
      <c r="K339" s="11">
        <f>[2]!S_SHARE_LIQA(A339,$A$1)</f>
        <v>147572057</v>
      </c>
      <c r="L339" s="10">
        <f>[2]!S_DQ_CLOSE(A339,$A$1,1)</f>
        <v>13.45</v>
      </c>
      <c r="M339" s="10"/>
      <c r="N339" s="10"/>
      <c r="P339">
        <f t="shared" si="47"/>
        <v>679</v>
      </c>
      <c r="Q339">
        <f t="shared" si="48"/>
        <v>226</v>
      </c>
      <c r="R339" t="e">
        <f t="shared" ca="1" si="49"/>
        <v>#NAME?</v>
      </c>
      <c r="S339">
        <f t="shared" si="50"/>
        <v>514</v>
      </c>
      <c r="T339">
        <f t="shared" si="51"/>
        <v>831</v>
      </c>
      <c r="V339" t="e">
        <f t="shared" ca="1" si="52"/>
        <v>#NAME?</v>
      </c>
      <c r="W339" t="e">
        <f t="shared" ca="1" si="53"/>
        <v>#NAME?</v>
      </c>
    </row>
    <row r="340" spans="1:23" x14ac:dyDescent="0.15">
      <c r="A340" s="12" t="s">
        <v>639</v>
      </c>
      <c r="B340" s="12" t="s">
        <v>640</v>
      </c>
      <c r="C340" t="str">
        <f>[2]!S_INFO_INDUSTRY_SW(A340,1)</f>
        <v>轻工制造</v>
      </c>
      <c r="D340" s="2" t="str">
        <f>[2]!S_IPO_LISTEDDATE(A340)</f>
        <v>2009-11-03</v>
      </c>
      <c r="E340" s="3">
        <f t="shared" si="45"/>
        <v>423</v>
      </c>
      <c r="F340" s="5">
        <f>[2]!S_VAL_PE_TTM(A340,$A$1)</f>
        <v>48.913375854492188</v>
      </c>
      <c r="G340" s="5">
        <f>[2]!S_FA_ROIC_YEARLY(A340,G$1)</f>
        <v>10.0297</v>
      </c>
      <c r="H340" s="5" t="e">
        <f ca="1">VLOOKUP(A340,预期增长率!$A$3:$F$960,6,FALSE)</f>
        <v>#NAME?</v>
      </c>
      <c r="I340" s="5">
        <f>[2]!S_PQ_PCTCHANGE(A340,$C$1,$A$1)</f>
        <v>13.974986405655244</v>
      </c>
      <c r="J340" s="5">
        <f t="shared" si="46"/>
        <v>1886400000</v>
      </c>
      <c r="K340" s="11">
        <f>[2]!S_SHARE_LIQA(A340,$A$1)</f>
        <v>45000000</v>
      </c>
      <c r="L340" s="10">
        <f>[2]!S_DQ_CLOSE(A340,$A$1,1)</f>
        <v>41.92</v>
      </c>
      <c r="M340" s="10"/>
      <c r="N340" s="10"/>
      <c r="P340">
        <f t="shared" si="47"/>
        <v>316</v>
      </c>
      <c r="Q340">
        <f t="shared" si="48"/>
        <v>476</v>
      </c>
      <c r="R340" t="e">
        <f t="shared" ca="1" si="49"/>
        <v>#NAME?</v>
      </c>
      <c r="S340">
        <f t="shared" si="50"/>
        <v>275</v>
      </c>
      <c r="T340">
        <f t="shared" si="51"/>
        <v>841</v>
      </c>
      <c r="V340" t="e">
        <f t="shared" ca="1" si="52"/>
        <v>#NAME?</v>
      </c>
      <c r="W340" t="e">
        <f t="shared" ca="1" si="53"/>
        <v>#NAME?</v>
      </c>
    </row>
    <row r="341" spans="1:23" x14ac:dyDescent="0.15">
      <c r="A341" s="12" t="s">
        <v>1058</v>
      </c>
      <c r="B341" s="12" t="s">
        <v>1059</v>
      </c>
      <c r="C341" t="str">
        <f>[2]!S_INFO_INDUSTRY_SW(A341,1)</f>
        <v>传媒</v>
      </c>
      <c r="D341" s="2" t="str">
        <f>[2]!S_IPO_LISTEDDATE(A341)</f>
        <v>2001-02-16</v>
      </c>
      <c r="E341" s="3">
        <f t="shared" si="45"/>
        <v>3605</v>
      </c>
      <c r="F341" s="5">
        <f>[2]!S_VAL_PE_TTM(A341,$A$1)</f>
        <v>31.415449142456055</v>
      </c>
      <c r="G341" s="5">
        <f>[2]!S_FA_ROIC_YEARLY(A341,G$1)</f>
        <v>12.3843</v>
      </c>
      <c r="H341" s="5" t="e">
        <f ca="1">VLOOKUP(A341,预期增长率!$A$3:$F$960,6,FALSE)</f>
        <v>#NAME?</v>
      </c>
      <c r="I341" s="5">
        <f>[2]!S_PQ_PCTCHANGE(A341,$C$1,$A$1)</f>
        <v>-1.538461538461533</v>
      </c>
      <c r="J341" s="5">
        <f t="shared" si="46"/>
        <v>4128768000</v>
      </c>
      <c r="K341" s="11">
        <f>[2]!S_SHARE_LIQA(A341,$A$1)</f>
        <v>403200000</v>
      </c>
      <c r="L341" s="10">
        <f>[2]!S_DQ_CLOSE(A341,$A$1,1)</f>
        <v>10.24</v>
      </c>
      <c r="M341" s="10"/>
      <c r="N341" s="10"/>
      <c r="P341">
        <f t="shared" si="47"/>
        <v>504</v>
      </c>
      <c r="Q341">
        <f t="shared" si="48"/>
        <v>374</v>
      </c>
      <c r="R341" t="e">
        <f t="shared" ca="1" si="49"/>
        <v>#NAME?</v>
      </c>
      <c r="S341">
        <f t="shared" si="50"/>
        <v>584</v>
      </c>
      <c r="T341">
        <f t="shared" si="51"/>
        <v>641</v>
      </c>
      <c r="V341" t="e">
        <f t="shared" ca="1" si="52"/>
        <v>#NAME?</v>
      </c>
      <c r="W341" t="e">
        <f t="shared" ca="1" si="53"/>
        <v>#NAME?</v>
      </c>
    </row>
    <row r="342" spans="1:23" x14ac:dyDescent="0.15">
      <c r="A342" s="12" t="s">
        <v>325</v>
      </c>
      <c r="B342" s="12" t="s">
        <v>326</v>
      </c>
      <c r="C342" t="str">
        <f>[2]!S_INFO_INDUSTRY_SW(A342,1)</f>
        <v>机械设备</v>
      </c>
      <c r="D342" s="2" t="str">
        <f>[2]!S_IPO_LISTEDDATE(A342)</f>
        <v>1998-09-28</v>
      </c>
      <c r="E342" s="3">
        <f t="shared" si="45"/>
        <v>4477</v>
      </c>
      <c r="F342" s="5">
        <f>[2]!S_VAL_PE_TTM(A342,$A$1)</f>
        <v>44.912773132324219</v>
      </c>
      <c r="G342" s="5">
        <f>[2]!S_FA_ROIC_YEARLY(A342,G$1)</f>
        <v>11.019600000000001</v>
      </c>
      <c r="H342" s="5" t="e">
        <f ca="1">VLOOKUP(A342,预期增长率!$A$3:$F$960,6,FALSE)</f>
        <v>#NAME?</v>
      </c>
      <c r="I342" s="5">
        <f>[2]!S_PQ_PCTCHANGE(A342,$C$1,$A$1)</f>
        <v>4.6779141104294597</v>
      </c>
      <c r="J342" s="5">
        <f t="shared" si="46"/>
        <v>4758923537.5500002</v>
      </c>
      <c r="K342" s="11">
        <f>[2]!S_SHARE_LIQA(A342,$A$1)</f>
        <v>348639087</v>
      </c>
      <c r="L342" s="10">
        <f>[2]!S_DQ_CLOSE(A342,$A$1,1)</f>
        <v>13.65</v>
      </c>
      <c r="M342" s="10"/>
      <c r="N342" s="10"/>
      <c r="P342">
        <f t="shared" si="47"/>
        <v>348</v>
      </c>
      <c r="Q342">
        <f t="shared" si="48"/>
        <v>437</v>
      </c>
      <c r="R342" t="e">
        <f t="shared" ca="1" si="49"/>
        <v>#NAME?</v>
      </c>
      <c r="S342">
        <f t="shared" si="50"/>
        <v>429</v>
      </c>
      <c r="T342">
        <f t="shared" si="51"/>
        <v>572</v>
      </c>
      <c r="V342" t="e">
        <f t="shared" ca="1" si="52"/>
        <v>#NAME?</v>
      </c>
      <c r="W342" t="e">
        <f t="shared" ca="1" si="53"/>
        <v>#NAME?</v>
      </c>
    </row>
    <row r="343" spans="1:23" x14ac:dyDescent="0.15">
      <c r="A343" s="12" t="s">
        <v>684</v>
      </c>
      <c r="B343" s="12" t="s">
        <v>685</v>
      </c>
      <c r="C343" t="str">
        <f>[2]!S_INFO_INDUSTRY_SW(A343,1)</f>
        <v>交通运输</v>
      </c>
      <c r="D343" s="2" t="str">
        <f>[2]!S_IPO_LISTEDDATE(A343)</f>
        <v>2003-04-28</v>
      </c>
      <c r="E343" s="3">
        <f t="shared" si="45"/>
        <v>2804</v>
      </c>
      <c r="F343" s="5">
        <f>[2]!S_VAL_PE_TTM(A343,$A$1)</f>
        <v>16.323863983154297</v>
      </c>
      <c r="G343" s="5">
        <f>[2]!S_FA_ROIC_YEARLY(A343,G$1)</f>
        <v>9.6984999999999992</v>
      </c>
      <c r="H343" s="5" t="e">
        <f ca="1">VLOOKUP(A343,预期增长率!$A$3:$F$960,6,FALSE)</f>
        <v>#NAME?</v>
      </c>
      <c r="I343" s="5">
        <f>[2]!S_PQ_PCTCHANGE(A343,$C$1,$A$1)</f>
        <v>-6.1702127659574497</v>
      </c>
      <c r="J343" s="5">
        <f t="shared" si="46"/>
        <v>10143000000</v>
      </c>
      <c r="K343" s="11">
        <f>[2]!S_SHARE_LIQA(A343,$A$1)</f>
        <v>1150000000</v>
      </c>
      <c r="L343" s="10">
        <f>[2]!S_DQ_CLOSE(A343,$A$1,1)</f>
        <v>8.82</v>
      </c>
      <c r="M343" s="10"/>
      <c r="N343" s="10"/>
      <c r="P343">
        <f t="shared" si="47"/>
        <v>726</v>
      </c>
      <c r="Q343">
        <f t="shared" si="48"/>
        <v>487</v>
      </c>
      <c r="R343" t="e">
        <f t="shared" ca="1" si="49"/>
        <v>#NAME?</v>
      </c>
      <c r="S343">
        <f t="shared" si="50"/>
        <v>699</v>
      </c>
      <c r="T343">
        <f t="shared" si="51"/>
        <v>272</v>
      </c>
      <c r="V343" t="e">
        <f t="shared" ca="1" si="52"/>
        <v>#NAME?</v>
      </c>
      <c r="W343" t="e">
        <f t="shared" ca="1" si="53"/>
        <v>#NAME?</v>
      </c>
    </row>
    <row r="344" spans="1:23" x14ac:dyDescent="0.15">
      <c r="A344" s="12" t="s">
        <v>1112</v>
      </c>
      <c r="B344" s="12" t="s">
        <v>1113</v>
      </c>
      <c r="C344" t="str">
        <f>[2]!S_INFO_INDUSTRY_SW(A344,1)</f>
        <v>化工</v>
      </c>
      <c r="D344" s="2" t="str">
        <f>[2]!S_IPO_LISTEDDATE(A344)</f>
        <v>2003-10-21</v>
      </c>
      <c r="E344" s="3">
        <f t="shared" si="45"/>
        <v>2628</v>
      </c>
      <c r="F344" s="5">
        <f>[2]!S_VAL_PE_TTM(A344,$A$1)</f>
        <v>24.56330680847168</v>
      </c>
      <c r="G344" s="5">
        <f>[2]!S_FA_ROIC_YEARLY(A344,G$1)</f>
        <v>8.4050999999999991</v>
      </c>
      <c r="H344" s="5" t="e">
        <f ca="1">VLOOKUP(A344,预期增长率!$A$3:$F$960,6,FALSE)</f>
        <v>#NAME?</v>
      </c>
      <c r="I344" s="5">
        <f>[2]!S_PQ_PCTCHANGE(A344,$C$1,$A$1)</f>
        <v>-8.3047945205479543</v>
      </c>
      <c r="J344" s="5">
        <f t="shared" si="46"/>
        <v>3376863000.0000005</v>
      </c>
      <c r="K344" s="11">
        <f>[2]!S_SHARE_LIQA(A344,$A$1)</f>
        <v>315300000</v>
      </c>
      <c r="L344" s="10">
        <f>[2]!S_DQ_CLOSE(A344,$A$1,1)</f>
        <v>10.71</v>
      </c>
      <c r="M344" s="10"/>
      <c r="N344" s="10"/>
      <c r="P344">
        <f t="shared" si="47"/>
        <v>592</v>
      </c>
      <c r="Q344">
        <f t="shared" si="48"/>
        <v>543</v>
      </c>
      <c r="R344" t="e">
        <f t="shared" ca="1" si="49"/>
        <v>#NAME?</v>
      </c>
      <c r="S344">
        <f t="shared" si="50"/>
        <v>754</v>
      </c>
      <c r="T344">
        <f t="shared" si="51"/>
        <v>707</v>
      </c>
      <c r="V344" t="e">
        <f t="shared" ca="1" si="52"/>
        <v>#NAME?</v>
      </c>
      <c r="W344" t="e">
        <f t="shared" ca="1" si="53"/>
        <v>#NAME?</v>
      </c>
    </row>
    <row r="345" spans="1:23" x14ac:dyDescent="0.15">
      <c r="A345" s="12" t="s">
        <v>1662</v>
      </c>
      <c r="B345" s="12" t="s">
        <v>675</v>
      </c>
      <c r="C345" t="str">
        <f>[2]!S_INFO_INDUSTRY_SW(A345,1)</f>
        <v>计算机</v>
      </c>
      <c r="D345" s="2" t="str">
        <f>[2]!S_IPO_LISTEDDATE(A345)</f>
        <v>2010-03-23</v>
      </c>
      <c r="E345" s="3">
        <f t="shared" si="45"/>
        <v>283</v>
      </c>
      <c r="F345" s="5">
        <f>[2]!S_VAL_PE_TTM(A345,$A$1)</f>
        <v>68.29638671875</v>
      </c>
      <c r="G345" s="5">
        <f>[2]!S_FA_ROIC_YEARLY(A345,G$1)</f>
        <v>11.5783</v>
      </c>
      <c r="H345" s="5" t="e">
        <f ca="1">VLOOKUP(A345,预期增长率!$A$3:$F$960,6,FALSE)</f>
        <v>#NAME?</v>
      </c>
      <c r="I345" s="5">
        <f>[2]!S_PQ_PCTCHANGE(A345,$C$1,$A$1)</f>
        <v>12.223543400713455</v>
      </c>
      <c r="J345" s="5">
        <f t="shared" si="46"/>
        <v>1793220000</v>
      </c>
      <c r="K345" s="11">
        <f>[2]!S_SHARE_LIQA(A345,$A$1)</f>
        <v>38000000</v>
      </c>
      <c r="L345" s="10">
        <f>[2]!S_DQ_CLOSE(A345,$A$1,1)</f>
        <v>47.19</v>
      </c>
      <c r="M345" s="10"/>
      <c r="N345" s="10"/>
      <c r="P345">
        <f t="shared" si="47"/>
        <v>181</v>
      </c>
      <c r="Q345">
        <f t="shared" si="48"/>
        <v>405</v>
      </c>
      <c r="R345" t="e">
        <f t="shared" ca="1" si="49"/>
        <v>#NAME?</v>
      </c>
      <c r="S345">
        <f t="shared" si="50"/>
        <v>303</v>
      </c>
      <c r="T345">
        <f t="shared" si="51"/>
        <v>845</v>
      </c>
      <c r="V345" t="e">
        <f t="shared" ca="1" si="52"/>
        <v>#NAME?</v>
      </c>
      <c r="W345" t="e">
        <f t="shared" ca="1" si="53"/>
        <v>#NAME?</v>
      </c>
    </row>
    <row r="346" spans="1:23" hidden="1" x14ac:dyDescent="0.15">
      <c r="A346" s="12" t="s">
        <v>1424</v>
      </c>
      <c r="B346" s="12" t="s">
        <v>1425</v>
      </c>
      <c r="C346" t="str">
        <f>[2]!S_INFO_INDUSTRY_SW(A346,1)</f>
        <v>非银金融</v>
      </c>
      <c r="D346" s="2" t="str">
        <f>[2]!S_IPO_LISTEDDATE(A346)</f>
        <v>1994-01-28</v>
      </c>
      <c r="E346" s="3">
        <f t="shared" si="45"/>
        <v>6181</v>
      </c>
      <c r="F346" s="5">
        <f>[2]!S_VAL_PE_TTM(A346,$A$1)</f>
        <v>66.100227355957031</v>
      </c>
      <c r="G346" s="5">
        <f>[2]!S_FA_ROIC_YEARLY(A346,G$1)</f>
        <v>38.8979</v>
      </c>
      <c r="H346" s="5" t="e">
        <f ca="1">VLOOKUP(A346,预期增长率!$A$3:$F$960,6,FALSE)</f>
        <v>#NAME?</v>
      </c>
      <c r="I346" s="5">
        <f>[2]!S_PQ_PCTCHANGE(A346,$C$1,$A$1)</f>
        <v>0</v>
      </c>
      <c r="J346" s="5">
        <f t="shared" si="46"/>
        <v>6172356980.8000002</v>
      </c>
      <c r="K346" s="11">
        <f>[2]!S_SHARE_LIQA(A346,$A$1)</f>
        <v>453849778</v>
      </c>
      <c r="L346" s="10">
        <f>[2]!S_DQ_CLOSE(A346,$A$1,1)</f>
        <v>13.6</v>
      </c>
      <c r="M346" s="10"/>
      <c r="N346" s="10"/>
      <c r="P346">
        <f t="shared" si="47"/>
        <v>197</v>
      </c>
      <c r="Q346">
        <f t="shared" si="48"/>
        <v>16</v>
      </c>
      <c r="R346" t="e">
        <f t="shared" ca="1" si="49"/>
        <v>#NAME?</v>
      </c>
      <c r="S346">
        <f t="shared" si="50"/>
        <v>539</v>
      </c>
      <c r="T346">
        <f t="shared" si="51"/>
        <v>462</v>
      </c>
      <c r="V346" t="e">
        <f t="shared" ca="1" si="52"/>
        <v>#NAME?</v>
      </c>
      <c r="W346" t="e">
        <f t="shared" ca="1" si="53"/>
        <v>#NAME?</v>
      </c>
    </row>
    <row r="347" spans="1:23" x14ac:dyDescent="0.15">
      <c r="A347" s="12" t="s">
        <v>1376</v>
      </c>
      <c r="B347" s="12" t="s">
        <v>1377</v>
      </c>
      <c r="C347" t="str">
        <f>[2]!S_INFO_INDUSTRY_SW(A347,1)</f>
        <v>房地产</v>
      </c>
      <c r="D347" s="2" t="str">
        <f>[2]!S_IPO_LISTEDDATE(A347)</f>
        <v>1996-10-08</v>
      </c>
      <c r="E347" s="3">
        <f t="shared" si="45"/>
        <v>5197</v>
      </c>
      <c r="F347" s="5">
        <f>[2]!S_VAL_PE_TTM(A347,$A$1)</f>
        <v>58.176822662353516</v>
      </c>
      <c r="G347" s="5">
        <f>[2]!S_FA_ROIC_YEARLY(A347,G$1)</f>
        <v>1.3515999999999999</v>
      </c>
      <c r="H347" s="5" t="e">
        <f ca="1">VLOOKUP(A347,预期增长率!$A$3:$F$960,6,FALSE)</f>
        <v>#NAME?</v>
      </c>
      <c r="I347" s="5">
        <f>[2]!S_PQ_PCTCHANGE(A347,$C$1,$A$1)</f>
        <v>-8.2456140350877014</v>
      </c>
      <c r="J347" s="5">
        <f t="shared" si="46"/>
        <v>6308468179.9500008</v>
      </c>
      <c r="K347" s="11">
        <f>[2]!S_SHARE_LIQA(A347,$A$1)</f>
        <v>1206208065</v>
      </c>
      <c r="L347" s="10">
        <f>[2]!S_DQ_CLOSE(A347,$A$1,1)</f>
        <v>5.23</v>
      </c>
      <c r="M347" s="10"/>
      <c r="N347" s="10"/>
      <c r="P347">
        <f t="shared" si="47"/>
        <v>252</v>
      </c>
      <c r="Q347">
        <f t="shared" si="48"/>
        <v>801</v>
      </c>
      <c r="R347" t="e">
        <f t="shared" ca="1" si="49"/>
        <v>#NAME?</v>
      </c>
      <c r="S347">
        <f t="shared" si="50"/>
        <v>751</v>
      </c>
      <c r="T347">
        <f t="shared" si="51"/>
        <v>451</v>
      </c>
      <c r="V347" t="e">
        <f t="shared" ca="1" si="52"/>
        <v>#NAME?</v>
      </c>
      <c r="W347" t="e">
        <f t="shared" ca="1" si="53"/>
        <v>#NAME?</v>
      </c>
    </row>
    <row r="348" spans="1:23" x14ac:dyDescent="0.15">
      <c r="A348" s="12" t="s">
        <v>917</v>
      </c>
      <c r="B348" s="12" t="s">
        <v>918</v>
      </c>
      <c r="C348" t="str">
        <f>[2]!S_INFO_INDUSTRY_SW(A348,1)</f>
        <v>轻工制造</v>
      </c>
      <c r="D348" s="2" t="str">
        <f>[2]!S_IPO_LISTEDDATE(A348)</f>
        <v>2000-06-15</v>
      </c>
      <c r="E348" s="3">
        <f t="shared" si="45"/>
        <v>3851</v>
      </c>
      <c r="F348" s="5">
        <f>[2]!S_VAL_PE_TTM(A348,$A$1)</f>
        <v>21.858810424804688</v>
      </c>
      <c r="G348" s="5">
        <f>[2]!S_FA_ROIC_YEARLY(A348,G$1)</f>
        <v>7.9999000000000002</v>
      </c>
      <c r="H348" s="5" t="e">
        <f ca="1">VLOOKUP(A348,预期增长率!$A$3:$F$960,6,FALSE)</f>
        <v>#NAME?</v>
      </c>
      <c r="I348" s="5">
        <f>[2]!S_PQ_PCTCHANGE(A348,$C$1,$A$1)</f>
        <v>-6.5536723163841852</v>
      </c>
      <c r="J348" s="5">
        <f t="shared" si="46"/>
        <v>2178318000</v>
      </c>
      <c r="K348" s="11">
        <f>[2]!S_SHARE_LIQA(A348,$A$1)</f>
        <v>263400000</v>
      </c>
      <c r="L348" s="10">
        <f>[2]!S_DQ_CLOSE(A348,$A$1,1)</f>
        <v>8.27</v>
      </c>
      <c r="M348" s="10"/>
      <c r="N348" s="10"/>
      <c r="P348">
        <f t="shared" si="47"/>
        <v>632</v>
      </c>
      <c r="Q348">
        <f t="shared" si="48"/>
        <v>561</v>
      </c>
      <c r="R348" t="e">
        <f t="shared" ca="1" si="49"/>
        <v>#NAME?</v>
      </c>
      <c r="S348">
        <f t="shared" si="50"/>
        <v>708</v>
      </c>
      <c r="T348">
        <f t="shared" si="51"/>
        <v>814</v>
      </c>
      <c r="V348" t="e">
        <f t="shared" ca="1" si="52"/>
        <v>#NAME?</v>
      </c>
      <c r="W348" t="e">
        <f t="shared" ca="1" si="53"/>
        <v>#NAME?</v>
      </c>
    </row>
    <row r="349" spans="1:23" x14ac:dyDescent="0.15">
      <c r="A349" s="12" t="s">
        <v>321</v>
      </c>
      <c r="B349" s="12" t="s">
        <v>322</v>
      </c>
      <c r="C349" t="str">
        <f>[2]!S_INFO_INDUSTRY_SW(A349,1)</f>
        <v>商业贸易</v>
      </c>
      <c r="D349" s="2" t="str">
        <f>[2]!S_IPO_LISTEDDATE(A349)</f>
        <v>1997-12-02</v>
      </c>
      <c r="E349" s="3">
        <f t="shared" si="45"/>
        <v>4777</v>
      </c>
      <c r="F349" s="5">
        <f>[2]!S_VAL_PE_TTM(A349,$A$1)</f>
        <v>35.197345733642578</v>
      </c>
      <c r="G349" s="5">
        <f>[2]!S_FA_ROIC_YEARLY(A349,G$1)</f>
        <v>15.522</v>
      </c>
      <c r="H349" s="5" t="e">
        <f ca="1">VLOOKUP(A349,预期增长率!$A$3:$F$960,6,FALSE)</f>
        <v>#NAME?</v>
      </c>
      <c r="I349" s="5">
        <f>[2]!S_PQ_PCTCHANGE(A349,$C$1,$A$1)</f>
        <v>-25.475285171102669</v>
      </c>
      <c r="J349" s="5">
        <f t="shared" si="46"/>
        <v>11135042859.360001</v>
      </c>
      <c r="K349" s="11">
        <f>[2]!S_SHARE_LIQA(A349,$A$1)</f>
        <v>946857386</v>
      </c>
      <c r="L349" s="10">
        <f>[2]!S_DQ_CLOSE(A349,$A$1,1)</f>
        <v>11.76</v>
      </c>
      <c r="M349" s="10"/>
      <c r="N349" s="10"/>
      <c r="P349">
        <f t="shared" si="47"/>
        <v>457</v>
      </c>
      <c r="Q349">
        <f t="shared" si="48"/>
        <v>276</v>
      </c>
      <c r="R349" t="e">
        <f t="shared" ca="1" si="49"/>
        <v>#NAME?</v>
      </c>
      <c r="S349">
        <f t="shared" si="50"/>
        <v>870</v>
      </c>
      <c r="T349">
        <f t="shared" si="51"/>
        <v>239</v>
      </c>
      <c r="V349" t="e">
        <f t="shared" ca="1" si="52"/>
        <v>#NAME?</v>
      </c>
      <c r="W349" t="e">
        <f t="shared" ca="1" si="53"/>
        <v>#NAME?</v>
      </c>
    </row>
    <row r="350" spans="1:23" x14ac:dyDescent="0.15">
      <c r="A350" s="12" t="s">
        <v>1684</v>
      </c>
      <c r="B350" s="12" t="s">
        <v>1685</v>
      </c>
      <c r="C350" t="str">
        <f>[2]!S_INFO_INDUSTRY_SW(A350,1)</f>
        <v>家用电器</v>
      </c>
      <c r="D350" s="2" t="str">
        <f>[2]!S_IPO_LISTEDDATE(A350)</f>
        <v>2010-06-10</v>
      </c>
      <c r="E350" s="3">
        <f t="shared" si="45"/>
        <v>204</v>
      </c>
      <c r="F350" s="5">
        <f>[2]!S_VAL_PE_TTM(A350,$A$1)</f>
        <v>38.608070373535156</v>
      </c>
      <c r="G350" s="5">
        <f>[2]!S_FA_ROIC_YEARLY(A350,G$1)</f>
        <v>20.3172</v>
      </c>
      <c r="H350" s="5" t="e">
        <f ca="1">VLOOKUP(A350,预期增长率!$A$3:$F$960,6,FALSE)</f>
        <v>#NAME?</v>
      </c>
      <c r="I350" s="5">
        <f>[2]!S_PQ_PCTCHANGE(A350,$C$1,$A$1)</f>
        <v>7.4868474301901911</v>
      </c>
      <c r="J350" s="5">
        <f t="shared" si="46"/>
        <v>1487360000</v>
      </c>
      <c r="K350" s="11">
        <f>[2]!S_SHARE_LIQA(A350,$A$1)</f>
        <v>56000000</v>
      </c>
      <c r="L350" s="10">
        <f>[2]!S_DQ_CLOSE(A350,$A$1,1)</f>
        <v>26.56</v>
      </c>
      <c r="M350" s="10"/>
      <c r="N350" s="10"/>
      <c r="P350">
        <f t="shared" si="47"/>
        <v>415</v>
      </c>
      <c r="Q350">
        <f t="shared" si="48"/>
        <v>171</v>
      </c>
      <c r="R350" t="e">
        <f t="shared" ca="1" si="49"/>
        <v>#NAME?</v>
      </c>
      <c r="S350">
        <f t="shared" si="50"/>
        <v>380</v>
      </c>
      <c r="T350">
        <f t="shared" si="51"/>
        <v>863</v>
      </c>
      <c r="V350" t="e">
        <f t="shared" ca="1" si="52"/>
        <v>#NAME?</v>
      </c>
      <c r="W350" t="e">
        <f t="shared" ca="1" si="53"/>
        <v>#NAME?</v>
      </c>
    </row>
    <row r="351" spans="1:23" x14ac:dyDescent="0.15">
      <c r="A351" s="12" t="s">
        <v>412</v>
      </c>
      <c r="B351" s="12" t="s">
        <v>413</v>
      </c>
      <c r="C351" t="str">
        <f>[2]!S_INFO_INDUSTRY_SW(A351,1)</f>
        <v>房地产</v>
      </c>
      <c r="D351" s="2" t="str">
        <f>[2]!S_IPO_LISTEDDATE(A351)</f>
        <v>2000-03-01</v>
      </c>
      <c r="E351" s="3">
        <f t="shared" si="45"/>
        <v>3957</v>
      </c>
      <c r="F351" s="5">
        <f>[2]!S_VAL_PE_TTM(A351,$A$1)</f>
        <v>19.736125946044922</v>
      </c>
      <c r="G351" s="5">
        <f>[2]!S_FA_ROIC_YEARLY(A351,G$1)</f>
        <v>16.796900000000001</v>
      </c>
      <c r="H351" s="5" t="e">
        <f ca="1">VLOOKUP(A351,预期增长率!$A$3:$F$960,6,FALSE)</f>
        <v>#NAME?</v>
      </c>
      <c r="I351" s="5">
        <f>[2]!S_PQ_PCTCHANGE(A351,$C$1,$A$1)</f>
        <v>31.986143187066986</v>
      </c>
      <c r="J351" s="5">
        <f t="shared" si="46"/>
        <v>3609536850</v>
      </c>
      <c r="K351" s="11">
        <f>[2]!S_SHARE_LIQA(A351,$A$1)</f>
        <v>315795000</v>
      </c>
      <c r="L351" s="10">
        <f>[2]!S_DQ_CLOSE(A351,$A$1,1)</f>
        <v>11.43</v>
      </c>
      <c r="M351" s="10"/>
      <c r="N351" s="10"/>
      <c r="P351">
        <f t="shared" si="47"/>
        <v>675</v>
      </c>
      <c r="Q351">
        <f t="shared" si="48"/>
        <v>241</v>
      </c>
      <c r="R351" t="e">
        <f t="shared" ca="1" si="49"/>
        <v>#NAME?</v>
      </c>
      <c r="S351">
        <f t="shared" si="50"/>
        <v>109</v>
      </c>
      <c r="T351">
        <f t="shared" si="51"/>
        <v>687</v>
      </c>
      <c r="V351" t="e">
        <f t="shared" ca="1" si="52"/>
        <v>#NAME?</v>
      </c>
      <c r="W351" t="e">
        <f t="shared" ca="1" si="53"/>
        <v>#NAME?</v>
      </c>
    </row>
    <row r="352" spans="1:23" x14ac:dyDescent="0.15">
      <c r="A352" s="12" t="s">
        <v>1398</v>
      </c>
      <c r="B352" s="12" t="s">
        <v>1399</v>
      </c>
      <c r="C352" t="str">
        <f>[2]!S_INFO_INDUSTRY_SW(A352,1)</f>
        <v>公用事业</v>
      </c>
      <c r="D352" s="2" t="str">
        <f>[2]!S_IPO_LISTEDDATE(A352)</f>
        <v>1997-03-18</v>
      </c>
      <c r="E352" s="3">
        <f t="shared" si="45"/>
        <v>5036</v>
      </c>
      <c r="F352" s="5">
        <f>[2]!S_VAL_PE_TTM(A352,$A$1)</f>
        <v>30.363918304443359</v>
      </c>
      <c r="G352" s="5">
        <f>[2]!S_FA_ROIC_YEARLY(A352,G$1)</f>
        <v>10.2121</v>
      </c>
      <c r="H352" s="5" t="e">
        <f ca="1">VLOOKUP(A352,预期增长率!$A$3:$F$960,6,FALSE)</f>
        <v>#NAME?</v>
      </c>
      <c r="I352" s="5">
        <f>[2]!S_PQ_PCTCHANGE(A352,$C$1,$A$1)</f>
        <v>-7.8313253012048172</v>
      </c>
      <c r="J352" s="5">
        <f t="shared" si="46"/>
        <v>42700102197.840004</v>
      </c>
      <c r="K352" s="11">
        <f>[2]!S_SHARE_LIQA(A352,$A$1)</f>
        <v>13954281764</v>
      </c>
      <c r="L352" s="10">
        <f>[2]!S_DQ_CLOSE(A352,$A$1,1)</f>
        <v>3.06</v>
      </c>
      <c r="M352" s="10"/>
      <c r="N352" s="10"/>
      <c r="P352">
        <f t="shared" si="47"/>
        <v>516</v>
      </c>
      <c r="Q352">
        <f t="shared" si="48"/>
        <v>465</v>
      </c>
      <c r="R352" t="e">
        <f t="shared" ca="1" si="49"/>
        <v>#NAME?</v>
      </c>
      <c r="S352">
        <f t="shared" si="50"/>
        <v>745</v>
      </c>
      <c r="T352">
        <f t="shared" si="51"/>
        <v>54</v>
      </c>
      <c r="V352" t="e">
        <f t="shared" ca="1" si="52"/>
        <v>#NAME?</v>
      </c>
      <c r="W352" t="e">
        <f t="shared" ca="1" si="53"/>
        <v>#NAME?</v>
      </c>
    </row>
    <row r="353" spans="1:23" x14ac:dyDescent="0.15">
      <c r="A353" s="12" t="s">
        <v>1604</v>
      </c>
      <c r="B353" s="12" t="s">
        <v>1605</v>
      </c>
      <c r="C353" t="str">
        <f>[2]!S_INFO_INDUSTRY_SW(A353,1)</f>
        <v>交通运输</v>
      </c>
      <c r="D353" s="2" t="str">
        <f>[2]!S_IPO_LISTEDDATE(A353)</f>
        <v>2007-12-12</v>
      </c>
      <c r="E353" s="3">
        <f t="shared" si="45"/>
        <v>1115</v>
      </c>
      <c r="F353" s="5">
        <f>[2]!S_VAL_PE_TTM(A353,$A$1)</f>
        <v>23.896123886108398</v>
      </c>
      <c r="G353" s="5">
        <f>[2]!S_FA_ROIC_YEARLY(A353,G$1)</f>
        <v>16.536899999999999</v>
      </c>
      <c r="H353" s="5" t="e">
        <f ca="1">VLOOKUP(A353,预期增长率!$A$3:$F$960,6,FALSE)</f>
        <v>#NAME?</v>
      </c>
      <c r="I353" s="5">
        <f>[2]!S_PQ_PCTCHANGE(A353,$C$1,$A$1)</f>
        <v>24.099722991689767</v>
      </c>
      <c r="J353" s="5">
        <f t="shared" si="46"/>
        <v>34489112000</v>
      </c>
      <c r="K353" s="11">
        <f>[2]!S_SHARE_LIQA(A353,$A$1)</f>
        <v>7698462500</v>
      </c>
      <c r="L353" s="10">
        <f>[2]!S_DQ_CLOSE(A353,$A$1,1)</f>
        <v>4.4800000000000004</v>
      </c>
      <c r="M353" s="10"/>
      <c r="N353" s="10"/>
      <c r="P353">
        <f t="shared" si="47"/>
        <v>602</v>
      </c>
      <c r="Q353">
        <f t="shared" si="48"/>
        <v>246</v>
      </c>
      <c r="R353" t="e">
        <f t="shared" ca="1" si="49"/>
        <v>#NAME?</v>
      </c>
      <c r="S353">
        <f t="shared" si="50"/>
        <v>161</v>
      </c>
      <c r="T353">
        <f t="shared" si="51"/>
        <v>73</v>
      </c>
      <c r="V353" t="e">
        <f t="shared" ca="1" si="52"/>
        <v>#NAME?</v>
      </c>
      <c r="W353" t="e">
        <f t="shared" ca="1" si="53"/>
        <v>#NAME?</v>
      </c>
    </row>
    <row r="354" spans="1:23" x14ac:dyDescent="0.15">
      <c r="A354" s="12" t="s">
        <v>1663</v>
      </c>
      <c r="B354" s="12" t="s">
        <v>1664</v>
      </c>
      <c r="C354" t="str">
        <f>[2]!S_INFO_INDUSTRY_SW(A354,1)</f>
        <v>计算机</v>
      </c>
      <c r="D354" s="2" t="str">
        <f>[2]!S_IPO_LISTEDDATE(A354)</f>
        <v>2010-04-02</v>
      </c>
      <c r="E354" s="3">
        <f t="shared" si="45"/>
        <v>273</v>
      </c>
      <c r="F354" s="5">
        <f>[2]!S_VAL_PE_TTM(A354,$A$1)</f>
        <v>80.062156677246094</v>
      </c>
      <c r="G354" s="5">
        <f>[2]!S_FA_ROIC_YEARLY(A354,G$1)</f>
        <v>5.6327999999999996</v>
      </c>
      <c r="H354" s="5" t="e">
        <f ca="1">VLOOKUP(A354,预期增长率!$A$3:$F$960,6,FALSE)</f>
        <v>#NAME?</v>
      </c>
      <c r="I354" s="5">
        <f>[2]!S_PQ_PCTCHANGE(A354,$C$1,$A$1)</f>
        <v>0.86538461538461231</v>
      </c>
      <c r="J354" s="5">
        <f t="shared" si="46"/>
        <v>1573500000</v>
      </c>
      <c r="K354" s="11">
        <f>[2]!S_SHARE_LIQA(A354,$A$1)</f>
        <v>30000000</v>
      </c>
      <c r="L354" s="10">
        <f>[2]!S_DQ_CLOSE(A354,$A$1,1)</f>
        <v>52.45</v>
      </c>
      <c r="M354" s="10"/>
      <c r="N354" s="10"/>
      <c r="P354">
        <f t="shared" si="47"/>
        <v>135</v>
      </c>
      <c r="Q354">
        <f t="shared" si="48"/>
        <v>665</v>
      </c>
      <c r="R354" t="e">
        <f t="shared" ca="1" si="49"/>
        <v>#NAME?</v>
      </c>
      <c r="S354">
        <f t="shared" si="50"/>
        <v>517</v>
      </c>
      <c r="T354">
        <f t="shared" si="51"/>
        <v>856</v>
      </c>
      <c r="V354" t="e">
        <f t="shared" ca="1" si="52"/>
        <v>#NAME?</v>
      </c>
      <c r="W354" t="e">
        <f t="shared" ca="1" si="53"/>
        <v>#NAME?</v>
      </c>
    </row>
    <row r="355" spans="1:23" x14ac:dyDescent="0.15">
      <c r="A355" s="12" t="s">
        <v>778</v>
      </c>
      <c r="B355" s="12" t="s">
        <v>779</v>
      </c>
      <c r="C355" t="str">
        <f>[2]!S_INFO_INDUSTRY_SW(A355,1)</f>
        <v>商业贸易</v>
      </c>
      <c r="D355" s="2" t="str">
        <f>[2]!S_IPO_LISTEDDATE(A355)</f>
        <v>1997-06-20</v>
      </c>
      <c r="E355" s="3">
        <f t="shared" si="45"/>
        <v>4942</v>
      </c>
      <c r="F355" s="5">
        <f>[2]!S_VAL_PE_TTM(A355,$A$1)</f>
        <v>44.593151092529297</v>
      </c>
      <c r="G355" s="5">
        <f>[2]!S_FA_ROIC_YEARLY(A355,G$1)</f>
        <v>3.4056999999999999</v>
      </c>
      <c r="H355" s="5" t="e">
        <f ca="1">VLOOKUP(A355,预期增长率!$A$3:$F$960,6,FALSE)</f>
        <v>#NAME?</v>
      </c>
      <c r="I355" s="5">
        <f>[2]!S_PQ_PCTCHANGE(A355,$C$1,$A$1)</f>
        <v>1.9193857965450922</v>
      </c>
      <c r="J355" s="5">
        <f t="shared" si="46"/>
        <v>3330293101.02</v>
      </c>
      <c r="K355" s="11">
        <f>[2]!S_SHARE_LIQA(A355,$A$1)</f>
        <v>627173842</v>
      </c>
      <c r="L355" s="10">
        <f>[2]!S_DQ_CLOSE(A355,$A$1,1)</f>
        <v>5.31</v>
      </c>
      <c r="M355" s="10"/>
      <c r="N355" s="10"/>
      <c r="P355">
        <f t="shared" si="47"/>
        <v>352</v>
      </c>
      <c r="Q355">
        <f t="shared" si="48"/>
        <v>750</v>
      </c>
      <c r="R355" t="e">
        <f t="shared" ca="1" si="49"/>
        <v>#NAME?</v>
      </c>
      <c r="S355">
        <f t="shared" si="50"/>
        <v>492</v>
      </c>
      <c r="T355">
        <f t="shared" si="51"/>
        <v>714</v>
      </c>
      <c r="V355" t="e">
        <f t="shared" ca="1" si="52"/>
        <v>#NAME?</v>
      </c>
      <c r="W355" t="e">
        <f t="shared" ca="1" si="53"/>
        <v>#NAME?</v>
      </c>
    </row>
    <row r="356" spans="1:23" x14ac:dyDescent="0.15">
      <c r="A356" s="12" t="s">
        <v>1253</v>
      </c>
      <c r="B356" s="12" t="s">
        <v>1254</v>
      </c>
      <c r="C356" t="str">
        <f>[2]!S_INFO_INDUSTRY_SW(A356,1)</f>
        <v>纺织服装</v>
      </c>
      <c r="D356" s="2" t="str">
        <f>[2]!S_IPO_LISTEDDATE(A356)</f>
        <v>1993-01-07</v>
      </c>
      <c r="E356" s="3">
        <f t="shared" si="45"/>
        <v>6567</v>
      </c>
      <c r="F356" s="5">
        <f>[2]!S_VAL_PE_TTM(A356,$A$1)</f>
        <v>16.663459777832031</v>
      </c>
      <c r="G356" s="5">
        <f>[2]!S_FA_ROIC_YEARLY(A356,G$1)</f>
        <v>11.6023</v>
      </c>
      <c r="H356" s="5" t="e">
        <f ca="1">VLOOKUP(A356,预期增长率!$A$3:$F$960,6,FALSE)</f>
        <v>#NAME?</v>
      </c>
      <c r="I356" s="5">
        <f>[2]!S_PQ_PCTCHANGE(A356,$C$1,$A$1)</f>
        <v>-5.2704576976421613</v>
      </c>
      <c r="J356" s="5">
        <f t="shared" si="46"/>
        <v>3233972291.1300001</v>
      </c>
      <c r="K356" s="11">
        <f>[2]!S_SHARE_LIQA(A356,$A$1)</f>
        <v>473495211</v>
      </c>
      <c r="L356" s="10">
        <f>[2]!S_DQ_CLOSE(A356,$A$1,1)</f>
        <v>6.83</v>
      </c>
      <c r="M356" s="10"/>
      <c r="N356" s="10"/>
      <c r="P356">
        <f t="shared" si="47"/>
        <v>720</v>
      </c>
      <c r="Q356">
        <f t="shared" si="48"/>
        <v>404</v>
      </c>
      <c r="R356" t="e">
        <f t="shared" ca="1" si="49"/>
        <v>#NAME?</v>
      </c>
      <c r="S356">
        <f t="shared" si="50"/>
        <v>674</v>
      </c>
      <c r="T356">
        <f t="shared" si="51"/>
        <v>723</v>
      </c>
      <c r="V356" t="e">
        <f t="shared" ca="1" si="52"/>
        <v>#NAME?</v>
      </c>
      <c r="W356" t="e">
        <f t="shared" ca="1" si="53"/>
        <v>#NAME?</v>
      </c>
    </row>
    <row r="357" spans="1:23" x14ac:dyDescent="0.15">
      <c r="A357" s="12" t="s">
        <v>1744</v>
      </c>
      <c r="B357" s="12" t="s">
        <v>1745</v>
      </c>
      <c r="C357" t="str">
        <f>[2]!S_INFO_INDUSTRY_SW(A357,1)</f>
        <v>传媒</v>
      </c>
      <c r="D357" s="2" t="str">
        <f>[2]!S_IPO_LISTEDDATE(A357)</f>
        <v>1994-02-04</v>
      </c>
      <c r="E357" s="3">
        <f t="shared" si="45"/>
        <v>6174</v>
      </c>
      <c r="F357" s="5">
        <f>[2]!S_VAL_PE_TTM(A357,$A$1)</f>
        <v>38.906230926513672</v>
      </c>
      <c r="G357" s="5">
        <f>[2]!S_FA_ROIC_YEARLY(A357,G$1)</f>
        <v>8.5932999999999993</v>
      </c>
      <c r="H357" s="5" t="e">
        <f ca="1">VLOOKUP(A357,预期增长率!$A$3:$F$960,6,FALSE)</f>
        <v>#NAME?</v>
      </c>
      <c r="I357" s="5">
        <f>[2]!S_PQ_PCTCHANGE(A357,$C$1,$A$1)</f>
        <v>-28.741965105601487</v>
      </c>
      <c r="J357" s="5">
        <f t="shared" si="46"/>
        <v>5502586713.7600002</v>
      </c>
      <c r="K357" s="11">
        <f>[2]!S_SHARE_LIQA(A357,$A$1)</f>
        <v>709096226</v>
      </c>
      <c r="L357" s="10">
        <f>[2]!S_DQ_CLOSE(A357,$A$1,1)</f>
        <v>7.76</v>
      </c>
      <c r="M357" s="10"/>
      <c r="N357" s="10"/>
      <c r="P357">
        <f t="shared" si="47"/>
        <v>410</v>
      </c>
      <c r="Q357">
        <f t="shared" si="48"/>
        <v>532</v>
      </c>
      <c r="R357" t="e">
        <f t="shared" ca="1" si="49"/>
        <v>#NAME?</v>
      </c>
      <c r="S357">
        <f t="shared" si="50"/>
        <v>872</v>
      </c>
      <c r="T357">
        <f t="shared" si="51"/>
        <v>506</v>
      </c>
      <c r="V357" t="e">
        <f t="shared" ca="1" si="52"/>
        <v>#NAME?</v>
      </c>
      <c r="W357" t="e">
        <f t="shared" ca="1" si="53"/>
        <v>#NAME?</v>
      </c>
    </row>
    <row r="358" spans="1:23" x14ac:dyDescent="0.15">
      <c r="A358" s="12" t="s">
        <v>265</v>
      </c>
      <c r="B358" s="12" t="s">
        <v>266</v>
      </c>
      <c r="C358" t="str">
        <f>[2]!S_INFO_INDUSTRY_SW(A358,1)</f>
        <v>食品饮料</v>
      </c>
      <c r="D358" s="2" t="str">
        <f>[2]!S_IPO_LISTEDDATE(A358)</f>
        <v>1997-07-16</v>
      </c>
      <c r="E358" s="3">
        <f t="shared" si="45"/>
        <v>4916</v>
      </c>
      <c r="F358" s="5">
        <f>[2]!S_VAL_PE_TTM(A358,$A$1)</f>
        <v>29.662290573120117</v>
      </c>
      <c r="G358" s="5">
        <f>[2]!S_FA_ROIC_YEARLY(A358,G$1)</f>
        <v>12.4649</v>
      </c>
      <c r="H358" s="5" t="e">
        <f ca="1">VLOOKUP(A358,预期增长率!$A$3:$F$960,6,FALSE)</f>
        <v>#NAME?</v>
      </c>
      <c r="I358" s="5">
        <f>[2]!S_PQ_PCTCHANGE(A358,$C$1,$A$1)</f>
        <v>-15.86176340274702</v>
      </c>
      <c r="J358" s="5">
        <f t="shared" si="46"/>
        <v>9892839683.4299984</v>
      </c>
      <c r="K358" s="11">
        <f>[2]!S_SHARE_LIQA(A358,$A$1)</f>
        <v>520949957</v>
      </c>
      <c r="L358" s="10">
        <f>[2]!S_DQ_CLOSE(A358,$A$1,1)</f>
        <v>18.989999999999998</v>
      </c>
      <c r="M358" s="10"/>
      <c r="N358" s="10"/>
      <c r="P358">
        <f t="shared" si="47"/>
        <v>527</v>
      </c>
      <c r="Q358">
        <f t="shared" si="48"/>
        <v>371</v>
      </c>
      <c r="R358" t="e">
        <f t="shared" ca="1" si="49"/>
        <v>#NAME?</v>
      </c>
      <c r="S358">
        <f t="shared" si="50"/>
        <v>847</v>
      </c>
      <c r="T358">
        <f t="shared" si="51"/>
        <v>280</v>
      </c>
      <c r="V358" t="e">
        <f t="shared" ca="1" si="52"/>
        <v>#NAME?</v>
      </c>
      <c r="W358" t="e">
        <f t="shared" ca="1" si="53"/>
        <v>#NAME?</v>
      </c>
    </row>
    <row r="359" spans="1:23" x14ac:dyDescent="0.15">
      <c r="A359" s="12" t="s">
        <v>1362</v>
      </c>
      <c r="B359" s="12" t="s">
        <v>1363</v>
      </c>
      <c r="C359" t="str">
        <f>[2]!S_INFO_INDUSTRY_SW(A359,1)</f>
        <v>房地产</v>
      </c>
      <c r="D359" s="2" t="str">
        <f>[2]!S_IPO_LISTEDDATE(A359)</f>
        <v>1996-09-09</v>
      </c>
      <c r="E359" s="3">
        <f t="shared" si="45"/>
        <v>5226</v>
      </c>
      <c r="F359" s="5">
        <f>[2]!S_VAL_PE_TTM(A359,$A$1)</f>
        <v>14.213601112365723</v>
      </c>
      <c r="G359" s="5">
        <f>[2]!S_FA_ROIC_YEARLY(A359,G$1)</f>
        <v>19.283200000000001</v>
      </c>
      <c r="H359" s="5" t="e">
        <f ca="1">VLOOKUP(A359,预期增长率!$A$3:$F$960,6,FALSE)</f>
        <v>#NAME?</v>
      </c>
      <c r="I359" s="5">
        <f>[2]!S_PQ_PCTCHANGE(A359,$C$1,$A$1)</f>
        <v>1.9607843137254832</v>
      </c>
      <c r="J359" s="5">
        <f t="shared" si="46"/>
        <v>1258686000</v>
      </c>
      <c r="K359" s="11">
        <f>[2]!S_SHARE_LIQA(A359,$A$1)</f>
        <v>220050000</v>
      </c>
      <c r="L359" s="10">
        <f>[2]!S_DQ_CLOSE(A359,$A$1,1)</f>
        <v>5.72</v>
      </c>
      <c r="M359" s="10"/>
      <c r="N359" s="10"/>
      <c r="P359">
        <f t="shared" si="47"/>
        <v>759</v>
      </c>
      <c r="Q359">
        <f t="shared" si="48"/>
        <v>197</v>
      </c>
      <c r="R359" t="e">
        <f t="shared" ca="1" si="49"/>
        <v>#NAME?</v>
      </c>
      <c r="S359">
        <f t="shared" si="50"/>
        <v>491</v>
      </c>
      <c r="T359">
        <f t="shared" si="51"/>
        <v>869</v>
      </c>
      <c r="V359" t="e">
        <f t="shared" ca="1" si="52"/>
        <v>#NAME?</v>
      </c>
      <c r="W359" t="e">
        <f t="shared" ca="1" si="53"/>
        <v>#NAME?</v>
      </c>
    </row>
    <row r="360" spans="1:23" hidden="1" x14ac:dyDescent="0.15">
      <c r="A360" s="12" t="s">
        <v>700</v>
      </c>
      <c r="B360" s="12" t="s">
        <v>701</v>
      </c>
      <c r="C360" t="str">
        <f>[2]!S_INFO_INDUSTRY_SW(A360,1)</f>
        <v>银行</v>
      </c>
      <c r="D360" s="2" t="str">
        <f>[2]!S_IPO_LISTEDDATE(A360)</f>
        <v>2003-09-12</v>
      </c>
      <c r="E360" s="3">
        <f t="shared" si="45"/>
        <v>2667</v>
      </c>
      <c r="F360" s="5">
        <f>[2]!S_VAL_PE_TTM(A360,$A$1)</f>
        <v>9.6363286972045898</v>
      </c>
      <c r="G360" s="5">
        <f>[2]!S_FA_ROIC_YEARLY(A360,G$1)</f>
        <v>18.743500000000001</v>
      </c>
      <c r="H360" s="5" t="e">
        <f ca="1">VLOOKUP(A360,预期增长率!$A$3:$F$960,6,FALSE)</f>
        <v>#NAME?</v>
      </c>
      <c r="I360" s="5">
        <f>[2]!S_PQ_PCTCHANGE(A360,$C$1,$A$1)</f>
        <v>3.7107516650808803</v>
      </c>
      <c r="J360" s="5">
        <f t="shared" si="46"/>
        <v>41245600000</v>
      </c>
      <c r="K360" s="11">
        <f>[2]!S_SHARE_LIQA(A360,$A$1)</f>
        <v>3784000000</v>
      </c>
      <c r="L360" s="10">
        <f>[2]!S_DQ_CLOSE(A360,$A$1,1)</f>
        <v>10.9</v>
      </c>
      <c r="M360" s="10"/>
      <c r="N360" s="10"/>
      <c r="P360">
        <f t="shared" si="47"/>
        <v>811</v>
      </c>
      <c r="Q360">
        <f t="shared" si="48"/>
        <v>206</v>
      </c>
      <c r="R360" t="e">
        <f t="shared" ca="1" si="49"/>
        <v>#NAME?</v>
      </c>
      <c r="S360">
        <f t="shared" si="50"/>
        <v>449</v>
      </c>
      <c r="T360">
        <f t="shared" si="51"/>
        <v>55</v>
      </c>
      <c r="V360" t="e">
        <f t="shared" ca="1" si="52"/>
        <v>#NAME?</v>
      </c>
      <c r="W360" t="e">
        <f t="shared" ca="1" si="53"/>
        <v>#NAME?</v>
      </c>
    </row>
    <row r="361" spans="1:23" x14ac:dyDescent="0.15">
      <c r="A361" s="12" t="s">
        <v>1428</v>
      </c>
      <c r="B361" s="12" t="s">
        <v>1429</v>
      </c>
      <c r="C361" t="str">
        <f>[2]!S_INFO_INDUSTRY_SW(A361,1)</f>
        <v>建筑装饰</v>
      </c>
      <c r="D361" s="2" t="str">
        <f>[2]!S_IPO_LISTEDDATE(A361)</f>
        <v>1994-01-28</v>
      </c>
      <c r="E361" s="3">
        <f t="shared" si="45"/>
        <v>6181</v>
      </c>
      <c r="F361" s="5">
        <f>[2]!S_VAL_PE_TTM(A361,$A$1)</f>
        <v>16.287717819213867</v>
      </c>
      <c r="G361" s="5">
        <f>[2]!S_FA_ROIC_YEARLY(A361,G$1)</f>
        <v>11.962</v>
      </c>
      <c r="H361" s="5" t="e">
        <f ca="1">VLOOKUP(A361,预期增长率!$A$3:$F$960,6,FALSE)</f>
        <v>#NAME?</v>
      </c>
      <c r="I361" s="5">
        <f>[2]!S_PQ_PCTCHANGE(A361,$C$1,$A$1)</f>
        <v>5.2783109404990425</v>
      </c>
      <c r="J361" s="5">
        <f t="shared" si="46"/>
        <v>8046729176.5900002</v>
      </c>
      <c r="K361" s="11">
        <f>[2]!S_SHARE_LIQA(A361,$A$1)</f>
        <v>733521347</v>
      </c>
      <c r="L361" s="10">
        <f>[2]!S_DQ_CLOSE(A361,$A$1,1)</f>
        <v>10.97</v>
      </c>
      <c r="M361" s="10"/>
      <c r="N361" s="10"/>
      <c r="P361">
        <f t="shared" si="47"/>
        <v>727</v>
      </c>
      <c r="Q361">
        <f t="shared" si="48"/>
        <v>386</v>
      </c>
      <c r="R361" t="e">
        <f t="shared" ca="1" si="49"/>
        <v>#NAME?</v>
      </c>
      <c r="S361">
        <f t="shared" si="50"/>
        <v>414</v>
      </c>
      <c r="T361">
        <f t="shared" si="51"/>
        <v>344</v>
      </c>
      <c r="V361" t="e">
        <f t="shared" ca="1" si="52"/>
        <v>#NAME?</v>
      </c>
      <c r="W361" t="e">
        <f t="shared" ca="1" si="53"/>
        <v>#NAME?</v>
      </c>
    </row>
    <row r="362" spans="1:23" x14ac:dyDescent="0.15">
      <c r="A362" s="12" t="s">
        <v>720</v>
      </c>
      <c r="B362" s="12" t="s">
        <v>721</v>
      </c>
      <c r="C362" t="str">
        <f>[2]!S_INFO_INDUSTRY_SW(A362,1)</f>
        <v>交通运输</v>
      </c>
      <c r="D362" s="2" t="str">
        <f>[2]!S_IPO_LISTEDDATE(A362)</f>
        <v>2003-07-25</v>
      </c>
      <c r="E362" s="3">
        <f t="shared" si="45"/>
        <v>2716</v>
      </c>
      <c r="F362" s="5">
        <f>[2]!S_VAL_PE_TTM(A362,$A$1)</f>
        <v>18.556783676147461</v>
      </c>
      <c r="G362" s="5">
        <f>[2]!S_FA_ROIC_YEARLY(A362,G$1)</f>
        <v>52.784500000000001</v>
      </c>
      <c r="H362" s="5" t="e">
        <f ca="1">VLOOKUP(A362,预期增长率!$A$3:$F$960,6,FALSE)</f>
        <v>#NAME?</v>
      </c>
      <c r="I362" s="5">
        <f>[2]!S_PQ_PCTCHANGE(A362,$C$1,$A$1)</f>
        <v>19.070904645476784</v>
      </c>
      <c r="J362" s="5">
        <f t="shared" si="46"/>
        <v>46752000000</v>
      </c>
      <c r="K362" s="11">
        <f>[2]!S_SHARE_LIQA(A362,$A$1)</f>
        <v>4800000000</v>
      </c>
      <c r="L362" s="10">
        <f>[2]!S_DQ_CLOSE(A362,$A$1,1)</f>
        <v>9.74</v>
      </c>
      <c r="M362" s="10"/>
      <c r="N362" s="10"/>
      <c r="P362">
        <f t="shared" si="47"/>
        <v>690</v>
      </c>
      <c r="Q362">
        <f t="shared" si="48"/>
        <v>4</v>
      </c>
      <c r="R362" t="e">
        <f t="shared" ca="1" si="49"/>
        <v>#NAME?</v>
      </c>
      <c r="S362">
        <f t="shared" si="50"/>
        <v>208</v>
      </c>
      <c r="T362">
        <f t="shared" si="51"/>
        <v>46</v>
      </c>
      <c r="V362" t="e">
        <f t="shared" ca="1" si="52"/>
        <v>#NAME?</v>
      </c>
      <c r="W362" t="e">
        <f t="shared" ca="1" si="53"/>
        <v>#NAME?</v>
      </c>
    </row>
    <row r="363" spans="1:23" x14ac:dyDescent="0.15">
      <c r="A363" s="12" t="s">
        <v>1127</v>
      </c>
      <c r="B363" s="12" t="s">
        <v>1128</v>
      </c>
      <c r="C363" t="str">
        <f>[2]!S_INFO_INDUSTRY_SW(A363,1)</f>
        <v>医药生物</v>
      </c>
      <c r="D363" s="2" t="str">
        <f>[2]!S_IPO_LISTEDDATE(A363)</f>
        <v>2001-06-18</v>
      </c>
      <c r="E363" s="3">
        <f t="shared" si="45"/>
        <v>3483</v>
      </c>
      <c r="F363" s="5">
        <f>[2]!S_VAL_PE_TTM(A363,$A$1)</f>
        <v>63.896633148193359</v>
      </c>
      <c r="G363" s="5">
        <f>[2]!S_FA_ROIC_YEARLY(A363,G$1)</f>
        <v>4.9063999999999997</v>
      </c>
      <c r="H363" s="5" t="e">
        <f ca="1">VLOOKUP(A363,预期增长率!$A$3:$F$960,6,FALSE)</f>
        <v>#NAME?</v>
      </c>
      <c r="I363" s="5">
        <f>[2]!S_PQ_PCTCHANGE(A363,$C$1,$A$1)</f>
        <v>9.8136645962732629</v>
      </c>
      <c r="J363" s="5">
        <f t="shared" si="46"/>
        <v>4799147361.3199997</v>
      </c>
      <c r="K363" s="11">
        <f>[2]!S_SHARE_LIQA(A363,$A$1)</f>
        <v>542889973</v>
      </c>
      <c r="L363" s="10">
        <f>[2]!S_DQ_CLOSE(A363,$A$1,1)</f>
        <v>8.84</v>
      </c>
      <c r="M363" s="10"/>
      <c r="N363" s="10"/>
      <c r="P363">
        <f t="shared" si="47"/>
        <v>208</v>
      </c>
      <c r="Q363">
        <f t="shared" si="48"/>
        <v>699</v>
      </c>
      <c r="R363" t="e">
        <f t="shared" ca="1" si="49"/>
        <v>#NAME?</v>
      </c>
      <c r="S363">
        <f t="shared" si="50"/>
        <v>347</v>
      </c>
      <c r="T363">
        <f t="shared" si="51"/>
        <v>564</v>
      </c>
      <c r="V363" t="e">
        <f t="shared" ca="1" si="52"/>
        <v>#NAME?</v>
      </c>
      <c r="W363" t="e">
        <f t="shared" ca="1" si="53"/>
        <v>#NAME?</v>
      </c>
    </row>
    <row r="364" spans="1:23" x14ac:dyDescent="0.15">
      <c r="A364" s="12" t="s">
        <v>414</v>
      </c>
      <c r="B364" s="12" t="s">
        <v>415</v>
      </c>
      <c r="C364" t="str">
        <f>[2]!S_INFO_INDUSTRY_SW(A364,1)</f>
        <v>有色金属</v>
      </c>
      <c r="D364" s="2" t="str">
        <f>[2]!S_IPO_LISTEDDATE(A364)</f>
        <v>2000-01-20</v>
      </c>
      <c r="E364" s="3">
        <f t="shared" si="45"/>
        <v>3998</v>
      </c>
      <c r="F364" s="5">
        <f>[2]!S_VAL_PE_TTM(A364,$A$1)</f>
        <v>206.34799194335937</v>
      </c>
      <c r="G364" s="5">
        <f>[2]!S_FA_ROIC_YEARLY(A364,G$1)</f>
        <v>4.5138999999999996</v>
      </c>
      <c r="H364" s="5" t="e">
        <f ca="1">VLOOKUP(A364,预期增长率!$A$3:$F$960,6,FALSE)</f>
        <v>#NAME?</v>
      </c>
      <c r="I364" s="5">
        <f>[2]!S_PQ_PCTCHANGE(A364,$C$1,$A$1)</f>
        <v>30.301481859989799</v>
      </c>
      <c r="J364" s="5">
        <f t="shared" si="46"/>
        <v>9088123882.5</v>
      </c>
      <c r="K364" s="11">
        <f>[2]!S_SHARE_LIQA(A364,$A$1)</f>
        <v>356397015</v>
      </c>
      <c r="L364" s="10">
        <f>[2]!S_DQ_CLOSE(A364,$A$1,1)</f>
        <v>25.5</v>
      </c>
      <c r="M364" s="10"/>
      <c r="N364" s="10"/>
      <c r="P364">
        <f t="shared" si="47"/>
        <v>29</v>
      </c>
      <c r="Q364">
        <f t="shared" si="48"/>
        <v>712</v>
      </c>
      <c r="R364" t="e">
        <f t="shared" ca="1" si="49"/>
        <v>#NAME?</v>
      </c>
      <c r="S364">
        <f t="shared" si="50"/>
        <v>119</v>
      </c>
      <c r="T364">
        <f t="shared" si="51"/>
        <v>307</v>
      </c>
      <c r="V364" t="e">
        <f t="shared" ca="1" si="52"/>
        <v>#NAME?</v>
      </c>
      <c r="W364" t="e">
        <f t="shared" ca="1" si="53"/>
        <v>#NAME?</v>
      </c>
    </row>
    <row r="365" spans="1:23" x14ac:dyDescent="0.15">
      <c r="A365" s="12" t="s">
        <v>1572</v>
      </c>
      <c r="B365" s="12" t="s">
        <v>1573</v>
      </c>
      <c r="C365" t="str">
        <f>[2]!S_INFO_INDUSTRY_SW(A365,1)</f>
        <v>交通运输</v>
      </c>
      <c r="D365" s="2" t="str">
        <f>[2]!S_IPO_LISTEDDATE(A365)</f>
        <v>2006-12-22</v>
      </c>
      <c r="E365" s="3">
        <f t="shared" si="45"/>
        <v>1470</v>
      </c>
      <c r="F365" s="5">
        <f>[2]!S_VAL_PE_TTM(A365,$A$1)</f>
        <v>15.362252235412598</v>
      </c>
      <c r="G365" s="5">
        <f>[2]!S_FA_ROIC_YEARLY(A365,G$1)</f>
        <v>7.0381</v>
      </c>
      <c r="H365" s="5" t="e">
        <f ca="1">VLOOKUP(A365,预期增长率!$A$3:$F$960,6,FALSE)</f>
        <v>#NAME?</v>
      </c>
      <c r="I365" s="5">
        <f>[2]!S_PQ_PCTCHANGE(A365,$C$1,$A$1)</f>
        <v>-2.2662889518413554</v>
      </c>
      <c r="J365" s="5">
        <f t="shared" si="46"/>
        <v>18552162135</v>
      </c>
      <c r="K365" s="11">
        <f>[2]!S_SHARE_LIQA(A365,$A$1)</f>
        <v>5377438300</v>
      </c>
      <c r="L365" s="10">
        <f>[2]!S_DQ_CLOSE(A365,$A$1,1)</f>
        <v>3.45</v>
      </c>
      <c r="M365" s="10"/>
      <c r="N365" s="10"/>
      <c r="P365">
        <f t="shared" si="47"/>
        <v>746</v>
      </c>
      <c r="Q365">
        <f t="shared" si="48"/>
        <v>603</v>
      </c>
      <c r="R365" t="e">
        <f t="shared" ca="1" si="49"/>
        <v>#NAME?</v>
      </c>
      <c r="S365">
        <f t="shared" si="50"/>
        <v>599</v>
      </c>
      <c r="T365">
        <f t="shared" si="51"/>
        <v>138</v>
      </c>
      <c r="V365" t="e">
        <f t="shared" ca="1" si="52"/>
        <v>#NAME?</v>
      </c>
      <c r="W365" t="e">
        <f t="shared" ca="1" si="53"/>
        <v>#NAME?</v>
      </c>
    </row>
    <row r="366" spans="1:23" x14ac:dyDescent="0.15">
      <c r="A366" s="12" t="s">
        <v>484</v>
      </c>
      <c r="B366" s="12" t="s">
        <v>485</v>
      </c>
      <c r="C366" t="str">
        <f>[2]!S_INFO_INDUSTRY_SW(A366,1)</f>
        <v>纺织服装</v>
      </c>
      <c r="D366" s="2" t="str">
        <f>[2]!S_IPO_LISTEDDATE(A366)</f>
        <v>2005-04-27</v>
      </c>
      <c r="E366" s="3">
        <f t="shared" si="45"/>
        <v>2074</v>
      </c>
      <c r="F366" s="5">
        <f>[2]!S_VAL_PE_TTM(A366,$A$1)</f>
        <v>29.328973770141602</v>
      </c>
      <c r="G366" s="5">
        <f>[2]!S_FA_ROIC_YEARLY(A366,G$1)</f>
        <v>22.486499999999999</v>
      </c>
      <c r="H366" s="5" t="e">
        <f ca="1">VLOOKUP(A366,预期增长率!$A$3:$F$960,6,FALSE)</f>
        <v>#NAME?</v>
      </c>
      <c r="I366" s="5">
        <f>[2]!S_PQ_PCTCHANGE(A366,$C$1,$A$1)</f>
        <v>35.328798185941032</v>
      </c>
      <c r="J366" s="5">
        <f t="shared" si="46"/>
        <v>2220719059.1999998</v>
      </c>
      <c r="K366" s="11">
        <f>[2]!S_SHARE_LIQA(A366,$A$1)</f>
        <v>74420880</v>
      </c>
      <c r="L366" s="10">
        <f>[2]!S_DQ_CLOSE(A366,$A$1,1)</f>
        <v>29.84</v>
      </c>
      <c r="M366" s="10"/>
      <c r="N366" s="10"/>
      <c r="P366">
        <f t="shared" si="47"/>
        <v>536</v>
      </c>
      <c r="Q366">
        <f t="shared" si="48"/>
        <v>134</v>
      </c>
      <c r="R366" t="e">
        <f t="shared" ca="1" si="49"/>
        <v>#NAME?</v>
      </c>
      <c r="S366">
        <f t="shared" si="50"/>
        <v>89</v>
      </c>
      <c r="T366">
        <f t="shared" si="51"/>
        <v>811</v>
      </c>
      <c r="V366" t="e">
        <f t="shared" ca="1" si="52"/>
        <v>#NAME?</v>
      </c>
      <c r="W366" t="e">
        <f t="shared" ca="1" si="53"/>
        <v>#NAME?</v>
      </c>
    </row>
    <row r="367" spans="1:23" x14ac:dyDescent="0.15">
      <c r="A367" s="12" t="s">
        <v>1287</v>
      </c>
      <c r="B367" s="12" t="s">
        <v>1288</v>
      </c>
      <c r="C367" t="str">
        <f>[2]!S_INFO_INDUSTRY_SW(A367,1)</f>
        <v>商业贸易</v>
      </c>
      <c r="D367" s="2" t="str">
        <f>[2]!S_IPO_LISTEDDATE(A367)</f>
        <v>1992-09-02</v>
      </c>
      <c r="E367" s="3">
        <f t="shared" si="45"/>
        <v>6694</v>
      </c>
      <c r="F367" s="5">
        <f>[2]!S_VAL_PE_TTM(A367,$A$1)</f>
        <v>32.798069000244141</v>
      </c>
      <c r="G367" s="5">
        <f>[2]!S_FA_ROIC_YEARLY(A367,G$1)</f>
        <v>16.3352</v>
      </c>
      <c r="H367" s="5" t="e">
        <f ca="1">VLOOKUP(A367,预期增长率!$A$3:$F$960,6,FALSE)</f>
        <v>#NAME?</v>
      </c>
      <c r="I367" s="5">
        <f>[2]!S_PQ_PCTCHANGE(A367,$C$1,$A$1)</f>
        <v>-10.927152317880795</v>
      </c>
      <c r="J367" s="5">
        <f t="shared" si="46"/>
        <v>19331980577.200001</v>
      </c>
      <c r="K367" s="11">
        <f>[2]!S_SHARE_LIQA(A367,$A$1)</f>
        <v>1437321976.0000002</v>
      </c>
      <c r="L367" s="10">
        <f>[2]!S_DQ_CLOSE(A367,$A$1,1)</f>
        <v>13.45</v>
      </c>
      <c r="M367" s="10"/>
      <c r="N367" s="10"/>
      <c r="P367">
        <f t="shared" si="47"/>
        <v>494</v>
      </c>
      <c r="Q367">
        <f t="shared" si="48"/>
        <v>251</v>
      </c>
      <c r="R367" t="e">
        <f t="shared" ca="1" si="49"/>
        <v>#NAME?</v>
      </c>
      <c r="S367">
        <f t="shared" si="50"/>
        <v>787</v>
      </c>
      <c r="T367">
        <f t="shared" si="51"/>
        <v>133</v>
      </c>
      <c r="V367" t="e">
        <f t="shared" ca="1" si="52"/>
        <v>#NAME?</v>
      </c>
      <c r="W367" t="e">
        <f t="shared" ca="1" si="53"/>
        <v>#NAME?</v>
      </c>
    </row>
    <row r="368" spans="1:23" x14ac:dyDescent="0.15">
      <c r="A368" s="12" t="s">
        <v>1330</v>
      </c>
      <c r="B368" s="12" t="s">
        <v>1331</v>
      </c>
      <c r="C368" t="str">
        <f>[2]!S_INFO_INDUSTRY_SW(A368,1)</f>
        <v>商业贸易</v>
      </c>
      <c r="D368" s="2" t="str">
        <f>[2]!S_IPO_LISTEDDATE(A368)</f>
        <v>1993-12-06</v>
      </c>
      <c r="E368" s="3">
        <f t="shared" si="45"/>
        <v>6234</v>
      </c>
      <c r="F368" s="5">
        <f>[2]!S_VAL_PE_TTM(A368,$A$1)</f>
        <v>34.271682739257813</v>
      </c>
      <c r="G368" s="5">
        <f>[2]!S_FA_ROIC_YEARLY(A368,G$1)</f>
        <v>14.200100000000001</v>
      </c>
      <c r="H368" s="5" t="e">
        <f ca="1">VLOOKUP(A368,预期增长率!$A$3:$F$960,6,FALSE)</f>
        <v>#NAME?</v>
      </c>
      <c r="I368" s="5">
        <f>[2]!S_PQ_PCTCHANGE(A368,$C$1,$A$1)</f>
        <v>-14.850821320817964</v>
      </c>
      <c r="J368" s="5">
        <f t="shared" si="46"/>
        <v>3940962781</v>
      </c>
      <c r="K368" s="11">
        <f>[2]!S_SHARE_LIQA(A368,$A$1)</f>
        <v>155156015</v>
      </c>
      <c r="L368" s="10">
        <f>[2]!S_DQ_CLOSE(A368,$A$1,1)</f>
        <v>25.4</v>
      </c>
      <c r="M368" s="10"/>
      <c r="N368" s="10"/>
      <c r="P368">
        <f t="shared" si="47"/>
        <v>471</v>
      </c>
      <c r="Q368">
        <f t="shared" si="48"/>
        <v>314</v>
      </c>
      <c r="R368" t="e">
        <f t="shared" ca="1" si="49"/>
        <v>#NAME?</v>
      </c>
      <c r="S368">
        <f t="shared" si="50"/>
        <v>835</v>
      </c>
      <c r="T368">
        <f t="shared" si="51"/>
        <v>655</v>
      </c>
      <c r="V368" t="e">
        <f t="shared" ca="1" si="52"/>
        <v>#NAME?</v>
      </c>
      <c r="W368" t="e">
        <f t="shared" ca="1" si="53"/>
        <v>#NAME?</v>
      </c>
    </row>
    <row r="369" spans="1:23" x14ac:dyDescent="0.15">
      <c r="A369" s="12" t="s">
        <v>901</v>
      </c>
      <c r="B369" s="12" t="s">
        <v>902</v>
      </c>
      <c r="C369" t="str">
        <f>[2]!S_INFO_INDUSTRY_SW(A369,1)</f>
        <v>有色金属</v>
      </c>
      <c r="D369" s="2" t="str">
        <f>[2]!S_IPO_LISTEDDATE(A369)</f>
        <v>1999-12-23</v>
      </c>
      <c r="E369" s="3">
        <f t="shared" si="45"/>
        <v>4026</v>
      </c>
      <c r="F369" s="5">
        <f>[2]!S_VAL_PE_TTM(A369,$A$1)</f>
        <v>23.074756622314453</v>
      </c>
      <c r="G369" s="5">
        <f>[2]!S_FA_ROIC_YEARLY(A369,G$1)</f>
        <v>5.0772000000000004</v>
      </c>
      <c r="H369" s="5" t="e">
        <f ca="1">VLOOKUP(A369,预期增长率!$A$3:$F$960,6,FALSE)</f>
        <v>#NAME?</v>
      </c>
      <c r="I369" s="5">
        <f>[2]!S_PQ_PCTCHANGE(A369,$C$1,$A$1)</f>
        <v>2.754237288135597</v>
      </c>
      <c r="J369" s="5">
        <f t="shared" si="46"/>
        <v>8038530601.499999</v>
      </c>
      <c r="K369" s="11">
        <f>[2]!S_SHARE_LIQA(A369,$A$1)</f>
        <v>828714495</v>
      </c>
      <c r="L369" s="10">
        <f>[2]!S_DQ_CLOSE(A369,$A$1,1)</f>
        <v>9.6999999999999993</v>
      </c>
      <c r="M369" s="10"/>
      <c r="N369" s="10"/>
      <c r="P369">
        <f t="shared" si="47"/>
        <v>614</v>
      </c>
      <c r="Q369">
        <f t="shared" si="48"/>
        <v>690</v>
      </c>
      <c r="R369" t="e">
        <f t="shared" ca="1" si="49"/>
        <v>#NAME?</v>
      </c>
      <c r="S369">
        <f t="shared" si="50"/>
        <v>470</v>
      </c>
      <c r="T369">
        <f t="shared" si="51"/>
        <v>345</v>
      </c>
      <c r="V369" t="e">
        <f t="shared" ca="1" si="52"/>
        <v>#NAME?</v>
      </c>
      <c r="W369" t="e">
        <f t="shared" ca="1" si="53"/>
        <v>#NAME?</v>
      </c>
    </row>
    <row r="370" spans="1:23" x14ac:dyDescent="0.15">
      <c r="A370" s="12" t="s">
        <v>1654</v>
      </c>
      <c r="B370" s="12" t="s">
        <v>1655</v>
      </c>
      <c r="C370" t="str">
        <f>[2]!S_INFO_INDUSTRY_SW(A370,1)</f>
        <v>化工</v>
      </c>
      <c r="D370" s="2" t="str">
        <f>[2]!S_IPO_LISTEDDATE(A370)</f>
        <v>2009-12-18</v>
      </c>
      <c r="E370" s="3">
        <f t="shared" si="45"/>
        <v>378</v>
      </c>
      <c r="F370" s="5">
        <f>[2]!S_VAL_PE_TTM(A370,$A$1)</f>
        <v>50.544567108154297</v>
      </c>
      <c r="G370" s="5">
        <f>[2]!S_FA_ROIC_YEARLY(A370,G$1)</f>
        <v>10.1083</v>
      </c>
      <c r="H370" s="5" t="e">
        <f ca="1">VLOOKUP(A370,预期增长率!$A$3:$F$960,6,FALSE)</f>
        <v>#NAME?</v>
      </c>
      <c r="I370" s="5">
        <f>[2]!S_PQ_PCTCHANGE(A370,$C$1,$A$1)</f>
        <v>13.053221288515404</v>
      </c>
      <c r="J370" s="5">
        <f t="shared" si="46"/>
        <v>2032182504</v>
      </c>
      <c r="K370" s="11">
        <f>[2]!S_SHARE_LIQA(A370,$A$1)</f>
        <v>50351400</v>
      </c>
      <c r="L370" s="10">
        <f>[2]!S_DQ_CLOSE(A370,$A$1,1)</f>
        <v>40.36</v>
      </c>
      <c r="M370" s="10"/>
      <c r="N370" s="10"/>
      <c r="P370">
        <f t="shared" si="47"/>
        <v>296</v>
      </c>
      <c r="Q370">
        <f t="shared" si="48"/>
        <v>472</v>
      </c>
      <c r="R370" t="e">
        <f t="shared" ca="1" si="49"/>
        <v>#NAME?</v>
      </c>
      <c r="S370">
        <f t="shared" si="50"/>
        <v>289</v>
      </c>
      <c r="T370">
        <f t="shared" si="51"/>
        <v>826</v>
      </c>
      <c r="V370" t="e">
        <f t="shared" ca="1" si="52"/>
        <v>#NAME?</v>
      </c>
      <c r="W370" t="e">
        <f t="shared" ca="1" si="53"/>
        <v>#NAME?</v>
      </c>
    </row>
    <row r="371" spans="1:23" hidden="1" x14ac:dyDescent="0.15">
      <c r="A371" s="12" t="s">
        <v>702</v>
      </c>
      <c r="B371" s="12" t="s">
        <v>703</v>
      </c>
      <c r="C371" t="str">
        <f>[2]!S_INFO_INDUSTRY_SW(A371,1)</f>
        <v>银行</v>
      </c>
      <c r="D371" s="2" t="str">
        <f>[2]!S_IPO_LISTEDDATE(A371)</f>
        <v>2000-12-19</v>
      </c>
      <c r="E371" s="3">
        <f t="shared" si="45"/>
        <v>3664</v>
      </c>
      <c r="F371" s="5">
        <f>[2]!S_VAL_PE_TTM(A371,$A$1)</f>
        <v>8.9944972991943359</v>
      </c>
      <c r="G371" s="5">
        <f>[2]!S_FA_ROIC_YEARLY(A371,G$1)</f>
        <v>18.435500000000001</v>
      </c>
      <c r="H371" s="5" t="e">
        <f ca="1">VLOOKUP(A371,预期增长率!$A$3:$F$960,6,FALSE)</f>
        <v>#NAME?</v>
      </c>
      <c r="I371" s="5">
        <f>[2]!S_PQ_PCTCHANGE(A371,$C$1,$A$1)</f>
        <v>0.19960079840319889</v>
      </c>
      <c r="J371" s="5">
        <f t="shared" si="46"/>
        <v>113389763982.73999</v>
      </c>
      <c r="K371" s="11">
        <f>[2]!S_SHARE_LIQA(A371,$A$1)</f>
        <v>22587602387</v>
      </c>
      <c r="L371" s="10">
        <f>[2]!S_DQ_CLOSE(A371,$A$1,1)</f>
        <v>5.0199999999999996</v>
      </c>
      <c r="M371" s="10"/>
      <c r="N371" s="10"/>
      <c r="P371">
        <f t="shared" si="47"/>
        <v>815</v>
      </c>
      <c r="Q371">
        <f t="shared" si="48"/>
        <v>212</v>
      </c>
      <c r="R371" t="e">
        <f t="shared" ca="1" si="49"/>
        <v>#NAME?</v>
      </c>
      <c r="S371">
        <f t="shared" si="50"/>
        <v>534</v>
      </c>
      <c r="T371">
        <f t="shared" si="51"/>
        <v>19</v>
      </c>
      <c r="V371" t="e">
        <f t="shared" ca="1" si="52"/>
        <v>#NAME?</v>
      </c>
      <c r="W371" t="e">
        <f t="shared" ca="1" si="53"/>
        <v>#NAME?</v>
      </c>
    </row>
    <row r="372" spans="1:23" x14ac:dyDescent="0.15">
      <c r="A372" s="12" t="s">
        <v>375</v>
      </c>
      <c r="B372" s="12" t="s">
        <v>376</v>
      </c>
      <c r="C372" t="str">
        <f>[2]!S_INFO_INDUSTRY_SW(A372,1)</f>
        <v>农林牧渔</v>
      </c>
      <c r="D372" s="2" t="str">
        <f>[2]!S_IPO_LISTEDDATE(A372)</f>
        <v>1999-05-27</v>
      </c>
      <c r="E372" s="3">
        <f t="shared" si="45"/>
        <v>4236</v>
      </c>
      <c r="F372" s="5">
        <f>[2]!S_VAL_PE_TTM(A372,$A$1)</f>
        <v>50.951431274414063</v>
      </c>
      <c r="G372" s="5">
        <f>[2]!S_FA_ROIC_YEARLY(A372,G$1)</f>
        <v>8.6737000000000002</v>
      </c>
      <c r="H372" s="5" t="e">
        <f ca="1">VLOOKUP(A372,预期增长率!$A$3:$F$960,6,FALSE)</f>
        <v>#NAME?</v>
      </c>
      <c r="I372" s="5">
        <f>[2]!S_PQ_PCTCHANGE(A372,$C$1,$A$1)</f>
        <v>23.192148760330578</v>
      </c>
      <c r="J372" s="5">
        <f t="shared" si="46"/>
        <v>6836364000</v>
      </c>
      <c r="K372" s="11">
        <f>[2]!S_SHARE_LIQA(A372,$A$1)</f>
        <v>286640000</v>
      </c>
      <c r="L372" s="10">
        <f>[2]!S_DQ_CLOSE(A372,$A$1,1)</f>
        <v>23.85</v>
      </c>
      <c r="M372" s="10"/>
      <c r="N372" s="10"/>
      <c r="P372">
        <f t="shared" si="47"/>
        <v>291</v>
      </c>
      <c r="Q372">
        <f t="shared" si="48"/>
        <v>530</v>
      </c>
      <c r="R372" t="e">
        <f t="shared" ca="1" si="49"/>
        <v>#NAME?</v>
      </c>
      <c r="S372">
        <f t="shared" si="50"/>
        <v>170</v>
      </c>
      <c r="T372">
        <f t="shared" si="51"/>
        <v>425</v>
      </c>
      <c r="V372" t="e">
        <f t="shared" ca="1" si="52"/>
        <v>#NAME?</v>
      </c>
      <c r="W372" t="e">
        <f t="shared" ca="1" si="53"/>
        <v>#NAME?</v>
      </c>
    </row>
    <row r="373" spans="1:23" x14ac:dyDescent="0.15">
      <c r="A373" s="12" t="s">
        <v>1502</v>
      </c>
      <c r="B373" s="12" t="s">
        <v>1503</v>
      </c>
      <c r="C373" t="str">
        <f>[2]!S_INFO_INDUSTRY_SW(A373,1)</f>
        <v>房地产</v>
      </c>
      <c r="D373" s="2" t="str">
        <f>[2]!S_IPO_LISTEDDATE(A373)</f>
        <v>1996-04-22</v>
      </c>
      <c r="E373" s="3">
        <f t="shared" si="45"/>
        <v>5366</v>
      </c>
      <c r="F373" s="5">
        <f>[2]!S_VAL_PE_TTM(A373,$A$1)</f>
        <v>19.217390060424805</v>
      </c>
      <c r="G373" s="5">
        <f>[2]!S_FA_ROIC_YEARLY(A373,G$1)</f>
        <v>10.9627</v>
      </c>
      <c r="H373" s="5" t="e">
        <f ca="1">VLOOKUP(A373,预期增长率!$A$3:$F$960,6,FALSE)</f>
        <v>#NAME?</v>
      </c>
      <c r="I373" s="5">
        <f>[2]!S_PQ_PCTCHANGE(A373,$C$1,$A$1)</f>
        <v>-9.5777548918640658</v>
      </c>
      <c r="J373" s="5">
        <f t="shared" si="46"/>
        <v>13597494248.999996</v>
      </c>
      <c r="K373" s="11">
        <f>[2]!S_SHARE_LIQA(A373,$A$1)</f>
        <v>1548689549.9999998</v>
      </c>
      <c r="L373" s="10">
        <f>[2]!S_DQ_CLOSE(A373,$A$1,1)</f>
        <v>8.7799999999999994</v>
      </c>
      <c r="M373" s="10"/>
      <c r="N373" s="10"/>
      <c r="P373">
        <f t="shared" si="47"/>
        <v>681</v>
      </c>
      <c r="Q373">
        <f t="shared" si="48"/>
        <v>441</v>
      </c>
      <c r="R373" t="e">
        <f t="shared" ca="1" si="49"/>
        <v>#NAME?</v>
      </c>
      <c r="S373">
        <f t="shared" si="50"/>
        <v>771</v>
      </c>
      <c r="T373">
        <f t="shared" si="51"/>
        <v>201</v>
      </c>
      <c r="V373" t="e">
        <f t="shared" ca="1" si="52"/>
        <v>#NAME?</v>
      </c>
      <c r="W373" t="e">
        <f t="shared" ca="1" si="53"/>
        <v>#NAME?</v>
      </c>
    </row>
    <row r="374" spans="1:23" x14ac:dyDescent="0.15">
      <c r="A374" s="12" t="s">
        <v>1453</v>
      </c>
      <c r="B374" s="12" t="s">
        <v>1454</v>
      </c>
      <c r="C374" t="str">
        <f>[2]!S_INFO_INDUSTRY_SW(A374,1)</f>
        <v>商业贸易</v>
      </c>
      <c r="D374" s="2" t="str">
        <f>[2]!S_IPO_LISTEDDATE(A374)</f>
        <v>1994-02-24</v>
      </c>
      <c r="E374" s="3">
        <f t="shared" si="45"/>
        <v>6154</v>
      </c>
      <c r="F374" s="5">
        <f>[2]!S_VAL_PE_TTM(A374,$A$1)</f>
        <v>627.63507080078125</v>
      </c>
      <c r="G374" s="5">
        <f>[2]!S_FA_ROIC_YEARLY(A374,G$1)</f>
        <v>1.0984</v>
      </c>
      <c r="H374" s="5" t="e">
        <f ca="1">VLOOKUP(A374,预期增长率!$A$3:$F$960,6,FALSE)</f>
        <v>#NAME?</v>
      </c>
      <c r="I374" s="5">
        <f>[2]!S_PQ_PCTCHANGE(A374,$C$1,$A$1)</f>
        <v>-11.794871794871797</v>
      </c>
      <c r="J374" s="5">
        <f t="shared" si="46"/>
        <v>3447585036.5999999</v>
      </c>
      <c r="K374" s="11">
        <f>[2]!S_SHARE_LIQA(A374,$A$1)</f>
        <v>400881981</v>
      </c>
      <c r="L374" s="10">
        <f>[2]!S_DQ_CLOSE(A374,$A$1,1)</f>
        <v>8.6</v>
      </c>
      <c r="M374" s="10"/>
      <c r="N374" s="10"/>
      <c r="P374">
        <f t="shared" si="47"/>
        <v>12</v>
      </c>
      <c r="Q374">
        <f t="shared" si="48"/>
        <v>808</v>
      </c>
      <c r="R374" t="e">
        <f t="shared" ca="1" si="49"/>
        <v>#NAME?</v>
      </c>
      <c r="S374">
        <f t="shared" si="50"/>
        <v>800</v>
      </c>
      <c r="T374">
        <f t="shared" si="51"/>
        <v>704</v>
      </c>
      <c r="V374" t="e">
        <f t="shared" ca="1" si="52"/>
        <v>#NAME?</v>
      </c>
      <c r="W374" t="e">
        <f t="shared" ca="1" si="53"/>
        <v>#NAME?</v>
      </c>
    </row>
    <row r="375" spans="1:23" x14ac:dyDescent="0.15">
      <c r="A375" s="12" t="s">
        <v>1741</v>
      </c>
      <c r="B375" s="12" t="s">
        <v>1742</v>
      </c>
      <c r="C375" t="str">
        <f>[2]!S_INFO_INDUSTRY_SW(A375,1)</f>
        <v>非银金融</v>
      </c>
      <c r="D375" s="2" t="str">
        <f>[2]!S_IPO_LISTEDDATE(A375)</f>
        <v>1996-12-25</v>
      </c>
      <c r="E375" s="3">
        <f t="shared" si="45"/>
        <v>5119</v>
      </c>
      <c r="F375" s="5">
        <f>[2]!S_VAL_PE_TTM(A375,$A$1)</f>
        <v>65.917373657226563</v>
      </c>
      <c r="G375" s="5">
        <f>[2]!S_FA_ROIC_YEARLY(A375,G$1)</f>
        <v>22.153600000000001</v>
      </c>
      <c r="H375" s="5" t="e">
        <f ca="1">VLOOKUP(A375,预期增长率!$A$3:$F$960,6,FALSE)</f>
        <v>#NAME?</v>
      </c>
      <c r="I375" s="5">
        <f>[2]!S_PQ_PCTCHANGE(A375,$C$1,$A$1)</f>
        <v>55.555555555555536</v>
      </c>
      <c r="J375" s="5">
        <f t="shared" si="46"/>
        <v>7023123408</v>
      </c>
      <c r="K375" s="11">
        <f>[2]!S_SHARE_LIQA(A375,$A$1)</f>
        <v>202278900</v>
      </c>
      <c r="L375" s="10">
        <f>[2]!S_DQ_CLOSE(A375,$A$1,1)</f>
        <v>34.72</v>
      </c>
      <c r="M375" s="10"/>
      <c r="N375" s="10"/>
      <c r="P375">
        <f t="shared" si="47"/>
        <v>199</v>
      </c>
      <c r="Q375">
        <f t="shared" si="48"/>
        <v>141</v>
      </c>
      <c r="R375" t="e">
        <f t="shared" ca="1" si="49"/>
        <v>#NAME?</v>
      </c>
      <c r="S375">
        <f t="shared" si="50"/>
        <v>33</v>
      </c>
      <c r="T375">
        <f t="shared" si="51"/>
        <v>411</v>
      </c>
      <c r="V375" t="e">
        <f t="shared" ca="1" si="52"/>
        <v>#NAME?</v>
      </c>
      <c r="W375" t="e">
        <f t="shared" ca="1" si="53"/>
        <v>#NAME?</v>
      </c>
    </row>
    <row r="376" spans="1:23" x14ac:dyDescent="0.15">
      <c r="A376" s="12" t="s">
        <v>548</v>
      </c>
      <c r="B376" s="12" t="s">
        <v>549</v>
      </c>
      <c r="C376" t="str">
        <f>[2]!S_INFO_INDUSTRY_SW(A376,1)</f>
        <v>机械设备</v>
      </c>
      <c r="D376" s="2" t="str">
        <f>[2]!S_IPO_LISTEDDATE(A376)</f>
        <v>2007-08-08</v>
      </c>
      <c r="E376" s="3">
        <f t="shared" si="45"/>
        <v>1241</v>
      </c>
      <c r="F376" s="5">
        <f>[2]!S_VAL_PE_TTM(A376,$A$1)</f>
        <v>62.354049682617188</v>
      </c>
      <c r="G376" s="5">
        <f>[2]!S_FA_ROIC_YEARLY(A376,G$1)</f>
        <v>17.906700000000001</v>
      </c>
      <c r="H376" s="5" t="e">
        <f ca="1">VLOOKUP(A376,预期增长率!$A$3:$F$960,6,FALSE)</f>
        <v>#NAME?</v>
      </c>
      <c r="I376" s="5">
        <f>[2]!S_PQ_PCTCHANGE(A376,$C$1,$A$1)</f>
        <v>20.23076923076923</v>
      </c>
      <c r="J376" s="5">
        <f t="shared" si="46"/>
        <v>2217560908.1100001</v>
      </c>
      <c r="K376" s="11">
        <f>[2]!S_SHARE_LIQA(A376,$A$1)</f>
        <v>141878497</v>
      </c>
      <c r="L376" s="10">
        <f>[2]!S_DQ_CLOSE(A376,$A$1,1)</f>
        <v>15.63</v>
      </c>
      <c r="M376" s="10"/>
      <c r="N376" s="10"/>
      <c r="P376">
        <f t="shared" si="47"/>
        <v>217</v>
      </c>
      <c r="Q376">
        <f t="shared" si="48"/>
        <v>222</v>
      </c>
      <c r="R376" t="e">
        <f t="shared" ca="1" si="49"/>
        <v>#NAME?</v>
      </c>
      <c r="S376">
        <f t="shared" si="50"/>
        <v>194</v>
      </c>
      <c r="T376">
        <f t="shared" si="51"/>
        <v>812</v>
      </c>
      <c r="V376" t="e">
        <f t="shared" ca="1" si="52"/>
        <v>#NAME?</v>
      </c>
      <c r="W376" t="e">
        <f t="shared" ca="1" si="53"/>
        <v>#NAME?</v>
      </c>
    </row>
    <row r="377" spans="1:23" hidden="1" x14ac:dyDescent="0.15">
      <c r="A377" s="12" t="s">
        <v>1542</v>
      </c>
      <c r="B377" s="12" t="s">
        <v>1543</v>
      </c>
      <c r="C377" t="str">
        <f>[2]!S_INFO_INDUSTRY_SW(A377,1)</f>
        <v>银行</v>
      </c>
      <c r="D377" s="2" t="str">
        <f>[2]!S_IPO_LISTEDDATE(A377)</f>
        <v>2007-07-19</v>
      </c>
      <c r="E377" s="3">
        <f t="shared" si="45"/>
        <v>1261</v>
      </c>
      <c r="F377" s="5">
        <f>[2]!S_VAL_PE_TTM(A377,$A$1)</f>
        <v>13.748004913330078</v>
      </c>
      <c r="G377" s="5">
        <f>[2]!S_FA_ROIC_YEARLY(A377,G$1)</f>
        <v>18.915600000000001</v>
      </c>
      <c r="H377" s="5" t="e">
        <f ca="1">VLOOKUP(A377,预期增长率!$A$3:$F$960,6,FALSE)</f>
        <v>#NAME?</v>
      </c>
      <c r="I377" s="5">
        <f>[2]!S_PQ_PCTCHANGE(A377,$C$1,$A$1)</f>
        <v>1.6275237288811972</v>
      </c>
      <c r="J377" s="5">
        <f t="shared" si="46"/>
        <v>29511195948.359997</v>
      </c>
      <c r="K377" s="11">
        <f>[2]!S_SHARE_LIQA(A377,$A$1)</f>
        <v>2968933194</v>
      </c>
      <c r="L377" s="10">
        <f>[2]!S_DQ_CLOSE(A377,$A$1,1)</f>
        <v>9.94</v>
      </c>
      <c r="M377" s="10"/>
      <c r="N377" s="10"/>
      <c r="P377">
        <f t="shared" si="47"/>
        <v>767</v>
      </c>
      <c r="Q377">
        <f t="shared" si="48"/>
        <v>203</v>
      </c>
      <c r="R377" t="e">
        <f t="shared" ca="1" si="49"/>
        <v>#NAME?</v>
      </c>
      <c r="S377">
        <f t="shared" si="50"/>
        <v>499</v>
      </c>
      <c r="T377">
        <f t="shared" si="51"/>
        <v>86</v>
      </c>
      <c r="V377" t="e">
        <f t="shared" ca="1" si="52"/>
        <v>#NAME?</v>
      </c>
      <c r="W377" t="e">
        <f t="shared" ca="1" si="53"/>
        <v>#NAME?</v>
      </c>
    </row>
    <row r="378" spans="1:23" x14ac:dyDescent="0.15">
      <c r="A378" s="12" t="s">
        <v>75</v>
      </c>
      <c r="B378" s="12" t="s">
        <v>76</v>
      </c>
      <c r="C378" t="str">
        <f>[2]!S_INFO_INDUSTRY_SW(A378,1)</f>
        <v>家用电器</v>
      </c>
      <c r="D378" s="2" t="str">
        <f>[2]!S_IPO_LISTEDDATE(A378)</f>
        <v>2004-01-30</v>
      </c>
      <c r="E378" s="3">
        <f t="shared" si="45"/>
        <v>2527</v>
      </c>
      <c r="F378" s="5">
        <f>[2]!S_VAL_PE_TTM(A378,$A$1)</f>
        <v>28.38361930847168</v>
      </c>
      <c r="G378" s="5">
        <f>[2]!S_FA_ROIC_YEARLY(A378,G$1)</f>
        <v>3.4030999999999998</v>
      </c>
      <c r="H378" s="5" t="e">
        <f ca="1">VLOOKUP(A378,预期增长率!$A$3:$F$960,6,FALSE)</f>
        <v>#NAME?</v>
      </c>
      <c r="I378" s="5">
        <f>[2]!S_PQ_PCTCHANGE(A378,$C$1,$A$1)</f>
        <v>-8.042895442359244</v>
      </c>
      <c r="J378" s="5">
        <f t="shared" si="46"/>
        <v>9609064552.7800007</v>
      </c>
      <c r="K378" s="11">
        <f>[2]!S_SHARE_LIQA(A378,$A$1)</f>
        <v>2801476546</v>
      </c>
      <c r="L378" s="10">
        <f>[2]!S_DQ_CLOSE(A378,$A$1,1)</f>
        <v>3.43</v>
      </c>
      <c r="M378" s="10"/>
      <c r="N378" s="10"/>
      <c r="O378" s="10"/>
      <c r="P378">
        <f t="shared" si="47"/>
        <v>549</v>
      </c>
      <c r="Q378">
        <f t="shared" si="48"/>
        <v>751</v>
      </c>
      <c r="R378" t="e">
        <f t="shared" ca="1" si="49"/>
        <v>#NAME?</v>
      </c>
      <c r="S378">
        <f t="shared" si="50"/>
        <v>747</v>
      </c>
      <c r="T378">
        <f t="shared" si="51"/>
        <v>290</v>
      </c>
      <c r="V378" t="e">
        <f t="shared" ca="1" si="52"/>
        <v>#NAME?</v>
      </c>
      <c r="W378" t="e">
        <f t="shared" ca="1" si="53"/>
        <v>#NAME?</v>
      </c>
    </row>
    <row r="379" spans="1:23" x14ac:dyDescent="0.15">
      <c r="A379" s="12" t="s">
        <v>541</v>
      </c>
      <c r="B379" s="12" t="s">
        <v>542</v>
      </c>
      <c r="C379" t="str">
        <f>[2]!S_INFO_INDUSTRY_SW(A379,1)</f>
        <v>电子</v>
      </c>
      <c r="D379" s="2" t="str">
        <f>[2]!S_IPO_LISTEDDATE(A379)</f>
        <v>2007-04-20</v>
      </c>
      <c r="E379" s="3">
        <f t="shared" si="45"/>
        <v>1351</v>
      </c>
      <c r="F379" s="5">
        <f>[2]!S_VAL_PE_TTM(A379,$A$1)</f>
        <v>5409.83984375</v>
      </c>
      <c r="G379" s="5">
        <f>[2]!S_FA_ROIC_YEARLY(A379,G$1)</f>
        <v>4.5387000000000004</v>
      </c>
      <c r="H379" s="5" t="e">
        <f ca="1">VLOOKUP(A379,预期增长率!$A$3:$F$960,6,FALSE)</f>
        <v>#NAME?</v>
      </c>
      <c r="I379" s="5">
        <f>[2]!S_PQ_PCTCHANGE(A379,$C$1,$A$1)</f>
        <v>72.088724584103517</v>
      </c>
      <c r="J379" s="5">
        <f t="shared" si="46"/>
        <v>7147499547.3000002</v>
      </c>
      <c r="K379" s="11">
        <f>[2]!S_SHARE_LIQA(A379,$A$1)</f>
        <v>255907610</v>
      </c>
      <c r="L379" s="10">
        <f>[2]!S_DQ_CLOSE(A379,$A$1,1)</f>
        <v>27.93</v>
      </c>
      <c r="M379" s="10"/>
      <c r="N379" s="10"/>
      <c r="P379">
        <f t="shared" si="47"/>
        <v>1</v>
      </c>
      <c r="Q379">
        <f t="shared" si="48"/>
        <v>711</v>
      </c>
      <c r="R379" t="e">
        <f t="shared" ca="1" si="49"/>
        <v>#NAME?</v>
      </c>
      <c r="S379">
        <f t="shared" si="50"/>
        <v>11</v>
      </c>
      <c r="T379">
        <f t="shared" si="51"/>
        <v>394</v>
      </c>
      <c r="V379" t="e">
        <f t="shared" ca="1" si="52"/>
        <v>#NAME?</v>
      </c>
      <c r="W379" t="e">
        <f t="shared" ca="1" si="53"/>
        <v>#NAME?</v>
      </c>
    </row>
    <row r="380" spans="1:23" x14ac:dyDescent="0.15">
      <c r="A380" s="12" t="s">
        <v>1447</v>
      </c>
      <c r="B380" s="12" t="s">
        <v>1448</v>
      </c>
      <c r="C380" t="str">
        <f>[2]!S_INFO_INDUSTRY_SW(A380,1)</f>
        <v>机械设备</v>
      </c>
      <c r="D380" s="2" t="str">
        <f>[2]!S_IPO_LISTEDDATE(A380)</f>
        <v>1994-02-24</v>
      </c>
      <c r="E380" s="3">
        <f t="shared" si="45"/>
        <v>6154</v>
      </c>
      <c r="F380" s="5">
        <f>[2]!S_VAL_PE_TTM(A380,$A$1)</f>
        <v>21.566308975219727</v>
      </c>
      <c r="G380" s="5">
        <f>[2]!S_FA_ROIC_YEARLY(A380,G$1)</f>
        <v>13.661300000000001</v>
      </c>
      <c r="H380" s="5" t="e">
        <f ca="1">VLOOKUP(A380,预期增长率!$A$3:$F$960,6,FALSE)</f>
        <v>#NAME?</v>
      </c>
      <c r="I380" s="5">
        <f>[2]!S_PQ_PCTCHANGE(A380,$C$1,$A$1)</f>
        <v>-9.332191780821919</v>
      </c>
      <c r="J380" s="5">
        <f t="shared" si="46"/>
        <v>8540880536.999999</v>
      </c>
      <c r="K380" s="11">
        <f>[2]!S_SHARE_LIQA(A380,$A$1)</f>
        <v>806504299.99999988</v>
      </c>
      <c r="L380" s="10">
        <f>[2]!S_DQ_CLOSE(A380,$A$1,1)</f>
        <v>10.59</v>
      </c>
      <c r="M380" s="10"/>
      <c r="N380" s="10"/>
      <c r="P380">
        <f t="shared" si="47"/>
        <v>639</v>
      </c>
      <c r="Q380">
        <f t="shared" si="48"/>
        <v>332</v>
      </c>
      <c r="R380" t="e">
        <f t="shared" ca="1" si="49"/>
        <v>#NAME?</v>
      </c>
      <c r="S380">
        <f t="shared" si="50"/>
        <v>770</v>
      </c>
      <c r="T380">
        <f t="shared" si="51"/>
        <v>326</v>
      </c>
      <c r="V380" t="e">
        <f t="shared" ca="1" si="52"/>
        <v>#NAME?</v>
      </c>
      <c r="W380" t="e">
        <f t="shared" ca="1" si="53"/>
        <v>#NAME?</v>
      </c>
    </row>
    <row r="381" spans="1:23" x14ac:dyDescent="0.15">
      <c r="A381" s="12" t="s">
        <v>870</v>
      </c>
      <c r="B381" s="12" t="s">
        <v>1707</v>
      </c>
      <c r="C381" t="str">
        <f>[2]!S_INFO_INDUSTRY_SW(A381,1)</f>
        <v>化工</v>
      </c>
      <c r="D381" s="2" t="str">
        <f>[2]!S_IPO_LISTEDDATE(A381)</f>
        <v>1999-04-22</v>
      </c>
      <c r="E381" s="3">
        <f t="shared" si="45"/>
        <v>4271</v>
      </c>
      <c r="F381" s="5">
        <f>[2]!S_VAL_PE_TTM(A381,$A$1)</f>
        <v>1656.7857666015625</v>
      </c>
      <c r="G381" s="5">
        <f>[2]!S_FA_ROIC_YEARLY(A381,G$1)</f>
        <v>12.3119</v>
      </c>
      <c r="H381" s="5" t="e">
        <f ca="1">VLOOKUP(A381,预期增长率!$A$3:$F$960,6,FALSE)</f>
        <v>#NAME?</v>
      </c>
      <c r="I381" s="5">
        <f>[2]!S_PQ_PCTCHANGE(A381,$C$1,$A$1)</f>
        <v>15.612198452435134</v>
      </c>
      <c r="J381" s="5">
        <f t="shared" si="46"/>
        <v>10855756800</v>
      </c>
      <c r="K381" s="11">
        <f>[2]!S_SHARE_LIQA(A381,$A$1)</f>
        <v>427392000</v>
      </c>
      <c r="L381" s="10">
        <f>[2]!S_DQ_CLOSE(A381,$A$1,1)</f>
        <v>25.4</v>
      </c>
      <c r="M381" s="10"/>
      <c r="N381" s="10"/>
      <c r="P381">
        <f t="shared" si="47"/>
        <v>4</v>
      </c>
      <c r="Q381">
        <f t="shared" si="48"/>
        <v>377</v>
      </c>
      <c r="R381" t="e">
        <f t="shared" ca="1" si="49"/>
        <v>#NAME?</v>
      </c>
      <c r="S381">
        <f t="shared" si="50"/>
        <v>254</v>
      </c>
      <c r="T381">
        <f t="shared" si="51"/>
        <v>248</v>
      </c>
      <c r="V381" t="e">
        <f t="shared" ca="1" si="52"/>
        <v>#NAME?</v>
      </c>
      <c r="W381" t="e">
        <f t="shared" ca="1" si="53"/>
        <v>#NAME?</v>
      </c>
    </row>
    <row r="382" spans="1:23" x14ac:dyDescent="0.15">
      <c r="A382" s="12" t="s">
        <v>680</v>
      </c>
      <c r="B382" s="12" t="s">
        <v>681</v>
      </c>
      <c r="C382" t="str">
        <f>[2]!S_INFO_INDUSTRY_SW(A382,1)</f>
        <v>医药生物</v>
      </c>
      <c r="D382" s="2" t="str">
        <f>[2]!S_IPO_LISTEDDATE(A382)</f>
        <v>2010-05-26</v>
      </c>
      <c r="E382" s="3">
        <f t="shared" si="45"/>
        <v>219</v>
      </c>
      <c r="F382" s="5">
        <f>[2]!S_VAL_PE_TTM(A382,$A$1)</f>
        <v>65.595596313476563</v>
      </c>
      <c r="G382" s="5">
        <f>[2]!S_FA_ROIC_YEARLY(A382,G$1)</f>
        <v>12.479699999999999</v>
      </c>
      <c r="H382" s="5" t="e">
        <f ca="1">VLOOKUP(A382,预期增长率!$A$3:$F$960,6,FALSE)</f>
        <v>#NAME?</v>
      </c>
      <c r="I382" s="5">
        <f>[2]!S_PQ_PCTCHANGE(A382,$C$1,$A$1)</f>
        <v>15.339105339105362</v>
      </c>
      <c r="J382" s="5">
        <f t="shared" si="46"/>
        <v>1997890315.0000002</v>
      </c>
      <c r="K382" s="11">
        <f>[2]!S_SHARE_LIQA(A382,$A$1)</f>
        <v>24995500</v>
      </c>
      <c r="L382" s="10">
        <f>[2]!S_DQ_CLOSE(A382,$A$1,1)</f>
        <v>79.930000000000007</v>
      </c>
      <c r="M382" s="10"/>
      <c r="N382" s="10"/>
      <c r="P382">
        <f t="shared" si="47"/>
        <v>200</v>
      </c>
      <c r="Q382">
        <f t="shared" si="48"/>
        <v>370</v>
      </c>
      <c r="R382" t="e">
        <f t="shared" ca="1" si="49"/>
        <v>#NAME?</v>
      </c>
      <c r="S382">
        <f t="shared" si="50"/>
        <v>258</v>
      </c>
      <c r="T382">
        <f t="shared" si="51"/>
        <v>828</v>
      </c>
      <c r="V382" t="e">
        <f t="shared" ca="1" si="52"/>
        <v>#NAME?</v>
      </c>
      <c r="W382" t="e">
        <f t="shared" ca="1" si="53"/>
        <v>#NAME?</v>
      </c>
    </row>
    <row r="383" spans="1:23" x14ac:dyDescent="0.15">
      <c r="A383" s="12" t="s">
        <v>1634</v>
      </c>
      <c r="B383" s="12" t="s">
        <v>1635</v>
      </c>
      <c r="C383" t="str">
        <f>[2]!S_INFO_INDUSTRY_SW(A383,1)</f>
        <v>电子</v>
      </c>
      <c r="D383" s="2" t="str">
        <f>[2]!S_IPO_LISTEDDATE(A383)</f>
        <v>1993-11-26</v>
      </c>
      <c r="E383" s="3">
        <f t="shared" si="45"/>
        <v>6244</v>
      </c>
      <c r="F383" s="5">
        <f>[2]!S_VAL_PE_TTM(A383,$A$1)</f>
        <v>66.09674072265625</v>
      </c>
      <c r="G383" s="5">
        <f>[2]!S_FA_ROIC_YEARLY(A383,G$1)</f>
        <v>27.404800000000002</v>
      </c>
      <c r="H383" s="5" t="e">
        <f ca="1">VLOOKUP(A383,预期增长率!$A$3:$F$960,6,FALSE)</f>
        <v>#NAME?</v>
      </c>
      <c r="I383" s="5">
        <f>[2]!S_PQ_PCTCHANGE(A383,$C$1,$A$1)</f>
        <v>31.280388978930308</v>
      </c>
      <c r="J383" s="5">
        <f t="shared" si="46"/>
        <v>2075313020.4000001</v>
      </c>
      <c r="K383" s="11">
        <f>[2]!S_SHARE_LIQA(A383,$A$1)</f>
        <v>85403828</v>
      </c>
      <c r="L383" s="10">
        <f>[2]!S_DQ_CLOSE(A383,$A$1,1)</f>
        <v>24.3</v>
      </c>
      <c r="M383" s="10"/>
      <c r="N383" s="10"/>
      <c r="P383">
        <f t="shared" si="47"/>
        <v>198</v>
      </c>
      <c r="Q383">
        <f t="shared" si="48"/>
        <v>61</v>
      </c>
      <c r="R383" t="e">
        <f t="shared" ca="1" si="49"/>
        <v>#NAME?</v>
      </c>
      <c r="S383">
        <f t="shared" si="50"/>
        <v>110</v>
      </c>
      <c r="T383">
        <f t="shared" si="51"/>
        <v>822</v>
      </c>
      <c r="V383" t="e">
        <f t="shared" ca="1" si="52"/>
        <v>#NAME?</v>
      </c>
      <c r="W383" t="e">
        <f t="shared" ca="1" si="53"/>
        <v>#NAME?</v>
      </c>
    </row>
    <row r="384" spans="1:23" x14ac:dyDescent="0.15">
      <c r="A384" s="12" t="s">
        <v>598</v>
      </c>
      <c r="B384" s="12" t="s">
        <v>599</v>
      </c>
      <c r="C384" t="str">
        <f>[2]!S_INFO_INDUSTRY_SW(A384,1)</f>
        <v>家用电器</v>
      </c>
      <c r="D384" s="2" t="str">
        <f>[2]!S_IPO_LISTEDDATE(A384)</f>
        <v>2008-05-28</v>
      </c>
      <c r="E384" s="3">
        <f t="shared" si="45"/>
        <v>947</v>
      </c>
      <c r="F384" s="5">
        <f>[2]!S_VAL_PE_TTM(A384,$A$1)</f>
        <v>19.003326416015625</v>
      </c>
      <c r="G384" s="5">
        <f>[2]!S_FA_ROIC_YEARLY(A384,G$1)</f>
        <v>22.758800000000001</v>
      </c>
      <c r="H384" s="5" t="e">
        <f ca="1">VLOOKUP(A384,预期增长率!$A$3:$F$960,6,FALSE)</f>
        <v>#NAME?</v>
      </c>
      <c r="I384" s="5">
        <f>[2]!S_PQ_PCTCHANGE(A384,$C$1,$A$1)</f>
        <v>-12.025685931114992</v>
      </c>
      <c r="J384" s="5">
        <f t="shared" si="46"/>
        <v>2877616500</v>
      </c>
      <c r="K384" s="11">
        <f>[2]!S_SHARE_LIQA(A384,$A$1)</f>
        <v>190950000</v>
      </c>
      <c r="L384" s="10">
        <f>[2]!S_DQ_CLOSE(A384,$A$1,1)</f>
        <v>15.07</v>
      </c>
      <c r="M384" s="10"/>
      <c r="N384" s="10"/>
      <c r="P384">
        <f t="shared" si="47"/>
        <v>683</v>
      </c>
      <c r="Q384">
        <f t="shared" si="48"/>
        <v>128</v>
      </c>
      <c r="R384" t="e">
        <f t="shared" ca="1" si="49"/>
        <v>#NAME?</v>
      </c>
      <c r="S384">
        <f t="shared" si="50"/>
        <v>802</v>
      </c>
      <c r="T384">
        <f t="shared" si="51"/>
        <v>753</v>
      </c>
      <c r="V384" t="e">
        <f t="shared" ca="1" si="52"/>
        <v>#NAME?</v>
      </c>
      <c r="W384" t="e">
        <f t="shared" ca="1" si="53"/>
        <v>#NAME?</v>
      </c>
    </row>
    <row r="385" spans="1:23" x14ac:dyDescent="0.15">
      <c r="A385" s="12" t="s">
        <v>145</v>
      </c>
      <c r="B385" s="12" t="s">
        <v>146</v>
      </c>
      <c r="C385" t="str">
        <f>[2]!S_INFO_INDUSTRY_SW(A385,1)</f>
        <v>公用事业</v>
      </c>
      <c r="D385" s="2" t="str">
        <f>[2]!S_IPO_LISTEDDATE(A385)</f>
        <v>1993-11-26</v>
      </c>
      <c r="E385" s="3">
        <f t="shared" si="45"/>
        <v>6244</v>
      </c>
      <c r="F385" s="5">
        <f>[2]!S_VAL_PE_TTM(A385,$A$1)</f>
        <v>17.326536178588867</v>
      </c>
      <c r="G385" s="5">
        <f>[2]!S_FA_ROIC_YEARLY(A385,G$1)</f>
        <v>9.2843999999999998</v>
      </c>
      <c r="H385" s="5" t="e">
        <f ca="1">VLOOKUP(A385,预期增长率!$A$3:$F$960,6,FALSE)</f>
        <v>#NAME?</v>
      </c>
      <c r="I385" s="5">
        <f>[2]!S_PQ_PCTCHANGE(A385,$C$1,$A$1)</f>
        <v>-12.36959761549924</v>
      </c>
      <c r="J385" s="5">
        <f t="shared" si="46"/>
        <v>11693243907.24</v>
      </c>
      <c r="K385" s="11">
        <f>[2]!S_SHARE_LIQA(A385,$A$1)</f>
        <v>1988646923</v>
      </c>
      <c r="L385" s="10">
        <f>[2]!S_DQ_CLOSE(A385,$A$1,1)</f>
        <v>5.88</v>
      </c>
      <c r="M385" s="10"/>
      <c r="N385" s="10"/>
      <c r="P385">
        <f t="shared" si="47"/>
        <v>708</v>
      </c>
      <c r="Q385">
        <f t="shared" si="48"/>
        <v>503</v>
      </c>
      <c r="R385" t="e">
        <f t="shared" ca="1" si="49"/>
        <v>#NAME?</v>
      </c>
      <c r="S385">
        <f t="shared" si="50"/>
        <v>808</v>
      </c>
      <c r="T385">
        <f t="shared" si="51"/>
        <v>227</v>
      </c>
      <c r="V385" t="e">
        <f t="shared" ca="1" si="52"/>
        <v>#NAME?</v>
      </c>
      <c r="W385" t="e">
        <f t="shared" ca="1" si="53"/>
        <v>#NAME?</v>
      </c>
    </row>
    <row r="386" spans="1:23" x14ac:dyDescent="0.15">
      <c r="A386" s="12" t="s">
        <v>502</v>
      </c>
      <c r="B386" s="12" t="s">
        <v>503</v>
      </c>
      <c r="C386" t="str">
        <f>[2]!S_INFO_INDUSTRY_SW(A386,1)</f>
        <v>农林牧渔</v>
      </c>
      <c r="D386" s="2" t="str">
        <f>[2]!S_IPO_LISTEDDATE(A386)</f>
        <v>2006-09-28</v>
      </c>
      <c r="E386" s="3">
        <f t="shared" si="45"/>
        <v>1555</v>
      </c>
      <c r="F386" s="5">
        <f>[2]!S_VAL_PE_TTM(A386,$A$1)</f>
        <v>52.149623870849609</v>
      </c>
      <c r="G386" s="5">
        <f>[2]!S_FA_ROIC_YEARLY(A386,G$1)</f>
        <v>26.334499999999998</v>
      </c>
      <c r="H386" s="5" t="e">
        <f ca="1">VLOOKUP(A386,预期增长率!$A$3:$F$960,6,FALSE)</f>
        <v>#NAME?</v>
      </c>
      <c r="I386" s="5">
        <f>[2]!S_PQ_PCTCHANGE(A386,$C$1,$A$1)</f>
        <v>-5.1781367559194491</v>
      </c>
      <c r="J386" s="5">
        <f t="shared" si="46"/>
        <v>18291274260.400002</v>
      </c>
      <c r="K386" s="11">
        <f>[2]!S_SHARE_LIQA(A386,$A$1)</f>
        <v>426867544</v>
      </c>
      <c r="L386" s="10">
        <f>[2]!S_DQ_CLOSE(A386,$A$1,1)</f>
        <v>42.85</v>
      </c>
      <c r="M386" s="10"/>
      <c r="N386" s="10"/>
      <c r="P386">
        <f t="shared" si="47"/>
        <v>286</v>
      </c>
      <c r="Q386">
        <f t="shared" si="48"/>
        <v>77</v>
      </c>
      <c r="R386" t="e">
        <f t="shared" ca="1" si="49"/>
        <v>#NAME?</v>
      </c>
      <c r="S386">
        <f t="shared" si="50"/>
        <v>668</v>
      </c>
      <c r="T386">
        <f t="shared" si="51"/>
        <v>141</v>
      </c>
      <c r="V386" t="e">
        <f t="shared" ca="1" si="52"/>
        <v>#NAME?</v>
      </c>
      <c r="W386" t="e">
        <f t="shared" ca="1" si="53"/>
        <v>#NAME?</v>
      </c>
    </row>
    <row r="387" spans="1:23" x14ac:dyDescent="0.15">
      <c r="A387" s="12" t="s">
        <v>1360</v>
      </c>
      <c r="B387" s="12" t="s">
        <v>1361</v>
      </c>
      <c r="C387" t="str">
        <f>[2]!S_INFO_INDUSTRY_SW(A387,1)</f>
        <v>汽车</v>
      </c>
      <c r="D387" s="2" t="str">
        <f>[2]!S_IPO_LISTEDDATE(A387)</f>
        <v>1996-08-26</v>
      </c>
      <c r="E387" s="3">
        <f t="shared" si="45"/>
        <v>5240</v>
      </c>
      <c r="F387" s="5">
        <f>[2]!S_VAL_PE_TTM(A387,$A$1)</f>
        <v>10.836071014404297</v>
      </c>
      <c r="G387" s="5">
        <f>[2]!S_FA_ROIC_YEARLY(A387,G$1)</f>
        <v>19.732500000000002</v>
      </c>
      <c r="H387" s="5" t="e">
        <f ca="1">VLOOKUP(A387,预期增长率!$A$3:$F$960,6,FALSE)</f>
        <v>#NAME?</v>
      </c>
      <c r="I387" s="5">
        <f>[2]!S_PQ_PCTCHANGE(A387,$C$1,$A$1)</f>
        <v>-17.991967871485937</v>
      </c>
      <c r="J387" s="5">
        <f t="shared" si="46"/>
        <v>15034862491.980001</v>
      </c>
      <c r="K387" s="11">
        <f>[2]!S_SHARE_LIQA(A387,$A$1)</f>
        <v>1472562438</v>
      </c>
      <c r="L387" s="10">
        <f>[2]!S_DQ_CLOSE(A387,$A$1,1)</f>
        <v>10.210000000000001</v>
      </c>
      <c r="M387" s="10"/>
      <c r="N387" s="10"/>
      <c r="P387">
        <f t="shared" si="47"/>
        <v>801</v>
      </c>
      <c r="Q387">
        <f t="shared" si="48"/>
        <v>186</v>
      </c>
      <c r="R387" t="e">
        <f t="shared" ca="1" si="49"/>
        <v>#NAME?</v>
      </c>
      <c r="S387">
        <f t="shared" si="50"/>
        <v>854</v>
      </c>
      <c r="T387">
        <f t="shared" si="51"/>
        <v>177</v>
      </c>
      <c r="V387" t="e">
        <f t="shared" ca="1" si="52"/>
        <v>#NAME?</v>
      </c>
      <c r="W387" t="e">
        <f t="shared" ca="1" si="53"/>
        <v>#NAME?</v>
      </c>
    </row>
    <row r="388" spans="1:23" x14ac:dyDescent="0.15">
      <c r="A388" s="12" t="s">
        <v>1431</v>
      </c>
      <c r="B388" s="12" t="s">
        <v>1432</v>
      </c>
      <c r="C388" t="str">
        <f>[2]!S_INFO_INDUSTRY_SW(A388,1)</f>
        <v>商业贸易</v>
      </c>
      <c r="D388" s="2" t="str">
        <f>[2]!S_IPO_LISTEDDATE(A388)</f>
        <v>1994-02-04</v>
      </c>
      <c r="E388" s="3">
        <f t="shared" ref="E388:E451" si="54">$A$1-D388</f>
        <v>6174</v>
      </c>
      <c r="F388" s="5">
        <f>[2]!S_VAL_PE_TTM(A388,$A$1)</f>
        <v>38.624626159667969</v>
      </c>
      <c r="G388" s="5">
        <f>[2]!S_FA_ROIC_YEARLY(A388,G$1)</f>
        <v>12.2453</v>
      </c>
      <c r="H388" s="5" t="e">
        <f ca="1">VLOOKUP(A388,预期增长率!$A$3:$F$960,6,FALSE)</f>
        <v>#NAME?</v>
      </c>
      <c r="I388" s="5">
        <f>[2]!S_PQ_PCTCHANGE(A388,$C$1,$A$1)</f>
        <v>-10.376134889753574</v>
      </c>
      <c r="J388" s="5">
        <f t="shared" ref="J388:J451" si="55">K388*L388</f>
        <v>5057866022.9499998</v>
      </c>
      <c r="K388" s="11">
        <f>[2]!S_SHARE_LIQA(A388,$A$1)</f>
        <v>731963245</v>
      </c>
      <c r="L388" s="10">
        <f>[2]!S_DQ_CLOSE(A388,$A$1,1)</f>
        <v>6.91</v>
      </c>
      <c r="M388" s="10"/>
      <c r="N388" s="10"/>
      <c r="P388">
        <f t="shared" ref="P388:P451" si="56">RANK(F388,F$4:F$877,0)</f>
        <v>414</v>
      </c>
      <c r="Q388">
        <f t="shared" ref="Q388:Q451" si="57">RANK(G388,G$4:G$877,0)</f>
        <v>379</v>
      </c>
      <c r="R388" t="e">
        <f t="shared" ref="R388:R451" ca="1" si="58">RANK(H388,H$4:H$877,1)</f>
        <v>#NAME?</v>
      </c>
      <c r="S388">
        <f t="shared" ref="S388:S451" si="59">RANK(I388,I$4:I$877,0)</f>
        <v>783</v>
      </c>
      <c r="T388">
        <f t="shared" ref="T388:T451" si="60">RANK(J388,J$4:J$877,0)</f>
        <v>544</v>
      </c>
      <c r="V388" t="e">
        <f t="shared" ref="V388:V451" ca="1" si="61">SUMPRODUCT(P388:T388,$P$1:$T$1)</f>
        <v>#NAME?</v>
      </c>
      <c r="W388" t="e">
        <f t="shared" ref="W388:W451" ca="1" si="62">RANK(V388,V$4:V$877,0)</f>
        <v>#NAME?</v>
      </c>
    </row>
    <row r="389" spans="1:23" x14ac:dyDescent="0.15">
      <c r="A389" s="12" t="s">
        <v>1459</v>
      </c>
      <c r="B389" s="12" t="s">
        <v>1460</v>
      </c>
      <c r="C389" t="str">
        <f>[2]!S_INFO_INDUSTRY_SW(A389,1)</f>
        <v>综合</v>
      </c>
      <c r="D389" s="2" t="str">
        <f>[2]!S_IPO_LISTEDDATE(A389)</f>
        <v>1994-03-11</v>
      </c>
      <c r="E389" s="3">
        <f t="shared" si="54"/>
        <v>6139</v>
      </c>
      <c r="F389" s="5">
        <f>[2]!S_VAL_PE_TTM(A389,$A$1)</f>
        <v>38.503070831298828</v>
      </c>
      <c r="G389" s="5">
        <f>[2]!S_FA_ROIC_YEARLY(A389,G$1)</f>
        <v>7.1055999999999999</v>
      </c>
      <c r="H389" s="5" t="e">
        <f ca="1">VLOOKUP(A389,预期增长率!$A$3:$F$960,6,FALSE)</f>
        <v>#NAME?</v>
      </c>
      <c r="I389" s="5">
        <f>[2]!S_PQ_PCTCHANGE(A389,$C$1,$A$1)</f>
        <v>-4.9703054752119336</v>
      </c>
      <c r="J389" s="5">
        <f t="shared" si="55"/>
        <v>3628630636.98</v>
      </c>
      <c r="K389" s="11">
        <f>[2]!S_SHARE_LIQA(A389,$A$1)</f>
        <v>587157061</v>
      </c>
      <c r="L389" s="10">
        <f>[2]!S_DQ_CLOSE(A389,$A$1,1)</f>
        <v>6.18</v>
      </c>
      <c r="M389" s="10"/>
      <c r="N389" s="10"/>
      <c r="P389">
        <f t="shared" si="56"/>
        <v>417</v>
      </c>
      <c r="Q389">
        <f t="shared" si="57"/>
        <v>600</v>
      </c>
      <c r="R389" t="e">
        <f t="shared" ca="1" si="58"/>
        <v>#NAME?</v>
      </c>
      <c r="S389">
        <f t="shared" si="59"/>
        <v>660</v>
      </c>
      <c r="T389">
        <f t="shared" si="60"/>
        <v>683</v>
      </c>
      <c r="V389" t="e">
        <f t="shared" ca="1" si="61"/>
        <v>#NAME?</v>
      </c>
      <c r="W389" t="e">
        <f t="shared" ca="1" si="62"/>
        <v>#NAME?</v>
      </c>
    </row>
    <row r="390" spans="1:23" x14ac:dyDescent="0.15">
      <c r="A390" s="12" t="s">
        <v>235</v>
      </c>
      <c r="B390" s="12" t="s">
        <v>236</v>
      </c>
      <c r="C390" t="str">
        <f>[2]!S_INFO_INDUSTRY_SW(A390,1)</f>
        <v>化工</v>
      </c>
      <c r="D390" s="2" t="str">
        <f>[2]!S_IPO_LISTEDDATE(A390)</f>
        <v>1997-02-21</v>
      </c>
      <c r="E390" s="3">
        <f t="shared" si="54"/>
        <v>5061</v>
      </c>
      <c r="F390" s="5">
        <f>[2]!S_VAL_PE_TTM(A390,$A$1)</f>
        <v>-773.930419921875</v>
      </c>
      <c r="G390" s="5">
        <f>[2]!S_FA_ROIC_YEARLY(A390,G$1)</f>
        <v>0.1051</v>
      </c>
      <c r="H390" s="5" t="e">
        <f ca="1">VLOOKUP(A390,预期增长率!$A$3:$F$960,6,FALSE)</f>
        <v>#NAME?</v>
      </c>
      <c r="I390" s="5">
        <f>[2]!S_PQ_PCTCHANGE(A390,$C$1,$A$1)</f>
        <v>-12.557427258805509</v>
      </c>
      <c r="J390" s="5">
        <f t="shared" si="55"/>
        <v>3663499124.8200002</v>
      </c>
      <c r="K390" s="11">
        <f>[2]!S_SHARE_LIQA(A390,$A$1)</f>
        <v>641593542</v>
      </c>
      <c r="L390" s="10">
        <f>[2]!S_DQ_CLOSE(A390,$A$1,1)</f>
        <v>5.71</v>
      </c>
      <c r="M390" s="10"/>
      <c r="N390" s="10"/>
      <c r="P390">
        <f t="shared" si="56"/>
        <v>867</v>
      </c>
      <c r="Q390">
        <f t="shared" si="57"/>
        <v>834</v>
      </c>
      <c r="R390" t="e">
        <f t="shared" ca="1" si="58"/>
        <v>#NAME?</v>
      </c>
      <c r="S390">
        <f t="shared" si="59"/>
        <v>814</v>
      </c>
      <c r="T390">
        <f t="shared" si="60"/>
        <v>678</v>
      </c>
      <c r="V390" t="e">
        <f t="shared" ca="1" si="61"/>
        <v>#NAME?</v>
      </c>
      <c r="W390" t="e">
        <f t="shared" ca="1" si="62"/>
        <v>#NAME?</v>
      </c>
    </row>
    <row r="391" spans="1:23" x14ac:dyDescent="0.15">
      <c r="A391" s="12" t="s">
        <v>45</v>
      </c>
      <c r="B391" s="12" t="s">
        <v>46</v>
      </c>
      <c r="C391" t="str">
        <f>[2]!S_INFO_INDUSTRY_SW(A391,1)</f>
        <v>房地产</v>
      </c>
      <c r="D391" s="2" t="str">
        <f>[2]!S_IPO_LISTEDDATE(A391)</f>
        <v>1994-09-21</v>
      </c>
      <c r="E391" s="3">
        <f t="shared" si="54"/>
        <v>5945</v>
      </c>
      <c r="F391" s="5">
        <f>[2]!S_VAL_PE_TTM(A391,$A$1)</f>
        <v>13.13906192779541</v>
      </c>
      <c r="G391" s="5">
        <f>[2]!S_FA_ROIC_YEARLY(A391,G$1)</f>
        <v>13.269500000000001</v>
      </c>
      <c r="H391" s="5" t="e">
        <f ca="1">VLOOKUP(A391,预期增长率!$A$3:$F$960,6,FALSE)</f>
        <v>#NAME?</v>
      </c>
      <c r="I391" s="5">
        <f>[2]!S_PQ_PCTCHANGE(A391,$C$1,$A$1)</f>
        <v>14.144736842105289</v>
      </c>
      <c r="J391" s="5">
        <f t="shared" si="55"/>
        <v>4153044047.5500002</v>
      </c>
      <c r="K391" s="11">
        <f>[2]!S_SHARE_LIQA(A391,$A$1)</f>
        <v>239368533</v>
      </c>
      <c r="L391" s="10">
        <f>[2]!S_DQ_CLOSE(A391,$A$1,1)</f>
        <v>17.350000000000001</v>
      </c>
      <c r="M391" s="10"/>
      <c r="N391" s="10"/>
      <c r="P391">
        <f t="shared" si="56"/>
        <v>779</v>
      </c>
      <c r="Q391">
        <f t="shared" si="57"/>
        <v>343</v>
      </c>
      <c r="R391" t="e">
        <f t="shared" ca="1" si="58"/>
        <v>#NAME?</v>
      </c>
      <c r="S391">
        <f t="shared" si="59"/>
        <v>272</v>
      </c>
      <c r="T391">
        <f t="shared" si="60"/>
        <v>634</v>
      </c>
      <c r="V391" t="e">
        <f t="shared" ca="1" si="61"/>
        <v>#NAME?</v>
      </c>
      <c r="W391" t="e">
        <f t="shared" ca="1" si="62"/>
        <v>#NAME?</v>
      </c>
    </row>
    <row r="392" spans="1:23" x14ac:dyDescent="0.15">
      <c r="A392" s="12" t="s">
        <v>905</v>
      </c>
      <c r="B392" s="12" t="s">
        <v>906</v>
      </c>
      <c r="C392" t="str">
        <f>[2]!S_INFO_INDUSTRY_SW(A392,1)</f>
        <v>交通运输</v>
      </c>
      <c r="D392" s="2" t="str">
        <f>[2]!S_IPO_LISTEDDATE(A392)</f>
        <v>1999-11-25</v>
      </c>
      <c r="E392" s="3">
        <f t="shared" si="54"/>
        <v>4054</v>
      </c>
      <c r="F392" s="5">
        <f>[2]!S_VAL_PE_TTM(A392,$A$1)</f>
        <v>20.958217620849609</v>
      </c>
      <c r="G392" s="5">
        <f>[2]!S_FA_ROIC_YEARLY(A392,G$1)</f>
        <v>26.634499999999999</v>
      </c>
      <c r="H392" s="5" t="e">
        <f ca="1">VLOOKUP(A392,预期增长率!$A$3:$F$960,6,FALSE)</f>
        <v>#NAME?</v>
      </c>
      <c r="I392" s="5">
        <f>[2]!S_PQ_PCTCHANGE(A392,$C$1,$A$1)</f>
        <v>53.333333333333364</v>
      </c>
      <c r="J392" s="5">
        <f t="shared" si="55"/>
        <v>30006390180.000004</v>
      </c>
      <c r="K392" s="11">
        <f>[2]!S_SHARE_LIQA(A392,$A$1)</f>
        <v>3345194000</v>
      </c>
      <c r="L392" s="10">
        <f>[2]!S_DQ_CLOSE(A392,$A$1,1)</f>
        <v>8.9700000000000006</v>
      </c>
      <c r="M392" s="10"/>
      <c r="N392" s="10"/>
      <c r="P392">
        <f t="shared" si="56"/>
        <v>652</v>
      </c>
      <c r="Q392">
        <f t="shared" si="57"/>
        <v>72</v>
      </c>
      <c r="R392" t="e">
        <f t="shared" ca="1" si="58"/>
        <v>#NAME?</v>
      </c>
      <c r="S392">
        <f t="shared" si="59"/>
        <v>37</v>
      </c>
      <c r="T392">
        <f t="shared" si="60"/>
        <v>84</v>
      </c>
      <c r="V392" t="e">
        <f t="shared" ca="1" si="61"/>
        <v>#NAME?</v>
      </c>
      <c r="W392" t="e">
        <f t="shared" ca="1" si="62"/>
        <v>#NAME?</v>
      </c>
    </row>
    <row r="393" spans="1:23" x14ac:dyDescent="0.15">
      <c r="A393" s="12" t="s">
        <v>1761</v>
      </c>
      <c r="B393" s="12" t="s">
        <v>1762</v>
      </c>
      <c r="C393" t="str">
        <f>[2]!S_INFO_INDUSTRY_SW(A393,1)</f>
        <v>化工</v>
      </c>
      <c r="D393" s="2" t="str">
        <f>[2]!S_IPO_LISTEDDATE(A393)</f>
        <v>2010-02-23</v>
      </c>
      <c r="E393" s="3">
        <f t="shared" si="54"/>
        <v>311</v>
      </c>
      <c r="F393" s="5">
        <f>[2]!S_VAL_PE_TTM(A393,$A$1)</f>
        <v>25.371753692626953</v>
      </c>
      <c r="G393" s="5">
        <f>[2]!S_FA_ROIC_YEARLY(A393,G$1)</f>
        <v>15.1531</v>
      </c>
      <c r="H393" s="5" t="e">
        <f ca="1">VLOOKUP(A393,预期增长率!$A$3:$F$960,6,FALSE)</f>
        <v>#NAME?</v>
      </c>
      <c r="I393" s="5">
        <f>[2]!S_PQ_PCTCHANGE(A393,$C$1,$A$1)</f>
        <v>5.8463251670378691</v>
      </c>
      <c r="J393" s="5">
        <f t="shared" si="55"/>
        <v>2091100000.0000002</v>
      </c>
      <c r="K393" s="11">
        <f>[2]!S_SHARE_LIQA(A393,$A$1)</f>
        <v>110000000</v>
      </c>
      <c r="L393" s="10">
        <f>[2]!S_DQ_CLOSE(A393,$A$1,1)</f>
        <v>19.010000000000002</v>
      </c>
      <c r="M393" s="10"/>
      <c r="N393" s="10"/>
      <c r="P393">
        <f t="shared" si="56"/>
        <v>583</v>
      </c>
      <c r="Q393">
        <f t="shared" si="57"/>
        <v>283</v>
      </c>
      <c r="R393" t="e">
        <f t="shared" ca="1" si="58"/>
        <v>#NAME?</v>
      </c>
      <c r="S393">
        <f t="shared" si="59"/>
        <v>404</v>
      </c>
      <c r="T393">
        <f t="shared" si="60"/>
        <v>821</v>
      </c>
      <c r="V393" t="e">
        <f t="shared" ca="1" si="61"/>
        <v>#NAME?</v>
      </c>
      <c r="W393" t="e">
        <f t="shared" ca="1" si="62"/>
        <v>#NAME?</v>
      </c>
    </row>
    <row r="394" spans="1:23" x14ac:dyDescent="0.15">
      <c r="A394" s="12" t="s">
        <v>1422</v>
      </c>
      <c r="B394" s="12" t="s">
        <v>1423</v>
      </c>
      <c r="C394" t="str">
        <f>[2]!S_INFO_INDUSTRY_SW(A394,1)</f>
        <v>机械设备</v>
      </c>
      <c r="D394" s="2" t="str">
        <f>[2]!S_IPO_LISTEDDATE(A394)</f>
        <v>1994-01-28</v>
      </c>
      <c r="E394" s="3">
        <f t="shared" si="54"/>
        <v>6181</v>
      </c>
      <c r="F394" s="5">
        <f>[2]!S_VAL_PE_TTM(A394,$A$1)</f>
        <v>21.009786605834961</v>
      </c>
      <c r="G394" s="5">
        <f>[2]!S_FA_ROIC_YEARLY(A394,G$1)</f>
        <v>27.7515</v>
      </c>
      <c r="H394" s="5" t="e">
        <f ca="1">VLOOKUP(A394,预期增长率!$A$3:$F$960,6,FALSE)</f>
        <v>#NAME?</v>
      </c>
      <c r="I394" s="5">
        <f>[2]!S_PQ_PCTCHANGE(A394,$C$1,$A$1)</f>
        <v>39.486673247778882</v>
      </c>
      <c r="J394" s="5">
        <f t="shared" si="55"/>
        <v>11017296478.439999</v>
      </c>
      <c r="K394" s="11">
        <f>[2]!S_SHARE_LIQA(A394,$A$1)</f>
        <v>779709587.99999988</v>
      </c>
      <c r="L394" s="10">
        <f>[2]!S_DQ_CLOSE(A394,$A$1,1)</f>
        <v>14.13</v>
      </c>
      <c r="M394" s="10"/>
      <c r="N394" s="10"/>
      <c r="P394">
        <f t="shared" si="56"/>
        <v>648</v>
      </c>
      <c r="Q394">
        <f t="shared" si="57"/>
        <v>60</v>
      </c>
      <c r="R394" t="e">
        <f t="shared" ca="1" si="58"/>
        <v>#NAME?</v>
      </c>
      <c r="S394">
        <f t="shared" si="59"/>
        <v>71</v>
      </c>
      <c r="T394">
        <f t="shared" si="60"/>
        <v>242</v>
      </c>
      <c r="V394" t="e">
        <f t="shared" ca="1" si="61"/>
        <v>#NAME?</v>
      </c>
      <c r="W394" t="e">
        <f t="shared" ca="1" si="62"/>
        <v>#NAME?</v>
      </c>
    </row>
    <row r="395" spans="1:23" x14ac:dyDescent="0.15">
      <c r="A395" s="12" t="s">
        <v>506</v>
      </c>
      <c r="B395" s="12" t="s">
        <v>507</v>
      </c>
      <c r="C395" t="str">
        <f>[2]!S_INFO_INDUSTRY_SW(A395,1)</f>
        <v>轻工制造</v>
      </c>
      <c r="D395" s="2" t="str">
        <f>[2]!S_IPO_LISTEDDATE(A395)</f>
        <v>2006-11-16</v>
      </c>
      <c r="E395" s="3">
        <f t="shared" si="54"/>
        <v>1506</v>
      </c>
      <c r="F395" s="5">
        <f>[2]!S_VAL_PE_TTM(A395,$A$1)</f>
        <v>17.134128570556641</v>
      </c>
      <c r="G395" s="5">
        <f>[2]!S_FA_ROIC_YEARLY(A395,G$1)</f>
        <v>20.797699999999999</v>
      </c>
      <c r="H395" s="5" t="e">
        <f ca="1">VLOOKUP(A395,预期增长率!$A$3:$F$960,6,FALSE)</f>
        <v>#NAME?</v>
      </c>
      <c r="I395" s="5">
        <f>[2]!S_PQ_PCTCHANGE(A395,$C$1,$A$1)</f>
        <v>-2.6086956521739202</v>
      </c>
      <c r="J395" s="5">
        <f t="shared" si="55"/>
        <v>3655874409.5999999</v>
      </c>
      <c r="K395" s="11">
        <f>[2]!S_SHARE_LIQA(A395,$A$1)</f>
        <v>326417358</v>
      </c>
      <c r="L395" s="10">
        <f>[2]!S_DQ_CLOSE(A395,$A$1,1)</f>
        <v>11.2</v>
      </c>
      <c r="M395" s="10"/>
      <c r="N395" s="10"/>
      <c r="P395">
        <f t="shared" si="56"/>
        <v>712</v>
      </c>
      <c r="Q395">
        <f t="shared" si="57"/>
        <v>161</v>
      </c>
      <c r="R395" t="e">
        <f t="shared" ca="1" si="58"/>
        <v>#NAME?</v>
      </c>
      <c r="S395">
        <f t="shared" si="59"/>
        <v>606</v>
      </c>
      <c r="T395">
        <f t="shared" si="60"/>
        <v>680</v>
      </c>
      <c r="V395" t="e">
        <f t="shared" ca="1" si="61"/>
        <v>#NAME?</v>
      </c>
      <c r="W395" t="e">
        <f t="shared" ca="1" si="62"/>
        <v>#NAME?</v>
      </c>
    </row>
    <row r="396" spans="1:23" x14ac:dyDescent="0.15">
      <c r="A396" s="12" t="s">
        <v>740</v>
      </c>
      <c r="B396" s="12" t="s">
        <v>741</v>
      </c>
      <c r="C396" t="str">
        <f>[2]!S_INFO_INDUSTRY_SW(A396,1)</f>
        <v>房地产</v>
      </c>
      <c r="D396" s="2" t="str">
        <f>[2]!S_IPO_LISTEDDATE(A396)</f>
        <v>1997-04-15</v>
      </c>
      <c r="E396" s="3">
        <f t="shared" si="54"/>
        <v>5008</v>
      </c>
      <c r="F396" s="5">
        <f>[2]!S_VAL_PE_TTM(A396,$A$1)</f>
        <v>7.2913351058959961</v>
      </c>
      <c r="G396" s="5">
        <f>[2]!S_FA_ROIC_YEARLY(A396,G$1)</f>
        <v>8.9367999999999999</v>
      </c>
      <c r="H396" s="5" t="e">
        <f ca="1">VLOOKUP(A396,预期增长率!$A$3:$F$960,6,FALSE)</f>
        <v>#NAME?</v>
      </c>
      <c r="I396" s="5">
        <f>[2]!S_PQ_PCTCHANGE(A396,$C$1,$A$1)</f>
        <v>-6.1657032755298768</v>
      </c>
      <c r="J396" s="5">
        <f t="shared" si="55"/>
        <v>4245612878.04</v>
      </c>
      <c r="K396" s="11">
        <f>[2]!S_SHARE_LIQA(A396,$A$1)</f>
        <v>871789092</v>
      </c>
      <c r="L396" s="10">
        <f>[2]!S_DQ_CLOSE(A396,$A$1,1)</f>
        <v>4.87</v>
      </c>
      <c r="M396" s="10"/>
      <c r="N396" s="10"/>
      <c r="P396">
        <f t="shared" si="56"/>
        <v>823</v>
      </c>
      <c r="Q396">
        <f t="shared" si="57"/>
        <v>518</v>
      </c>
      <c r="R396" t="e">
        <f t="shared" ca="1" si="58"/>
        <v>#NAME?</v>
      </c>
      <c r="S396">
        <f t="shared" si="59"/>
        <v>698</v>
      </c>
      <c r="T396">
        <f t="shared" si="60"/>
        <v>620</v>
      </c>
      <c r="V396" t="e">
        <f t="shared" ca="1" si="61"/>
        <v>#NAME?</v>
      </c>
      <c r="W396" t="e">
        <f t="shared" ca="1" si="62"/>
        <v>#NAME?</v>
      </c>
    </row>
    <row r="397" spans="1:23" x14ac:dyDescent="0.15">
      <c r="A397" s="12" t="s">
        <v>1552</v>
      </c>
      <c r="B397" s="12" t="s">
        <v>1553</v>
      </c>
      <c r="C397" t="str">
        <f>[2]!S_INFO_INDUSTRY_SW(A397,1)</f>
        <v>建筑装饰</v>
      </c>
      <c r="D397" s="2" t="str">
        <f>[2]!S_IPO_LISTEDDATE(A397)</f>
        <v>2010-01-07</v>
      </c>
      <c r="E397" s="3">
        <f t="shared" si="54"/>
        <v>358</v>
      </c>
      <c r="F397" s="5">
        <f>[2]!S_VAL_PE_TTM(A397,$A$1)</f>
        <v>23.361505508422852</v>
      </c>
      <c r="G397" s="5">
        <f>[2]!S_FA_ROIC_YEARLY(A397,G$1)</f>
        <v>11.308400000000001</v>
      </c>
      <c r="H397" s="5" t="e">
        <f ca="1">VLOOKUP(A397,预期增长率!$A$3:$F$960,6,FALSE)</f>
        <v>#NAME?</v>
      </c>
      <c r="I397" s="5">
        <f>[2]!S_PQ_PCTCHANGE(A397,$C$1,$A$1)</f>
        <v>26.20087336244541</v>
      </c>
      <c r="J397" s="5">
        <f t="shared" si="55"/>
        <v>7126740000</v>
      </c>
      <c r="K397" s="11">
        <f>[2]!S_SHARE_LIQA(A397,$A$1)</f>
        <v>1233000000</v>
      </c>
      <c r="L397" s="10">
        <f>[2]!S_DQ_CLOSE(A397,$A$1,1)</f>
        <v>5.78</v>
      </c>
      <c r="M397" s="10"/>
      <c r="N397" s="10"/>
      <c r="P397">
        <f t="shared" si="56"/>
        <v>612</v>
      </c>
      <c r="Q397">
        <f t="shared" si="57"/>
        <v>422</v>
      </c>
      <c r="R397" t="e">
        <f t="shared" ca="1" si="58"/>
        <v>#NAME?</v>
      </c>
      <c r="S397">
        <f t="shared" si="59"/>
        <v>143</v>
      </c>
      <c r="T397">
        <f t="shared" si="60"/>
        <v>396</v>
      </c>
      <c r="V397" t="e">
        <f t="shared" ca="1" si="61"/>
        <v>#NAME?</v>
      </c>
      <c r="W397" t="e">
        <f t="shared" ca="1" si="62"/>
        <v>#NAME?</v>
      </c>
    </row>
    <row r="398" spans="1:23" x14ac:dyDescent="0.15">
      <c r="A398" s="12" t="s">
        <v>792</v>
      </c>
      <c r="B398" s="12" t="s">
        <v>793</v>
      </c>
      <c r="C398" t="str">
        <f>[2]!S_INFO_INDUSTRY_SW(A398,1)</f>
        <v>农林牧渔</v>
      </c>
      <c r="D398" s="2" t="str">
        <f>[2]!S_IPO_LISTEDDATE(A398)</f>
        <v>1997-06-19</v>
      </c>
      <c r="E398" s="3">
        <f t="shared" si="54"/>
        <v>4943</v>
      </c>
      <c r="F398" s="5">
        <f>[2]!S_VAL_PE_TTM(A398,$A$1)</f>
        <v>34.234161376953125</v>
      </c>
      <c r="G398" s="5">
        <f>[2]!S_FA_ROIC_YEARLY(A398,G$1)</f>
        <v>6.2648000000000001</v>
      </c>
      <c r="H398" s="5" t="e">
        <f ca="1">VLOOKUP(A398,预期增长率!$A$3:$F$960,6,FALSE)</f>
        <v>#NAME?</v>
      </c>
      <c r="I398" s="5">
        <f>[2]!S_PQ_PCTCHANGE(A398,$C$1,$A$1)</f>
        <v>-0.3975400095511894</v>
      </c>
      <c r="J398" s="5">
        <f t="shared" si="55"/>
        <v>1547028512.6000001</v>
      </c>
      <c r="K398" s="11">
        <f>[2]!S_SHARE_LIQA(A398,$A$1)</f>
        <v>115449889</v>
      </c>
      <c r="L398" s="10">
        <f>[2]!S_DQ_CLOSE(A398,$A$1,1)</f>
        <v>13.4</v>
      </c>
      <c r="M398" s="10"/>
      <c r="N398" s="10"/>
      <c r="P398">
        <f t="shared" si="56"/>
        <v>472</v>
      </c>
      <c r="Q398">
        <f t="shared" si="57"/>
        <v>633</v>
      </c>
      <c r="R398" t="e">
        <f t="shared" ca="1" si="58"/>
        <v>#NAME?</v>
      </c>
      <c r="S398">
        <f t="shared" si="59"/>
        <v>556</v>
      </c>
      <c r="T398">
        <f t="shared" si="60"/>
        <v>858</v>
      </c>
      <c r="V398" t="e">
        <f t="shared" ca="1" si="61"/>
        <v>#NAME?</v>
      </c>
      <c r="W398" t="e">
        <f t="shared" ca="1" si="62"/>
        <v>#NAME?</v>
      </c>
    </row>
    <row r="399" spans="1:23" x14ac:dyDescent="0.15">
      <c r="A399" s="12" t="s">
        <v>649</v>
      </c>
      <c r="B399" s="12" t="s">
        <v>650</v>
      </c>
      <c r="C399" t="str">
        <f>[2]!S_INFO_INDUSTRY_SW(A399,1)</f>
        <v>农林牧渔</v>
      </c>
      <c r="D399" s="2" t="str">
        <f>[2]!S_IPO_LISTEDDATE(A399)</f>
        <v>2009-11-27</v>
      </c>
      <c r="E399" s="3">
        <f t="shared" si="54"/>
        <v>399</v>
      </c>
      <c r="F399" s="5">
        <f>[2]!S_VAL_PE_TTM(A399,$A$1)</f>
        <v>45.422771453857422</v>
      </c>
      <c r="G399" s="5">
        <f>[2]!S_FA_ROIC_YEARLY(A399,G$1)</f>
        <v>12.38</v>
      </c>
      <c r="H399" s="5" t="e">
        <f ca="1">VLOOKUP(A399,预期增长率!$A$3:$F$960,6,FALSE)</f>
        <v>#NAME?</v>
      </c>
      <c r="I399" s="5">
        <f>[2]!S_PQ_PCTCHANGE(A399,$C$1,$A$1)</f>
        <v>9.2072520440810592</v>
      </c>
      <c r="J399" s="5">
        <f t="shared" si="55"/>
        <v>2236416000</v>
      </c>
      <c r="K399" s="11">
        <f>[2]!S_SHARE_LIQA(A399,$A$1)</f>
        <v>72800000</v>
      </c>
      <c r="L399" s="10">
        <f>[2]!S_DQ_CLOSE(A399,$A$1,1)</f>
        <v>30.72</v>
      </c>
      <c r="M399" s="10"/>
      <c r="N399" s="10"/>
      <c r="P399">
        <f t="shared" si="56"/>
        <v>340</v>
      </c>
      <c r="Q399">
        <f t="shared" si="57"/>
        <v>375</v>
      </c>
      <c r="R399" t="e">
        <f t="shared" ca="1" si="58"/>
        <v>#NAME?</v>
      </c>
      <c r="S399">
        <f t="shared" si="59"/>
        <v>353</v>
      </c>
      <c r="T399">
        <f t="shared" si="60"/>
        <v>810</v>
      </c>
      <c r="V399" t="e">
        <f t="shared" ca="1" si="61"/>
        <v>#NAME?</v>
      </c>
      <c r="W399" t="e">
        <f t="shared" ca="1" si="62"/>
        <v>#NAME?</v>
      </c>
    </row>
    <row r="400" spans="1:23" x14ac:dyDescent="0.15">
      <c r="A400" s="12" t="s">
        <v>838</v>
      </c>
      <c r="B400" s="12" t="s">
        <v>839</v>
      </c>
      <c r="C400" t="str">
        <f>[2]!S_INFO_INDUSTRY_SW(A400,1)</f>
        <v>休闲服务</v>
      </c>
      <c r="D400" s="2" t="str">
        <f>[2]!S_IPO_LISTEDDATE(A400)</f>
        <v>1997-12-03</v>
      </c>
      <c r="E400" s="3">
        <f t="shared" si="54"/>
        <v>4776</v>
      </c>
      <c r="F400" s="5">
        <f>[2]!S_VAL_PE_TTM(A400,$A$1)</f>
        <v>21.659915924072266</v>
      </c>
      <c r="G400" s="5">
        <f>[2]!S_FA_ROIC_YEARLY(A400,G$1)</f>
        <v>12.2331</v>
      </c>
      <c r="H400" s="5" t="e">
        <f ca="1">VLOOKUP(A400,预期增长率!$A$3:$F$960,6,FALSE)</f>
        <v>#NAME?</v>
      </c>
      <c r="I400" s="5">
        <f>[2]!S_PQ_PCTCHANGE(A400,$C$1,$A$1)</f>
        <v>-13.666465984346775</v>
      </c>
      <c r="J400" s="5">
        <f t="shared" si="55"/>
        <v>4773946378.5600004</v>
      </c>
      <c r="K400" s="11">
        <f>[2]!S_SHARE_LIQA(A400,$A$1)</f>
        <v>332911184</v>
      </c>
      <c r="L400" s="10">
        <f>[2]!S_DQ_CLOSE(A400,$A$1,1)</f>
        <v>14.34</v>
      </c>
      <c r="M400" s="10"/>
      <c r="N400" s="10"/>
      <c r="P400">
        <f t="shared" si="56"/>
        <v>636</v>
      </c>
      <c r="Q400">
        <f t="shared" si="57"/>
        <v>380</v>
      </c>
      <c r="R400" t="e">
        <f t="shared" ca="1" si="58"/>
        <v>#NAME?</v>
      </c>
      <c r="S400">
        <f t="shared" si="59"/>
        <v>827</v>
      </c>
      <c r="T400">
        <f t="shared" si="60"/>
        <v>569</v>
      </c>
      <c r="V400" t="e">
        <f t="shared" ca="1" si="61"/>
        <v>#NAME?</v>
      </c>
      <c r="W400" t="e">
        <f t="shared" ca="1" si="62"/>
        <v>#NAME?</v>
      </c>
    </row>
    <row r="401" spans="1:23" x14ac:dyDescent="0.15">
      <c r="A401" s="12" t="s">
        <v>181</v>
      </c>
      <c r="B401" s="12" t="s">
        <v>182</v>
      </c>
      <c r="C401" t="str">
        <f>[2]!S_INFO_INDUSTRY_SW(A401,1)</f>
        <v>化工</v>
      </c>
      <c r="D401" s="2" t="str">
        <f>[2]!S_IPO_LISTEDDATE(A401)</f>
        <v>1996-04-30</v>
      </c>
      <c r="E401" s="3">
        <f t="shared" si="54"/>
        <v>5358</v>
      </c>
      <c r="F401" s="5">
        <f>[2]!S_VAL_PE_TTM(A401,$A$1)</f>
        <v>56.825065612792969</v>
      </c>
      <c r="G401" s="5">
        <f>[2]!S_FA_ROIC_YEARLY(A401,G$1)</f>
        <v>0.78449999999999998</v>
      </c>
      <c r="H401" s="5" t="e">
        <f ca="1">VLOOKUP(A401,预期增长率!$A$3:$F$960,6,FALSE)</f>
        <v>#NAME?</v>
      </c>
      <c r="I401" s="5">
        <f>[2]!S_PQ_PCTCHANGE(A401,$C$1,$A$1)</f>
        <v>-14.396284829721351</v>
      </c>
      <c r="J401" s="5">
        <f t="shared" si="55"/>
        <v>2902200394.9400001</v>
      </c>
      <c r="K401" s="11">
        <f>[2]!S_SHARE_LIQA(A401,$A$1)</f>
        <v>524810198</v>
      </c>
      <c r="L401" s="10">
        <f>[2]!S_DQ_CLOSE(A401,$A$1,1)</f>
        <v>5.53</v>
      </c>
      <c r="M401" s="10"/>
      <c r="N401" s="10"/>
      <c r="P401">
        <f t="shared" si="56"/>
        <v>259</v>
      </c>
      <c r="Q401">
        <f t="shared" si="57"/>
        <v>820</v>
      </c>
      <c r="R401" t="e">
        <f t="shared" ca="1" si="58"/>
        <v>#NAME?</v>
      </c>
      <c r="S401">
        <f t="shared" si="59"/>
        <v>833</v>
      </c>
      <c r="T401">
        <f t="shared" si="60"/>
        <v>752</v>
      </c>
      <c r="V401" t="e">
        <f t="shared" ca="1" si="61"/>
        <v>#NAME?</v>
      </c>
      <c r="W401" t="e">
        <f t="shared" ca="1" si="62"/>
        <v>#NAME?</v>
      </c>
    </row>
    <row r="402" spans="1:23" x14ac:dyDescent="0.15">
      <c r="A402" s="12" t="s">
        <v>726</v>
      </c>
      <c r="B402" s="12" t="s">
        <v>727</v>
      </c>
      <c r="C402" t="str">
        <f>[2]!S_INFO_INDUSTRY_SW(A402,1)</f>
        <v>交通运输</v>
      </c>
      <c r="D402" s="2" t="str">
        <f>[2]!S_IPO_LISTEDDATE(A402)</f>
        <v>2001-02-09</v>
      </c>
      <c r="E402" s="3">
        <f t="shared" si="54"/>
        <v>3612</v>
      </c>
      <c r="F402" s="5">
        <f>[2]!S_VAL_PE_TTM(A402,$A$1)</f>
        <v>16.20582389831543</v>
      </c>
      <c r="G402" s="5">
        <f>[2]!S_FA_ROIC_YEARLY(A402,G$1)</f>
        <v>10.1408</v>
      </c>
      <c r="H402" s="5" t="e">
        <f ca="1">VLOOKUP(A402,预期增长率!$A$3:$F$960,6,FALSE)</f>
        <v>#NAME?</v>
      </c>
      <c r="I402" s="5">
        <f>[2]!S_PQ_PCTCHANGE(A402,$C$1,$A$1)</f>
        <v>-3.7940379403794022</v>
      </c>
      <c r="J402" s="5">
        <f t="shared" si="55"/>
        <v>4756103720.8499994</v>
      </c>
      <c r="K402" s="11">
        <f>[2]!S_SHARE_LIQA(A402,$A$1)</f>
        <v>1339747527</v>
      </c>
      <c r="L402" s="10">
        <f>[2]!S_DQ_CLOSE(A402,$A$1,1)</f>
        <v>3.55</v>
      </c>
      <c r="M402" s="10"/>
      <c r="N402" s="10"/>
      <c r="P402">
        <f t="shared" si="56"/>
        <v>729</v>
      </c>
      <c r="Q402">
        <f t="shared" si="57"/>
        <v>471</v>
      </c>
      <c r="R402" t="e">
        <f t="shared" ca="1" si="58"/>
        <v>#NAME?</v>
      </c>
      <c r="S402">
        <f t="shared" si="59"/>
        <v>630</v>
      </c>
      <c r="T402">
        <f t="shared" si="60"/>
        <v>573</v>
      </c>
      <c r="V402" t="e">
        <f t="shared" ca="1" si="61"/>
        <v>#NAME?</v>
      </c>
      <c r="W402" t="e">
        <f t="shared" ca="1" si="62"/>
        <v>#NAME?</v>
      </c>
    </row>
    <row r="403" spans="1:23" x14ac:dyDescent="0.15">
      <c r="A403" s="12" t="s">
        <v>385</v>
      </c>
      <c r="B403" s="12" t="s">
        <v>386</v>
      </c>
      <c r="C403" t="str">
        <f>[2]!S_INFO_INDUSTRY_SW(A403,1)</f>
        <v>房地产</v>
      </c>
      <c r="D403" s="2" t="str">
        <f>[2]!S_IPO_LISTEDDATE(A403)</f>
        <v>1999-06-18</v>
      </c>
      <c r="E403" s="3">
        <f t="shared" si="54"/>
        <v>4214</v>
      </c>
      <c r="F403" s="5">
        <f>[2]!S_VAL_PE_TTM(A403,$A$1)</f>
        <v>22.958248138427734</v>
      </c>
      <c r="G403" s="5">
        <f>[2]!S_FA_ROIC_YEARLY(A403,G$1)</f>
        <v>10.1433</v>
      </c>
      <c r="H403" s="5" t="e">
        <f ca="1">VLOOKUP(A403,预期增长率!$A$3:$F$960,6,FALSE)</f>
        <v>#NAME?</v>
      </c>
      <c r="I403" s="5">
        <f>[2]!S_PQ_PCTCHANGE(A403,$C$1,$A$1)</f>
        <v>53.356086461888538</v>
      </c>
      <c r="J403" s="5">
        <f t="shared" si="55"/>
        <v>7068455162.8000002</v>
      </c>
      <c r="K403" s="11">
        <f>[2]!S_SHARE_LIQA(A403,$A$1)</f>
        <v>524366110</v>
      </c>
      <c r="L403" s="10">
        <f>[2]!S_DQ_CLOSE(A403,$A$1,1)</f>
        <v>13.48</v>
      </c>
      <c r="M403" s="10"/>
      <c r="N403" s="10"/>
      <c r="P403">
        <f t="shared" si="56"/>
        <v>616</v>
      </c>
      <c r="Q403">
        <f t="shared" si="57"/>
        <v>470</v>
      </c>
      <c r="R403" t="e">
        <f t="shared" ca="1" si="58"/>
        <v>#NAME?</v>
      </c>
      <c r="S403">
        <f t="shared" si="59"/>
        <v>36</v>
      </c>
      <c r="T403">
        <f t="shared" si="60"/>
        <v>406</v>
      </c>
      <c r="V403" t="e">
        <f t="shared" ca="1" si="61"/>
        <v>#NAME?</v>
      </c>
      <c r="W403" t="e">
        <f t="shared" ca="1" si="62"/>
        <v>#NAME?</v>
      </c>
    </row>
    <row r="404" spans="1:23" x14ac:dyDescent="0.15">
      <c r="A404" s="12" t="s">
        <v>81</v>
      </c>
      <c r="B404" s="12" t="s">
        <v>82</v>
      </c>
      <c r="C404" t="str">
        <f>[2]!S_INFO_INDUSTRY_SW(A404,1)</f>
        <v>采掘</v>
      </c>
      <c r="D404" s="2" t="str">
        <f>[2]!S_IPO_LISTEDDATE(A404)</f>
        <v>2000-09-26</v>
      </c>
      <c r="E404" s="3">
        <f t="shared" si="54"/>
        <v>3748</v>
      </c>
      <c r="F404" s="5">
        <f>[2]!S_VAL_PE_TTM(A404,$A$1)</f>
        <v>50.101451873779297</v>
      </c>
      <c r="G404" s="5">
        <f>[2]!S_FA_ROIC_YEARLY(A404,G$1)</f>
        <v>10.0313</v>
      </c>
      <c r="H404" s="5" t="e">
        <f ca="1">VLOOKUP(A404,预期增长率!$A$3:$F$960,6,FALSE)</f>
        <v>#NAME?</v>
      </c>
      <c r="I404" s="5">
        <f>[2]!S_PQ_PCTCHANGE(A404,$C$1,$A$1)</f>
        <v>8.6083213773314284</v>
      </c>
      <c r="J404" s="5">
        <f t="shared" si="55"/>
        <v>7284448911.1599998</v>
      </c>
      <c r="K404" s="11">
        <f>[2]!S_SHARE_LIQA(A404,$A$1)</f>
        <v>481139294</v>
      </c>
      <c r="L404" s="10">
        <f>[2]!S_DQ_CLOSE(A404,$A$1,1)</f>
        <v>15.14</v>
      </c>
      <c r="M404" s="10"/>
      <c r="N404" s="10"/>
      <c r="O404" s="10"/>
      <c r="P404">
        <f t="shared" si="56"/>
        <v>304</v>
      </c>
      <c r="Q404">
        <f t="shared" si="57"/>
        <v>475</v>
      </c>
      <c r="R404" t="e">
        <f t="shared" ca="1" si="58"/>
        <v>#NAME?</v>
      </c>
      <c r="S404">
        <f t="shared" si="59"/>
        <v>362</v>
      </c>
      <c r="T404">
        <f t="shared" si="60"/>
        <v>387</v>
      </c>
      <c r="V404" t="e">
        <f t="shared" ca="1" si="61"/>
        <v>#NAME?</v>
      </c>
      <c r="W404" t="e">
        <f t="shared" ca="1" si="62"/>
        <v>#NAME?</v>
      </c>
    </row>
    <row r="405" spans="1:23" x14ac:dyDescent="0.15">
      <c r="A405" s="12" t="s">
        <v>608</v>
      </c>
      <c r="B405" s="12" t="s">
        <v>609</v>
      </c>
      <c r="C405" t="str">
        <f>[2]!S_INFO_INDUSTRY_SW(A405,1)</f>
        <v>化工</v>
      </c>
      <c r="D405" s="2" t="str">
        <f>[2]!S_IPO_LISTEDDATE(A405)</f>
        <v>2008-06-25</v>
      </c>
      <c r="E405" s="3">
        <f t="shared" si="54"/>
        <v>919</v>
      </c>
      <c r="F405" s="5">
        <f>[2]!S_VAL_PE_TTM(A405,$A$1)</f>
        <v>38.785137176513672</v>
      </c>
      <c r="G405" s="5">
        <f>[2]!S_FA_ROIC_YEARLY(A405,G$1)</f>
        <v>15.6889</v>
      </c>
      <c r="H405" s="5" t="e">
        <f ca="1">VLOOKUP(A405,预期增长率!$A$3:$F$960,6,FALSE)</f>
        <v>#NAME?</v>
      </c>
      <c r="I405" s="5">
        <f>[2]!S_PQ_PCTCHANGE(A405,$C$1,$A$1)</f>
        <v>26.165803108808294</v>
      </c>
      <c r="J405" s="5">
        <f t="shared" si="55"/>
        <v>5424528432.960001</v>
      </c>
      <c r="K405" s="11">
        <f>[2]!S_SHARE_LIQA(A405,$A$1)</f>
        <v>159123744</v>
      </c>
      <c r="L405" s="10">
        <f>[2]!S_DQ_CLOSE(A405,$A$1,1)</f>
        <v>34.090000000000003</v>
      </c>
      <c r="M405" s="10"/>
      <c r="N405" s="10"/>
      <c r="P405">
        <f t="shared" si="56"/>
        <v>412</v>
      </c>
      <c r="Q405">
        <f t="shared" si="57"/>
        <v>268</v>
      </c>
      <c r="R405" t="e">
        <f t="shared" ca="1" si="58"/>
        <v>#NAME?</v>
      </c>
      <c r="S405">
        <f t="shared" si="59"/>
        <v>144</v>
      </c>
      <c r="T405">
        <f t="shared" si="60"/>
        <v>510</v>
      </c>
      <c r="V405" t="e">
        <f t="shared" ca="1" si="61"/>
        <v>#NAME?</v>
      </c>
      <c r="W405" t="e">
        <f t="shared" ca="1" si="62"/>
        <v>#NAME?</v>
      </c>
    </row>
    <row r="406" spans="1:23" x14ac:dyDescent="0.15">
      <c r="A406" s="12" t="s">
        <v>381</v>
      </c>
      <c r="B406" s="12" t="s">
        <v>382</v>
      </c>
      <c r="C406" t="str">
        <f>[2]!S_INFO_INDUSTRY_SW(A406,1)</f>
        <v>医药生物</v>
      </c>
      <c r="D406" s="2" t="str">
        <f>[2]!S_IPO_LISTEDDATE(A406)</f>
        <v>1999-11-18</v>
      </c>
      <c r="E406" s="3">
        <f t="shared" si="54"/>
        <v>4061</v>
      </c>
      <c r="F406" s="5">
        <f>[2]!S_VAL_PE_TTM(A406,$A$1)</f>
        <v>27.841989517211914</v>
      </c>
      <c r="G406" s="5">
        <f>[2]!S_FA_ROIC_YEARLY(A406,G$1)</f>
        <v>8.8764000000000003</v>
      </c>
      <c r="H406" s="5" t="e">
        <f ca="1">VLOOKUP(A406,预期增长率!$A$3:$F$960,6,FALSE)</f>
        <v>#NAME?</v>
      </c>
      <c r="I406" s="5">
        <f>[2]!S_PQ_PCTCHANGE(A406,$C$1,$A$1)</f>
        <v>-3.6363636363636265</v>
      </c>
      <c r="J406" s="5">
        <f t="shared" si="55"/>
        <v>2844719660.5800004</v>
      </c>
      <c r="K406" s="11">
        <f>[2]!S_SHARE_LIQA(A406,$A$1)</f>
        <v>255590266</v>
      </c>
      <c r="L406" s="10">
        <f>[2]!S_DQ_CLOSE(A406,$A$1,1)</f>
        <v>11.13</v>
      </c>
      <c r="M406" s="10"/>
      <c r="N406" s="10"/>
      <c r="P406">
        <f t="shared" si="56"/>
        <v>555</v>
      </c>
      <c r="Q406">
        <f t="shared" si="57"/>
        <v>521</v>
      </c>
      <c r="R406" t="e">
        <f t="shared" ca="1" si="58"/>
        <v>#NAME?</v>
      </c>
      <c r="S406">
        <f t="shared" si="59"/>
        <v>627</v>
      </c>
      <c r="T406">
        <f t="shared" si="60"/>
        <v>755</v>
      </c>
      <c r="V406" t="e">
        <f t="shared" ca="1" si="61"/>
        <v>#NAME?</v>
      </c>
      <c r="W406" t="e">
        <f t="shared" ca="1" si="62"/>
        <v>#NAME?</v>
      </c>
    </row>
    <row r="407" spans="1:23" x14ac:dyDescent="0.15">
      <c r="A407" s="12" t="s">
        <v>231</v>
      </c>
      <c r="B407" s="12" t="s">
        <v>232</v>
      </c>
      <c r="C407" t="str">
        <f>[2]!S_INFO_INDUSTRY_SW(A407,1)</f>
        <v>公用事业</v>
      </c>
      <c r="D407" s="2" t="str">
        <f>[2]!S_IPO_LISTEDDATE(A407)</f>
        <v>1997-01-23</v>
      </c>
      <c r="E407" s="3">
        <f t="shared" si="54"/>
        <v>5090</v>
      </c>
      <c r="F407" s="5">
        <f>[2]!S_VAL_PE_TTM(A407,$A$1)</f>
        <v>15.291435241699219</v>
      </c>
      <c r="G407" s="5">
        <f>[2]!S_FA_ROIC_YEARLY(A407,G$1)</f>
        <v>13.5205</v>
      </c>
      <c r="H407" s="5" t="e">
        <f ca="1">VLOOKUP(A407,预期增长率!$A$3:$F$960,6,FALSE)</f>
        <v>#NAME?</v>
      </c>
      <c r="I407" s="5">
        <f>[2]!S_PQ_PCTCHANGE(A407,$C$1,$A$1)</f>
        <v>-0.85178875638840523</v>
      </c>
      <c r="J407" s="5">
        <f t="shared" si="55"/>
        <v>2751748833.96</v>
      </c>
      <c r="K407" s="11">
        <f>[2]!S_SHARE_LIQA(A407,$A$1)</f>
        <v>157603026</v>
      </c>
      <c r="L407" s="10">
        <f>[2]!S_DQ_CLOSE(A407,$A$1,1)</f>
        <v>17.46</v>
      </c>
      <c r="M407" s="10"/>
      <c r="N407" s="10"/>
      <c r="P407">
        <f t="shared" si="56"/>
        <v>748</v>
      </c>
      <c r="Q407">
        <f t="shared" si="57"/>
        <v>336</v>
      </c>
      <c r="R407" t="e">
        <f t="shared" ca="1" si="58"/>
        <v>#NAME?</v>
      </c>
      <c r="S407">
        <f t="shared" si="59"/>
        <v>568</v>
      </c>
      <c r="T407">
        <f t="shared" si="60"/>
        <v>763</v>
      </c>
      <c r="V407" t="e">
        <f t="shared" ca="1" si="61"/>
        <v>#NAME?</v>
      </c>
      <c r="W407" t="e">
        <f t="shared" ca="1" si="62"/>
        <v>#NAME?</v>
      </c>
    </row>
    <row r="408" spans="1:23" x14ac:dyDescent="0.15">
      <c r="A408" s="12" t="s">
        <v>1171</v>
      </c>
      <c r="B408" s="12" t="s">
        <v>1172</v>
      </c>
      <c r="C408" t="str">
        <f>[2]!S_INFO_INDUSTRY_SW(A408,1)</f>
        <v>建筑装饰</v>
      </c>
      <c r="D408" s="2" t="str">
        <f>[2]!S_IPO_LISTEDDATE(A408)</f>
        <v>2001-05-28</v>
      </c>
      <c r="E408" s="3">
        <f t="shared" si="54"/>
        <v>3504</v>
      </c>
      <c r="F408" s="5">
        <f>[2]!S_VAL_PE_TTM(A408,$A$1)</f>
        <v>14.080498695373535</v>
      </c>
      <c r="G408" s="5">
        <f>[2]!S_FA_ROIC_YEARLY(A408,G$1)</f>
        <v>21.038</v>
      </c>
      <c r="H408" s="5" t="e">
        <f ca="1">VLOOKUP(A408,预期增长率!$A$3:$F$960,6,FALSE)</f>
        <v>#NAME?</v>
      </c>
      <c r="I408" s="5">
        <f>[2]!S_PQ_PCTCHANGE(A408,$C$1,$A$1)</f>
        <v>3.652968036529658</v>
      </c>
      <c r="J408" s="5">
        <f t="shared" si="55"/>
        <v>13249536000</v>
      </c>
      <c r="K408" s="11">
        <f>[2]!S_SHARE_LIQA(A408,$A$1)</f>
        <v>1459200000</v>
      </c>
      <c r="L408" s="10">
        <f>[2]!S_DQ_CLOSE(A408,$A$1,1)</f>
        <v>9.08</v>
      </c>
      <c r="M408" s="10"/>
      <c r="N408" s="10"/>
      <c r="P408">
        <f t="shared" si="56"/>
        <v>762</v>
      </c>
      <c r="Q408">
        <f t="shared" si="57"/>
        <v>157</v>
      </c>
      <c r="R408" t="e">
        <f t="shared" ca="1" si="58"/>
        <v>#NAME?</v>
      </c>
      <c r="S408">
        <f t="shared" si="59"/>
        <v>453</v>
      </c>
      <c r="T408">
        <f t="shared" si="60"/>
        <v>209</v>
      </c>
      <c r="V408" t="e">
        <f t="shared" ca="1" si="61"/>
        <v>#NAME?</v>
      </c>
      <c r="W408" t="e">
        <f t="shared" ca="1" si="62"/>
        <v>#NAME?</v>
      </c>
    </row>
    <row r="409" spans="1:23" x14ac:dyDescent="0.15">
      <c r="A409" s="12" t="s">
        <v>1380</v>
      </c>
      <c r="B409" s="12" t="s">
        <v>1381</v>
      </c>
      <c r="C409" t="str">
        <f>[2]!S_INFO_INDUSTRY_SW(A409,1)</f>
        <v>机械设备</v>
      </c>
      <c r="D409" s="2" t="str">
        <f>[2]!S_IPO_LISTEDDATE(A409)</f>
        <v>1996-11-06</v>
      </c>
      <c r="E409" s="3">
        <f t="shared" si="54"/>
        <v>5168</v>
      </c>
      <c r="F409" s="5">
        <f>[2]!S_VAL_PE_TTM(A409,$A$1)</f>
        <v>49.863254547119141</v>
      </c>
      <c r="G409" s="5">
        <f>[2]!S_FA_ROIC_YEARLY(A409,G$1)</f>
        <v>8.9420000000000002</v>
      </c>
      <c r="H409" s="5" t="e">
        <f ca="1">VLOOKUP(A409,预期增长率!$A$3:$F$960,6,FALSE)</f>
        <v>#NAME?</v>
      </c>
      <c r="I409" s="5">
        <f>[2]!S_PQ_PCTCHANGE(A409,$C$1,$A$1)</f>
        <v>5.2222222222222392</v>
      </c>
      <c r="J409" s="5">
        <f t="shared" si="55"/>
        <v>7093977000.000001</v>
      </c>
      <c r="K409" s="11">
        <f>[2]!S_SHARE_LIQA(A409,$A$1)</f>
        <v>374550000</v>
      </c>
      <c r="L409" s="10">
        <f>[2]!S_DQ_CLOSE(A409,$A$1,1)</f>
        <v>18.940000000000001</v>
      </c>
      <c r="M409" s="10"/>
      <c r="N409" s="10"/>
      <c r="P409">
        <f t="shared" si="56"/>
        <v>307</v>
      </c>
      <c r="Q409">
        <f t="shared" si="57"/>
        <v>516</v>
      </c>
      <c r="R409" t="e">
        <f t="shared" ca="1" si="58"/>
        <v>#NAME?</v>
      </c>
      <c r="S409">
        <f t="shared" si="59"/>
        <v>417</v>
      </c>
      <c r="T409">
        <f t="shared" si="60"/>
        <v>400</v>
      </c>
      <c r="V409" t="e">
        <f t="shared" ca="1" si="61"/>
        <v>#NAME?</v>
      </c>
      <c r="W409" t="e">
        <f t="shared" ca="1" si="62"/>
        <v>#NAME?</v>
      </c>
    </row>
    <row r="410" spans="1:23" x14ac:dyDescent="0.15">
      <c r="A410" s="12" t="s">
        <v>1455</v>
      </c>
      <c r="B410" s="12" t="s">
        <v>1456</v>
      </c>
      <c r="C410" t="str">
        <f>[2]!S_INFO_INDUSTRY_SW(A410,1)</f>
        <v>家用电器</v>
      </c>
      <c r="D410" s="2" t="str">
        <f>[2]!S_IPO_LISTEDDATE(A410)</f>
        <v>1994-03-11</v>
      </c>
      <c r="E410" s="3">
        <f t="shared" si="54"/>
        <v>6139</v>
      </c>
      <c r="F410" s="5">
        <f>[2]!S_VAL_PE_TTM(A410,$A$1)</f>
        <v>83.394775390625</v>
      </c>
      <c r="G410" s="5">
        <f>[2]!S_FA_ROIC_YEARLY(A410,G$1)</f>
        <v>1.3008</v>
      </c>
      <c r="H410" s="5" t="e">
        <f ca="1">VLOOKUP(A410,预期增长率!$A$3:$F$960,6,FALSE)</f>
        <v>#NAME?</v>
      </c>
      <c r="I410" s="5">
        <f>[2]!S_PQ_PCTCHANGE(A410,$C$1,$A$1)</f>
        <v>-8.6419753086419693</v>
      </c>
      <c r="J410" s="5">
        <f t="shared" si="55"/>
        <v>10514440331</v>
      </c>
      <c r="K410" s="11">
        <f>[2]!S_SHARE_LIQA(A410,$A$1)</f>
        <v>2841740630</v>
      </c>
      <c r="L410" s="10">
        <f>[2]!S_DQ_CLOSE(A410,$A$1,1)</f>
        <v>3.7</v>
      </c>
      <c r="M410" s="10"/>
      <c r="N410" s="10"/>
      <c r="P410">
        <f t="shared" si="56"/>
        <v>125</v>
      </c>
      <c r="Q410">
        <f t="shared" si="57"/>
        <v>804</v>
      </c>
      <c r="R410" t="e">
        <f t="shared" ca="1" si="58"/>
        <v>#NAME?</v>
      </c>
      <c r="S410">
        <f t="shared" si="59"/>
        <v>759</v>
      </c>
      <c r="T410">
        <f t="shared" si="60"/>
        <v>252</v>
      </c>
      <c r="V410" t="e">
        <f t="shared" ca="1" si="61"/>
        <v>#NAME?</v>
      </c>
      <c r="W410" t="e">
        <f t="shared" ca="1" si="62"/>
        <v>#NAME?</v>
      </c>
    </row>
    <row r="411" spans="1:23" x14ac:dyDescent="0.15">
      <c r="A411" s="12" t="s">
        <v>704</v>
      </c>
      <c r="B411" s="12" t="s">
        <v>705</v>
      </c>
      <c r="C411" t="str">
        <f>[2]!S_INFO_INDUSTRY_SW(A411,1)</f>
        <v>交通运输</v>
      </c>
      <c r="D411" s="2" t="str">
        <f>[2]!S_IPO_LISTEDDATE(A411)</f>
        <v>2006-10-17</v>
      </c>
      <c r="E411" s="3">
        <f t="shared" si="54"/>
        <v>1536</v>
      </c>
      <c r="F411" s="5">
        <f>[2]!S_VAL_PE_TTM(A411,$A$1)</f>
        <v>22.02784538269043</v>
      </c>
      <c r="G411" s="5">
        <f>[2]!S_FA_ROIC_YEARLY(A411,G$1)</f>
        <v>9.9981000000000009</v>
      </c>
      <c r="H411" s="5" t="e">
        <f ca="1">VLOOKUP(A411,预期增长率!$A$3:$F$960,6,FALSE)</f>
        <v>#NAME?</v>
      </c>
      <c r="I411" s="5">
        <f>[2]!S_PQ_PCTCHANGE(A411,$C$1,$A$1)</f>
        <v>-0.72992700729926918</v>
      </c>
      <c r="J411" s="5">
        <f t="shared" si="55"/>
        <v>9241824484.7999992</v>
      </c>
      <c r="K411" s="11">
        <f>[2]!S_SHARE_LIQA(A411,$A$1)</f>
        <v>2265153060</v>
      </c>
      <c r="L411" s="10">
        <f>[2]!S_DQ_CLOSE(A411,$A$1,1)</f>
        <v>4.08</v>
      </c>
      <c r="M411" s="10"/>
      <c r="N411" s="10"/>
      <c r="P411">
        <f t="shared" si="56"/>
        <v>628</v>
      </c>
      <c r="Q411">
        <f t="shared" si="57"/>
        <v>477</v>
      </c>
      <c r="R411" t="e">
        <f t="shared" ca="1" si="58"/>
        <v>#NAME?</v>
      </c>
      <c r="S411">
        <f t="shared" si="59"/>
        <v>562</v>
      </c>
      <c r="T411">
        <f t="shared" si="60"/>
        <v>304</v>
      </c>
      <c r="V411" t="e">
        <f t="shared" ca="1" si="61"/>
        <v>#NAME?</v>
      </c>
      <c r="W411" t="e">
        <f t="shared" ca="1" si="62"/>
        <v>#NAME?</v>
      </c>
    </row>
    <row r="412" spans="1:23" x14ac:dyDescent="0.15">
      <c r="A412" s="12" t="s">
        <v>400</v>
      </c>
      <c r="B412" s="12" t="s">
        <v>401</v>
      </c>
      <c r="C412" t="str">
        <f>[2]!S_INFO_INDUSTRY_SW(A412,1)</f>
        <v>公用事业</v>
      </c>
      <c r="D412" s="2" t="str">
        <f>[2]!S_IPO_LISTEDDATE(A412)</f>
        <v>1999-09-23</v>
      </c>
      <c r="E412" s="3">
        <f t="shared" si="54"/>
        <v>4117</v>
      </c>
      <c r="F412" s="5">
        <f>[2]!S_VAL_PE_TTM(A412,$A$1)</f>
        <v>33.756500244140625</v>
      </c>
      <c r="G412" s="5">
        <f>[2]!S_FA_ROIC_YEARLY(A412,G$1)</f>
        <v>10.695499999999999</v>
      </c>
      <c r="H412" s="5" t="e">
        <f ca="1">VLOOKUP(A412,预期增长率!$A$3:$F$960,6,FALSE)</f>
        <v>#NAME?</v>
      </c>
      <c r="I412" s="5">
        <f>[2]!S_PQ_PCTCHANGE(A412,$C$1,$A$1)</f>
        <v>7.8620689655172438</v>
      </c>
      <c r="J412" s="5">
        <f t="shared" si="55"/>
        <v>6107318230.5200005</v>
      </c>
      <c r="K412" s="11">
        <f>[2]!S_SHARE_LIQA(A412,$A$1)</f>
        <v>390493493</v>
      </c>
      <c r="L412" s="10">
        <f>[2]!S_DQ_CLOSE(A412,$A$1,1)</f>
        <v>15.64</v>
      </c>
      <c r="M412" s="10"/>
      <c r="N412" s="10"/>
      <c r="P412">
        <f t="shared" si="56"/>
        <v>480</v>
      </c>
      <c r="Q412">
        <f t="shared" si="57"/>
        <v>453</v>
      </c>
      <c r="R412" t="e">
        <f t="shared" ca="1" si="58"/>
        <v>#NAME?</v>
      </c>
      <c r="S412">
        <f t="shared" si="59"/>
        <v>372</v>
      </c>
      <c r="T412">
        <f t="shared" si="60"/>
        <v>466</v>
      </c>
      <c r="V412" t="e">
        <f t="shared" ca="1" si="61"/>
        <v>#NAME?</v>
      </c>
      <c r="W412" t="e">
        <f t="shared" ca="1" si="62"/>
        <v>#NAME?</v>
      </c>
    </row>
    <row r="413" spans="1:23" x14ac:dyDescent="0.15">
      <c r="A413" s="12" t="s">
        <v>760</v>
      </c>
      <c r="B413" s="12" t="s">
        <v>761</v>
      </c>
      <c r="C413" t="str">
        <f>[2]!S_INFO_INDUSTRY_SW(A413,1)</f>
        <v>汽车</v>
      </c>
      <c r="D413" s="2" t="str">
        <f>[2]!S_IPO_LISTEDDATE(A413)</f>
        <v>1997-05-08</v>
      </c>
      <c r="E413" s="3">
        <f t="shared" si="54"/>
        <v>4985</v>
      </c>
      <c r="F413" s="5">
        <f>[2]!S_VAL_PE_TTM(A413,$A$1)</f>
        <v>14.161584854125977</v>
      </c>
      <c r="G413" s="5">
        <f>[2]!S_FA_ROIC_YEARLY(A413,G$1)</f>
        <v>33.747100000000003</v>
      </c>
      <c r="H413" s="5" t="e">
        <f ca="1">VLOOKUP(A413,预期增长率!$A$3:$F$960,6,FALSE)</f>
        <v>#NAME?</v>
      </c>
      <c r="I413" s="5">
        <f>[2]!S_PQ_PCTCHANGE(A413,$C$1,$A$1)</f>
        <v>3.6982248520710082</v>
      </c>
      <c r="J413" s="5">
        <f t="shared" si="55"/>
        <v>9003877110.5400009</v>
      </c>
      <c r="K413" s="11">
        <f>[2]!S_SHARE_LIQA(A413,$A$1)</f>
        <v>428144418</v>
      </c>
      <c r="L413" s="10">
        <f>[2]!S_DQ_CLOSE(A413,$A$1,1)</f>
        <v>21.03</v>
      </c>
      <c r="M413" s="10"/>
      <c r="N413" s="10"/>
      <c r="P413">
        <f t="shared" si="56"/>
        <v>761</v>
      </c>
      <c r="Q413">
        <f t="shared" si="57"/>
        <v>35</v>
      </c>
      <c r="R413" t="e">
        <f t="shared" ca="1" si="58"/>
        <v>#NAME?</v>
      </c>
      <c r="S413">
        <f t="shared" si="59"/>
        <v>451</v>
      </c>
      <c r="T413">
        <f t="shared" si="60"/>
        <v>312</v>
      </c>
      <c r="V413" t="e">
        <f t="shared" ca="1" si="61"/>
        <v>#NAME?</v>
      </c>
      <c r="W413" t="e">
        <f t="shared" ca="1" si="62"/>
        <v>#NAME?</v>
      </c>
    </row>
    <row r="414" spans="1:23" x14ac:dyDescent="0.15">
      <c r="A414" s="12" t="s">
        <v>1394</v>
      </c>
      <c r="B414" s="12" t="s">
        <v>1395</v>
      </c>
      <c r="C414" t="str">
        <f>[2]!S_INFO_INDUSTRY_SW(A414,1)</f>
        <v>商业贸易</v>
      </c>
      <c r="D414" s="2" t="str">
        <f>[2]!S_IPO_LISTEDDATE(A414)</f>
        <v>1997-02-28</v>
      </c>
      <c r="E414" s="3">
        <f t="shared" si="54"/>
        <v>5054</v>
      </c>
      <c r="F414" s="5">
        <f>[2]!S_VAL_PE_TTM(A414,$A$1)</f>
        <v>82.663665771484375</v>
      </c>
      <c r="G414" s="5">
        <f>[2]!S_FA_ROIC_YEARLY(A414,G$1)</f>
        <v>5.2259000000000002</v>
      </c>
      <c r="H414" s="5" t="e">
        <f ca="1">VLOOKUP(A414,预期增长率!$A$3:$F$960,6,FALSE)</f>
        <v>#NAME?</v>
      </c>
      <c r="I414" s="5">
        <f>[2]!S_PQ_PCTCHANGE(A414,$C$1,$A$1)</f>
        <v>13.926940639269425</v>
      </c>
      <c r="J414" s="5">
        <f t="shared" si="55"/>
        <v>4871398488.3800001</v>
      </c>
      <c r="K414" s="11">
        <f>[2]!S_SHARE_LIQA(A414,$A$1)</f>
        <v>488116081</v>
      </c>
      <c r="L414" s="10">
        <f>[2]!S_DQ_CLOSE(A414,$A$1,1)</f>
        <v>9.98</v>
      </c>
      <c r="M414" s="10"/>
      <c r="N414" s="10"/>
      <c r="P414">
        <f t="shared" si="56"/>
        <v>128</v>
      </c>
      <c r="Q414">
        <f t="shared" si="57"/>
        <v>680</v>
      </c>
      <c r="R414" t="e">
        <f t="shared" ca="1" si="58"/>
        <v>#NAME?</v>
      </c>
      <c r="S414">
        <f t="shared" si="59"/>
        <v>276</v>
      </c>
      <c r="T414">
        <f t="shared" si="60"/>
        <v>560</v>
      </c>
      <c r="V414" t="e">
        <f t="shared" ca="1" si="61"/>
        <v>#NAME?</v>
      </c>
      <c r="W414" t="e">
        <f t="shared" ca="1" si="62"/>
        <v>#NAME?</v>
      </c>
    </row>
    <row r="415" spans="1:23" x14ac:dyDescent="0.15">
      <c r="A415" s="12" t="s">
        <v>1652</v>
      </c>
      <c r="B415" s="12" t="s">
        <v>1653</v>
      </c>
      <c r="C415" t="str">
        <f>[2]!S_INFO_INDUSTRY_SW(A415,1)</f>
        <v>医药生物</v>
      </c>
      <c r="D415" s="2" t="str">
        <f>[2]!S_IPO_LISTEDDATE(A415)</f>
        <v>2009-09-10</v>
      </c>
      <c r="E415" s="3">
        <f t="shared" si="54"/>
        <v>477</v>
      </c>
      <c r="F415" s="5">
        <f>[2]!S_VAL_PE_TTM(A415,$A$1)</f>
        <v>49.2452392578125</v>
      </c>
      <c r="G415" s="5">
        <f>[2]!S_FA_ROIC_YEARLY(A415,G$1)</f>
        <v>20.035900000000002</v>
      </c>
      <c r="H415" s="5" t="e">
        <f ca="1">VLOOKUP(A415,预期增长率!$A$3:$F$960,6,FALSE)</f>
        <v>#NAME?</v>
      </c>
      <c r="I415" s="5">
        <f>[2]!S_PQ_PCTCHANGE(A415,$C$1,$A$1)</f>
        <v>3.1727883378590782</v>
      </c>
      <c r="J415" s="5">
        <f t="shared" si="55"/>
        <v>4114721715</v>
      </c>
      <c r="K415" s="11">
        <f>[2]!S_SHARE_LIQA(A415,$A$1)</f>
        <v>56998500</v>
      </c>
      <c r="L415" s="10">
        <f>[2]!S_DQ_CLOSE(A415,$A$1,1)</f>
        <v>72.19</v>
      </c>
      <c r="M415" s="10"/>
      <c r="N415" s="10"/>
      <c r="P415">
        <f t="shared" si="56"/>
        <v>313</v>
      </c>
      <c r="Q415">
        <f t="shared" si="57"/>
        <v>178</v>
      </c>
      <c r="R415" t="e">
        <f t="shared" ca="1" si="58"/>
        <v>#NAME?</v>
      </c>
      <c r="S415">
        <f t="shared" si="59"/>
        <v>463</v>
      </c>
      <c r="T415">
        <f t="shared" si="60"/>
        <v>643</v>
      </c>
      <c r="V415" t="e">
        <f t="shared" ca="1" si="61"/>
        <v>#NAME?</v>
      </c>
      <c r="W415" t="e">
        <f t="shared" ca="1" si="62"/>
        <v>#NAME?</v>
      </c>
    </row>
    <row r="416" spans="1:23" x14ac:dyDescent="0.15">
      <c r="A416" s="12" t="s">
        <v>782</v>
      </c>
      <c r="B416" s="12" t="s">
        <v>783</v>
      </c>
      <c r="C416" t="str">
        <f>[2]!S_INFO_INDUSTRY_SW(A416,1)</f>
        <v>轻工制造</v>
      </c>
      <c r="D416" s="2" t="str">
        <f>[2]!S_IPO_LISTEDDATE(A416)</f>
        <v>1997-06-06</v>
      </c>
      <c r="E416" s="3">
        <f t="shared" si="54"/>
        <v>4956</v>
      </c>
      <c r="F416" s="5">
        <f>[2]!S_VAL_PE_TTM(A416,$A$1)</f>
        <v>259.1239013671875</v>
      </c>
      <c r="G416" s="5">
        <f>[2]!S_FA_ROIC_YEARLY(A416,G$1)</f>
        <v>10.973100000000001</v>
      </c>
      <c r="H416" s="5" t="e">
        <f ca="1">VLOOKUP(A416,预期增长率!$A$3:$F$960,6,FALSE)</f>
        <v>#NAME?</v>
      </c>
      <c r="I416" s="5">
        <f>[2]!S_PQ_PCTCHANGE(A416,$C$1,$A$1)</f>
        <v>22.873443983402495</v>
      </c>
      <c r="J416" s="5">
        <f t="shared" si="55"/>
        <v>4224987222.2600002</v>
      </c>
      <c r="K416" s="11">
        <f>[2]!S_SHARE_LIQA(A416,$A$1)</f>
        <v>178344754</v>
      </c>
      <c r="L416" s="10">
        <f>[2]!S_DQ_CLOSE(A416,$A$1,1)</f>
        <v>23.69</v>
      </c>
      <c r="M416" s="10"/>
      <c r="N416" s="10"/>
      <c r="P416">
        <f t="shared" si="56"/>
        <v>25</v>
      </c>
      <c r="Q416">
        <f t="shared" si="57"/>
        <v>440</v>
      </c>
      <c r="R416" t="e">
        <f t="shared" ca="1" si="58"/>
        <v>#NAME?</v>
      </c>
      <c r="S416">
        <f t="shared" si="59"/>
        <v>175</v>
      </c>
      <c r="T416">
        <f t="shared" si="60"/>
        <v>625</v>
      </c>
      <c r="V416" t="e">
        <f t="shared" ca="1" si="61"/>
        <v>#NAME?</v>
      </c>
      <c r="W416" t="e">
        <f t="shared" ca="1" si="62"/>
        <v>#NAME?</v>
      </c>
    </row>
    <row r="417" spans="1:23" x14ac:dyDescent="0.15">
      <c r="A417" s="12" t="s">
        <v>578</v>
      </c>
      <c r="B417" s="12" t="s">
        <v>579</v>
      </c>
      <c r="C417" t="str">
        <f>[2]!S_INFO_INDUSTRY_SW(A417,1)</f>
        <v>机械设备</v>
      </c>
      <c r="D417" s="2" t="str">
        <f>[2]!S_IPO_LISTEDDATE(A417)</f>
        <v>2008-01-16</v>
      </c>
      <c r="E417" s="3">
        <f t="shared" si="54"/>
        <v>1080</v>
      </c>
      <c r="F417" s="5">
        <f>[2]!S_VAL_PE_TTM(A417,$A$1)</f>
        <v>40.406906127929687</v>
      </c>
      <c r="G417" s="5">
        <f>[2]!S_FA_ROIC_YEARLY(A417,G$1)</f>
        <v>10.5207</v>
      </c>
      <c r="H417" s="5" t="e">
        <f ca="1">VLOOKUP(A417,预期增长率!$A$3:$F$960,6,FALSE)</f>
        <v>#NAME?</v>
      </c>
      <c r="I417" s="5">
        <f>[2]!S_PQ_PCTCHANGE(A417,$C$1,$A$1)</f>
        <v>6.0944206008583635</v>
      </c>
      <c r="J417" s="5">
        <f t="shared" si="55"/>
        <v>1334880000</v>
      </c>
      <c r="K417" s="11">
        <f>[2]!S_SHARE_LIQA(A417,$A$1)</f>
        <v>54000000</v>
      </c>
      <c r="L417" s="10">
        <f>[2]!S_DQ_CLOSE(A417,$A$1,1)</f>
        <v>24.72</v>
      </c>
      <c r="M417" s="10"/>
      <c r="N417" s="10"/>
      <c r="P417">
        <f t="shared" si="56"/>
        <v>391</v>
      </c>
      <c r="Q417">
        <f t="shared" si="57"/>
        <v>459</v>
      </c>
      <c r="R417" t="e">
        <f t="shared" ca="1" si="58"/>
        <v>#NAME?</v>
      </c>
      <c r="S417">
        <f t="shared" si="59"/>
        <v>399</v>
      </c>
      <c r="T417">
        <f t="shared" si="60"/>
        <v>867</v>
      </c>
      <c r="V417" t="e">
        <f t="shared" ca="1" si="61"/>
        <v>#NAME?</v>
      </c>
      <c r="W417" t="e">
        <f t="shared" ca="1" si="62"/>
        <v>#NAME?</v>
      </c>
    </row>
    <row r="418" spans="1:23" x14ac:dyDescent="0.15">
      <c r="A418" s="12" t="s">
        <v>1632</v>
      </c>
      <c r="B418" s="12" t="s">
        <v>1633</v>
      </c>
      <c r="C418" t="str">
        <f>[2]!S_INFO_INDUSTRY_SW(A418,1)</f>
        <v>房地产</v>
      </c>
      <c r="D418" s="2" t="str">
        <f>[2]!S_IPO_LISTEDDATE(A418)</f>
        <v>1993-08-06</v>
      </c>
      <c r="E418" s="3">
        <f t="shared" si="54"/>
        <v>6356</v>
      </c>
      <c r="F418" s="5">
        <f>[2]!S_VAL_PE_TTM(A418,$A$1)</f>
        <v>15.16956615447998</v>
      </c>
      <c r="G418" s="5">
        <f>[2]!S_FA_ROIC_YEARLY(A418,G$1)</f>
        <v>6.8036000000000003</v>
      </c>
      <c r="H418" s="5" t="e">
        <f ca="1">VLOOKUP(A418,预期增长率!$A$3:$F$960,6,FALSE)</f>
        <v>#NAME?</v>
      </c>
      <c r="I418" s="5">
        <f>[2]!S_PQ_PCTCHANGE(A418,$C$1,$A$1)</f>
        <v>0.78247261345854024</v>
      </c>
      <c r="J418" s="5">
        <f t="shared" si="55"/>
        <v>986943923.28000009</v>
      </c>
      <c r="K418" s="11">
        <f>[2]!S_SHARE_LIQA(A418,$A$1)</f>
        <v>153252162</v>
      </c>
      <c r="L418" s="10">
        <f>[2]!S_DQ_CLOSE(A418,$A$1,1)</f>
        <v>6.44</v>
      </c>
      <c r="M418" s="10"/>
      <c r="N418" s="10"/>
      <c r="P418">
        <f t="shared" si="56"/>
        <v>749</v>
      </c>
      <c r="Q418">
        <f t="shared" si="57"/>
        <v>616</v>
      </c>
      <c r="R418" t="e">
        <f t="shared" ca="1" si="58"/>
        <v>#NAME?</v>
      </c>
      <c r="S418">
        <f t="shared" si="59"/>
        <v>519</v>
      </c>
      <c r="T418">
        <f t="shared" si="60"/>
        <v>873</v>
      </c>
      <c r="V418" t="e">
        <f t="shared" ca="1" si="61"/>
        <v>#NAME?</v>
      </c>
      <c r="W418" t="e">
        <f t="shared" ca="1" si="62"/>
        <v>#NAME?</v>
      </c>
    </row>
    <row r="419" spans="1:23" x14ac:dyDescent="0.15">
      <c r="A419" s="12" t="s">
        <v>962</v>
      </c>
      <c r="B419" s="12" t="s">
        <v>963</v>
      </c>
      <c r="C419" t="str">
        <f>[2]!S_INFO_INDUSTRY_SW(A419,1)</f>
        <v>建筑装饰</v>
      </c>
      <c r="D419" s="2" t="str">
        <f>[2]!S_IPO_LISTEDDATE(A419)</f>
        <v>2004-03-16</v>
      </c>
      <c r="E419" s="3">
        <f t="shared" si="54"/>
        <v>2481</v>
      </c>
      <c r="F419" s="5">
        <f>[2]!S_VAL_PE_TTM(A419,$A$1)</f>
        <v>20.621042251586914</v>
      </c>
      <c r="G419" s="5">
        <f>[2]!S_FA_ROIC_YEARLY(A419,G$1)</f>
        <v>13.9564</v>
      </c>
      <c r="H419" s="5" t="e">
        <f ca="1">VLOOKUP(A419,预期增长率!$A$3:$F$960,6,FALSE)</f>
        <v>#NAME?</v>
      </c>
      <c r="I419" s="5">
        <f>[2]!S_PQ_PCTCHANGE(A419,$C$1,$A$1)</f>
        <v>46.233382570162497</v>
      </c>
      <c r="J419" s="5">
        <f t="shared" si="55"/>
        <v>6850800000</v>
      </c>
      <c r="K419" s="11">
        <f>[2]!S_SHARE_LIQA(A419,$A$1)</f>
        <v>346000000</v>
      </c>
      <c r="L419" s="10">
        <f>[2]!S_DQ_CLOSE(A419,$A$1,1)</f>
        <v>19.8</v>
      </c>
      <c r="M419" s="10"/>
      <c r="N419" s="10"/>
      <c r="P419">
        <f t="shared" si="56"/>
        <v>655</v>
      </c>
      <c r="Q419">
        <f t="shared" si="57"/>
        <v>323</v>
      </c>
      <c r="R419" t="e">
        <f t="shared" ca="1" si="58"/>
        <v>#NAME?</v>
      </c>
      <c r="S419">
        <f t="shared" si="59"/>
        <v>50</v>
      </c>
      <c r="T419">
        <f t="shared" si="60"/>
        <v>423</v>
      </c>
      <c r="V419" t="e">
        <f t="shared" ca="1" si="61"/>
        <v>#NAME?</v>
      </c>
      <c r="W419" t="e">
        <f t="shared" ca="1" si="62"/>
        <v>#NAME?</v>
      </c>
    </row>
    <row r="420" spans="1:23" x14ac:dyDescent="0.15">
      <c r="A420" s="12" t="s">
        <v>574</v>
      </c>
      <c r="B420" s="12" t="s">
        <v>575</v>
      </c>
      <c r="C420" t="str">
        <f>[2]!S_INFO_INDUSTRY_SW(A420,1)</f>
        <v>通信</v>
      </c>
      <c r="D420" s="2" t="str">
        <f>[2]!S_IPO_LISTEDDATE(A420)</f>
        <v>2007-12-07</v>
      </c>
      <c r="E420" s="3">
        <f t="shared" si="54"/>
        <v>1120</v>
      </c>
      <c r="F420" s="5">
        <f>[2]!S_VAL_PE_TTM(A420,$A$1)</f>
        <v>30.308124542236328</v>
      </c>
      <c r="G420" s="5">
        <f>[2]!S_FA_ROIC_YEARLY(A420,G$1)</f>
        <v>10.153700000000001</v>
      </c>
      <c r="H420" s="5" t="e">
        <f ca="1">VLOOKUP(A420,预期增长率!$A$3:$F$960,6,FALSE)</f>
        <v>#NAME?</v>
      </c>
      <c r="I420" s="5">
        <f>[2]!S_PQ_PCTCHANGE(A420,$C$1,$A$1)</f>
        <v>-8.6727989487516481</v>
      </c>
      <c r="J420" s="5">
        <f t="shared" si="55"/>
        <v>3461546190</v>
      </c>
      <c r="K420" s="11">
        <f>[2]!S_SHARE_LIQA(A420,$A$1)</f>
        <v>249032100</v>
      </c>
      <c r="L420" s="10">
        <f>[2]!S_DQ_CLOSE(A420,$A$1,1)</f>
        <v>13.9</v>
      </c>
      <c r="M420" s="10"/>
      <c r="N420" s="10"/>
      <c r="P420">
        <f t="shared" si="56"/>
        <v>518</v>
      </c>
      <c r="Q420">
        <f t="shared" si="57"/>
        <v>468</v>
      </c>
      <c r="R420" t="e">
        <f t="shared" ca="1" si="58"/>
        <v>#NAME?</v>
      </c>
      <c r="S420">
        <f t="shared" si="59"/>
        <v>760</v>
      </c>
      <c r="T420">
        <f t="shared" si="60"/>
        <v>703</v>
      </c>
      <c r="V420" t="e">
        <f t="shared" ca="1" si="61"/>
        <v>#NAME?</v>
      </c>
      <c r="W420" t="e">
        <f t="shared" ca="1" si="62"/>
        <v>#NAME?</v>
      </c>
    </row>
    <row r="421" spans="1:23" x14ac:dyDescent="0.15">
      <c r="A421" s="12" t="s">
        <v>1155</v>
      </c>
      <c r="B421" s="12" t="s">
        <v>1156</v>
      </c>
      <c r="C421" t="str">
        <f>[2]!S_INFO_INDUSTRY_SW(A421,1)</f>
        <v>有色金属</v>
      </c>
      <c r="D421" s="2" t="str">
        <f>[2]!S_IPO_LISTEDDATE(A421)</f>
        <v>2002-08-30</v>
      </c>
      <c r="E421" s="3">
        <f t="shared" si="54"/>
        <v>3045</v>
      </c>
      <c r="F421" s="5">
        <f>[2]!S_VAL_PE_TTM(A421,$A$1)</f>
        <v>123.71199035644531</v>
      </c>
      <c r="G421" s="5">
        <f>[2]!S_FA_ROIC_YEARLY(A421,G$1)</f>
        <v>13.808299999999999</v>
      </c>
      <c r="H421" s="5" t="e">
        <f ca="1">VLOOKUP(A421,预期增长率!$A$3:$F$960,6,FALSE)</f>
        <v>#NAME?</v>
      </c>
      <c r="I421" s="5">
        <f>[2]!S_PQ_PCTCHANGE(A421,$C$1,$A$1)</f>
        <v>70.024271844660177</v>
      </c>
      <c r="J421" s="5">
        <f t="shared" si="55"/>
        <v>8641500506.5799999</v>
      </c>
      <c r="K421" s="11">
        <f>[2]!S_SHARE_LIQA(A421,$A$1)</f>
        <v>616809458</v>
      </c>
      <c r="L421" s="10">
        <f>[2]!S_DQ_CLOSE(A421,$A$1,1)</f>
        <v>14.01</v>
      </c>
      <c r="M421" s="10"/>
      <c r="N421" s="10"/>
      <c r="P421">
        <f t="shared" si="56"/>
        <v>63</v>
      </c>
      <c r="Q421">
        <f t="shared" si="57"/>
        <v>326</v>
      </c>
      <c r="R421" t="e">
        <f t="shared" ca="1" si="58"/>
        <v>#NAME?</v>
      </c>
      <c r="S421">
        <f t="shared" si="59"/>
        <v>15</v>
      </c>
      <c r="T421">
        <f t="shared" si="60"/>
        <v>323</v>
      </c>
      <c r="V421" t="e">
        <f t="shared" ca="1" si="61"/>
        <v>#NAME?</v>
      </c>
      <c r="W421" t="e">
        <f t="shared" ca="1" si="62"/>
        <v>#NAME?</v>
      </c>
    </row>
    <row r="422" spans="1:23" x14ac:dyDescent="0.15">
      <c r="A422" s="12" t="s">
        <v>109</v>
      </c>
      <c r="B422" s="12" t="s">
        <v>110</v>
      </c>
      <c r="C422" t="str">
        <f>[2]!S_INFO_INDUSTRY_SW(A422,1)</f>
        <v>休闲服务</v>
      </c>
      <c r="D422" s="2" t="str">
        <f>[2]!S_IPO_LISTEDDATE(A422)</f>
        <v>1996-08-08</v>
      </c>
      <c r="E422" s="3">
        <f t="shared" si="54"/>
        <v>5258</v>
      </c>
      <c r="F422" s="5">
        <f>[2]!S_VAL_PE_TTM(A422,$A$1)</f>
        <v>31.362133026123047</v>
      </c>
      <c r="G422" s="5">
        <f>[2]!S_FA_ROIC_YEARLY(A422,G$1)</f>
        <v>11.2188</v>
      </c>
      <c r="H422" s="5" t="e">
        <f ca="1">VLOOKUP(A422,预期增长率!$A$3:$F$960,6,FALSE)</f>
        <v>#NAME?</v>
      </c>
      <c r="I422" s="5">
        <f>[2]!S_PQ_PCTCHANGE(A422,$C$1,$A$1)</f>
        <v>-6.368159203980106</v>
      </c>
      <c r="J422" s="5">
        <f t="shared" si="55"/>
        <v>4860741616.5</v>
      </c>
      <c r="K422" s="11">
        <f>[2]!S_SHARE_LIQA(A422,$A$1)</f>
        <v>516550650</v>
      </c>
      <c r="L422" s="10">
        <f>[2]!S_DQ_CLOSE(A422,$A$1,1)</f>
        <v>9.41</v>
      </c>
      <c r="M422" s="10"/>
      <c r="N422" s="10"/>
      <c r="P422">
        <f t="shared" si="56"/>
        <v>506</v>
      </c>
      <c r="Q422">
        <f t="shared" si="57"/>
        <v>428</v>
      </c>
      <c r="R422" t="e">
        <f t="shared" ca="1" si="58"/>
        <v>#NAME?</v>
      </c>
      <c r="S422">
        <f t="shared" si="59"/>
        <v>705</v>
      </c>
      <c r="T422">
        <f t="shared" si="60"/>
        <v>561</v>
      </c>
      <c r="V422" t="e">
        <f t="shared" ca="1" si="61"/>
        <v>#NAME?</v>
      </c>
      <c r="W422" t="e">
        <f t="shared" ca="1" si="62"/>
        <v>#NAME?</v>
      </c>
    </row>
    <row r="423" spans="1:23" x14ac:dyDescent="0.15">
      <c r="A423" s="12" t="s">
        <v>678</v>
      </c>
      <c r="B423" s="12" t="s">
        <v>679</v>
      </c>
      <c r="C423" t="str">
        <f>[2]!S_INFO_INDUSTRY_SW(A423,1)</f>
        <v>计算机</v>
      </c>
      <c r="D423" s="2" t="str">
        <f>[2]!S_IPO_LISTEDDATE(A423)</f>
        <v>2009-10-30</v>
      </c>
      <c r="E423" s="3">
        <f t="shared" si="54"/>
        <v>427</v>
      </c>
      <c r="F423" s="5">
        <f>[2]!S_VAL_PE_TTM(A423,$A$1)</f>
        <v>81.517471313476563</v>
      </c>
      <c r="G423" s="5">
        <f>[2]!S_FA_ROIC_YEARLY(A423,G$1)</f>
        <v>6.9432</v>
      </c>
      <c r="H423" s="5" t="e">
        <f ca="1">VLOOKUP(A423,预期增长率!$A$3:$F$960,6,FALSE)</f>
        <v>#NAME?</v>
      </c>
      <c r="I423" s="5">
        <f>[2]!S_PQ_PCTCHANGE(A423,$C$1,$A$1)</f>
        <v>42.085359265261999</v>
      </c>
      <c r="J423" s="5">
        <f t="shared" si="55"/>
        <v>1884579100</v>
      </c>
      <c r="K423" s="11">
        <f>[2]!S_SHARE_LIQA(A423,$A$1)</f>
        <v>71657000</v>
      </c>
      <c r="L423" s="10">
        <f>[2]!S_DQ_CLOSE(A423,$A$1,1)</f>
        <v>26.3</v>
      </c>
      <c r="M423" s="10"/>
      <c r="N423" s="10"/>
      <c r="P423">
        <f t="shared" si="56"/>
        <v>131</v>
      </c>
      <c r="Q423">
        <f t="shared" si="57"/>
        <v>608</v>
      </c>
      <c r="R423" t="e">
        <f t="shared" ca="1" si="58"/>
        <v>#NAME?</v>
      </c>
      <c r="S423">
        <f t="shared" si="59"/>
        <v>63</v>
      </c>
      <c r="T423">
        <f t="shared" si="60"/>
        <v>842</v>
      </c>
      <c r="V423" t="e">
        <f t="shared" ca="1" si="61"/>
        <v>#NAME?</v>
      </c>
      <c r="W423" t="e">
        <f t="shared" ca="1" si="62"/>
        <v>#NAME?</v>
      </c>
    </row>
    <row r="424" spans="1:23" x14ac:dyDescent="0.15">
      <c r="A424" s="12" t="s">
        <v>271</v>
      </c>
      <c r="B424" s="12" t="s">
        <v>272</v>
      </c>
      <c r="C424" t="str">
        <f>[2]!S_INFO_INDUSTRY_SW(A424,1)</f>
        <v>农林牧渔</v>
      </c>
      <c r="D424" s="2" t="str">
        <f>[2]!S_IPO_LISTEDDATE(A424)</f>
        <v>1997-06-11</v>
      </c>
      <c r="E424" s="3">
        <f t="shared" si="54"/>
        <v>4951</v>
      </c>
      <c r="F424" s="5">
        <f>[2]!S_VAL_PE_TTM(A424,$A$1)</f>
        <v>136.43341064453125</v>
      </c>
      <c r="G424" s="5">
        <f>[2]!S_FA_ROIC_YEARLY(A424,G$1)</f>
        <v>0.36480000000000001</v>
      </c>
      <c r="H424" s="5" t="e">
        <f ca="1">VLOOKUP(A424,预期增长率!$A$3:$F$960,6,FALSE)</f>
        <v>#NAME?</v>
      </c>
      <c r="I424" s="5">
        <f>[2]!S_PQ_PCTCHANGE(A424,$C$1,$A$1)</f>
        <v>9.3369418132611681</v>
      </c>
      <c r="J424" s="5">
        <f t="shared" si="55"/>
        <v>7109938268.3999996</v>
      </c>
      <c r="K424" s="11">
        <f>[2]!S_SHARE_LIQA(A424,$A$1)</f>
        <v>879942855</v>
      </c>
      <c r="L424" s="10">
        <f>[2]!S_DQ_CLOSE(A424,$A$1,1)</f>
        <v>8.08</v>
      </c>
      <c r="M424" s="10"/>
      <c r="N424" s="10"/>
      <c r="P424">
        <f t="shared" si="56"/>
        <v>52</v>
      </c>
      <c r="Q424">
        <f t="shared" si="57"/>
        <v>830</v>
      </c>
      <c r="R424" t="e">
        <f t="shared" ca="1" si="58"/>
        <v>#NAME?</v>
      </c>
      <c r="S424">
        <f t="shared" si="59"/>
        <v>351</v>
      </c>
      <c r="T424">
        <f t="shared" si="60"/>
        <v>398</v>
      </c>
      <c r="V424" t="e">
        <f t="shared" ca="1" si="61"/>
        <v>#NAME?</v>
      </c>
      <c r="W424" t="e">
        <f t="shared" ca="1" si="62"/>
        <v>#NAME?</v>
      </c>
    </row>
    <row r="425" spans="1:23" x14ac:dyDescent="0.15">
      <c r="A425" s="12" t="s">
        <v>1320</v>
      </c>
      <c r="B425" s="12" t="s">
        <v>1321</v>
      </c>
      <c r="C425" t="str">
        <f>[2]!S_INFO_INDUSTRY_SW(A425,1)</f>
        <v>化工</v>
      </c>
      <c r="D425" s="2" t="str">
        <f>[2]!S_IPO_LISTEDDATE(A425)</f>
        <v>1993-11-08</v>
      </c>
      <c r="E425" s="3">
        <f t="shared" si="54"/>
        <v>6262</v>
      </c>
      <c r="F425" s="5">
        <f>[2]!S_VAL_PE_TTM(A425,$A$1)</f>
        <v>33.630573272705078</v>
      </c>
      <c r="G425" s="5">
        <f>[2]!S_FA_ROIC_YEARLY(A425,G$1)</f>
        <v>14.8049</v>
      </c>
      <c r="H425" s="5" t="e">
        <f ca="1">VLOOKUP(A425,预期增长率!$A$3:$F$960,6,FALSE)</f>
        <v>#NAME?</v>
      </c>
      <c r="I425" s="5">
        <f>[2]!S_PQ_PCTCHANGE(A425,$C$1,$A$1)</f>
        <v>1.193317422434359</v>
      </c>
      <c r="J425" s="5">
        <f t="shared" si="55"/>
        <v>6105600000</v>
      </c>
      <c r="K425" s="11">
        <f>[2]!S_SHARE_LIQA(A425,$A$1)</f>
        <v>720000000</v>
      </c>
      <c r="L425" s="10">
        <f>[2]!S_DQ_CLOSE(A425,$A$1,1)</f>
        <v>8.48</v>
      </c>
      <c r="M425" s="10"/>
      <c r="N425" s="10"/>
      <c r="P425">
        <f t="shared" si="56"/>
        <v>484</v>
      </c>
      <c r="Q425">
        <f t="shared" si="57"/>
        <v>292</v>
      </c>
      <c r="R425" t="e">
        <f t="shared" ca="1" si="58"/>
        <v>#NAME?</v>
      </c>
      <c r="S425">
        <f t="shared" si="59"/>
        <v>509</v>
      </c>
      <c r="T425">
        <f t="shared" si="60"/>
        <v>467</v>
      </c>
      <c r="V425" t="e">
        <f t="shared" ca="1" si="61"/>
        <v>#NAME?</v>
      </c>
      <c r="W425" t="e">
        <f t="shared" ca="1" si="62"/>
        <v>#NAME?</v>
      </c>
    </row>
    <row r="426" spans="1:23" x14ac:dyDescent="0.15">
      <c r="A426" s="12" t="s">
        <v>968</v>
      </c>
      <c r="B426" s="12" t="s">
        <v>969</v>
      </c>
      <c r="C426" t="str">
        <f>[2]!S_INFO_INDUSTRY_SW(A426,1)</f>
        <v>电气设备</v>
      </c>
      <c r="D426" s="2" t="str">
        <f>[2]!S_IPO_LISTEDDATE(A426)</f>
        <v>2000-11-06</v>
      </c>
      <c r="E426" s="3">
        <f t="shared" si="54"/>
        <v>3707</v>
      </c>
      <c r="F426" s="5">
        <f>[2]!S_VAL_PE_TTM(A426,$A$1)</f>
        <v>42.170642852783203</v>
      </c>
      <c r="G426" s="5">
        <f>[2]!S_FA_ROIC_YEARLY(A426,G$1)</f>
        <v>12.4339</v>
      </c>
      <c r="H426" s="5" t="e">
        <f ca="1">VLOOKUP(A426,预期增长率!$A$3:$F$960,6,FALSE)</f>
        <v>#NAME?</v>
      </c>
      <c r="I426" s="5">
        <f>[2]!S_PQ_PCTCHANGE(A426,$C$1,$A$1)</f>
        <v>8.3272990586531481</v>
      </c>
      <c r="J426" s="5">
        <f t="shared" si="55"/>
        <v>2409058242.8000002</v>
      </c>
      <c r="K426" s="11">
        <f>[2]!S_SHARE_LIQA(A426,$A$1)</f>
        <v>161033305</v>
      </c>
      <c r="L426" s="10">
        <f>[2]!S_DQ_CLOSE(A426,$A$1,1)</f>
        <v>14.96</v>
      </c>
      <c r="M426" s="10"/>
      <c r="N426" s="10"/>
      <c r="P426">
        <f t="shared" si="56"/>
        <v>380</v>
      </c>
      <c r="Q426">
        <f t="shared" si="57"/>
        <v>372</v>
      </c>
      <c r="R426" t="e">
        <f t="shared" ca="1" si="58"/>
        <v>#NAME?</v>
      </c>
      <c r="S426">
        <f t="shared" si="59"/>
        <v>368</v>
      </c>
      <c r="T426">
        <f t="shared" si="60"/>
        <v>798</v>
      </c>
      <c r="V426" t="e">
        <f t="shared" ca="1" si="61"/>
        <v>#NAME?</v>
      </c>
      <c r="W426" t="e">
        <f t="shared" ca="1" si="62"/>
        <v>#NAME?</v>
      </c>
    </row>
    <row r="427" spans="1:23" x14ac:dyDescent="0.15">
      <c r="A427" s="12" t="s">
        <v>143</v>
      </c>
      <c r="B427" s="12" t="s">
        <v>144</v>
      </c>
      <c r="C427" t="str">
        <f>[2]!S_INFO_INDUSTRY_SW(A427,1)</f>
        <v>医药生物</v>
      </c>
      <c r="D427" s="2" t="str">
        <f>[2]!S_IPO_LISTEDDATE(A427)</f>
        <v>1993-12-15</v>
      </c>
      <c r="E427" s="3">
        <f t="shared" si="54"/>
        <v>6225</v>
      </c>
      <c r="F427" s="5">
        <f>[2]!S_VAL_PE_TTM(A427,$A$1)</f>
        <v>49.474086761474609</v>
      </c>
      <c r="G427" s="5">
        <f>[2]!S_FA_ROIC_YEARLY(A427,G$1)</f>
        <v>22.584399999999999</v>
      </c>
      <c r="H427" s="5" t="e">
        <f ca="1">VLOOKUP(A427,预期增长率!$A$3:$F$960,6,FALSE)</f>
        <v>#NAME?</v>
      </c>
      <c r="I427" s="5">
        <f>[2]!S_PQ_PCTCHANGE(A427,$C$1,$A$1)</f>
        <v>-12.349441300246699</v>
      </c>
      <c r="J427" s="5">
        <f t="shared" si="55"/>
        <v>38006422039.199997</v>
      </c>
      <c r="K427" s="11">
        <f>[2]!S_SHARE_LIQA(A427,$A$1)</f>
        <v>629245398</v>
      </c>
      <c r="L427" s="10">
        <f>[2]!S_DQ_CLOSE(A427,$A$1,1)</f>
        <v>60.4</v>
      </c>
      <c r="M427" s="10"/>
      <c r="N427" s="10"/>
      <c r="P427">
        <f t="shared" si="56"/>
        <v>309</v>
      </c>
      <c r="Q427">
        <f t="shared" si="57"/>
        <v>131</v>
      </c>
      <c r="R427" t="e">
        <f t="shared" ca="1" si="58"/>
        <v>#NAME?</v>
      </c>
      <c r="S427">
        <f t="shared" si="59"/>
        <v>807</v>
      </c>
      <c r="T427">
        <f t="shared" si="60"/>
        <v>61</v>
      </c>
      <c r="V427" t="e">
        <f t="shared" ca="1" si="61"/>
        <v>#NAME?</v>
      </c>
      <c r="W427" t="e">
        <f t="shared" ca="1" si="62"/>
        <v>#NAME?</v>
      </c>
    </row>
    <row r="428" spans="1:23" x14ac:dyDescent="0.15">
      <c r="A428" s="12" t="s">
        <v>606</v>
      </c>
      <c r="B428" s="12" t="s">
        <v>607</v>
      </c>
      <c r="C428" t="str">
        <f>[2]!S_INFO_INDUSTRY_SW(A428,1)</f>
        <v>医药生物</v>
      </c>
      <c r="D428" s="2" t="str">
        <f>[2]!S_IPO_LISTEDDATE(A428)</f>
        <v>2008-06-23</v>
      </c>
      <c r="E428" s="3">
        <f t="shared" si="54"/>
        <v>921</v>
      </c>
      <c r="F428" s="5">
        <f>[2]!S_VAL_PE_TTM(A428,$A$1)</f>
        <v>53.350223541259766</v>
      </c>
      <c r="G428" s="5">
        <f>[2]!S_FA_ROIC_YEARLY(A428,G$1)</f>
        <v>21.709299999999999</v>
      </c>
      <c r="H428" s="5" t="e">
        <f ca="1">VLOOKUP(A428,预期增长率!$A$3:$F$960,6,FALSE)</f>
        <v>#NAME?</v>
      </c>
      <c r="I428" s="5">
        <f>[2]!S_PQ_PCTCHANGE(A428,$C$1,$A$1)</f>
        <v>-1.7568539459590249</v>
      </c>
      <c r="J428" s="5">
        <f t="shared" si="55"/>
        <v>2355520000</v>
      </c>
      <c r="K428" s="11">
        <f>[2]!S_SHARE_LIQA(A428,$A$1)</f>
        <v>68000000</v>
      </c>
      <c r="L428" s="10">
        <f>[2]!S_DQ_CLOSE(A428,$A$1,1)</f>
        <v>34.64</v>
      </c>
      <c r="M428" s="10"/>
      <c r="N428" s="10"/>
      <c r="P428">
        <f t="shared" si="56"/>
        <v>277</v>
      </c>
      <c r="Q428">
        <f t="shared" si="57"/>
        <v>147</v>
      </c>
      <c r="R428" t="e">
        <f t="shared" ca="1" si="58"/>
        <v>#NAME?</v>
      </c>
      <c r="S428">
        <f t="shared" si="59"/>
        <v>587</v>
      </c>
      <c r="T428">
        <f t="shared" si="60"/>
        <v>802</v>
      </c>
      <c r="V428" t="e">
        <f t="shared" ca="1" si="61"/>
        <v>#NAME?</v>
      </c>
      <c r="W428" t="e">
        <f t="shared" ca="1" si="62"/>
        <v>#NAME?</v>
      </c>
    </row>
    <row r="429" spans="1:23" x14ac:dyDescent="0.15">
      <c r="A429" s="12" t="s">
        <v>1443</v>
      </c>
      <c r="B429" s="12" t="s">
        <v>1444</v>
      </c>
      <c r="C429" t="str">
        <f>[2]!S_INFO_INDUSTRY_SW(A429,1)</f>
        <v>传媒</v>
      </c>
      <c r="D429" s="2" t="str">
        <f>[2]!S_IPO_LISTEDDATE(A429)</f>
        <v>1994-02-24</v>
      </c>
      <c r="E429" s="3">
        <f t="shared" si="54"/>
        <v>6154</v>
      </c>
      <c r="F429" s="5">
        <f>[2]!S_VAL_PE_TTM(A429,$A$1)</f>
        <v>53.826541900634766</v>
      </c>
      <c r="G429" s="5">
        <f>[2]!S_FA_ROIC_YEARLY(A429,G$1)</f>
        <v>7.2777000000000003</v>
      </c>
      <c r="H429" s="5" t="e">
        <f ca="1">VLOOKUP(A429,预期增长率!$A$3:$F$960,6,FALSE)</f>
        <v>#NAME?</v>
      </c>
      <c r="I429" s="5">
        <f>[2]!S_PQ_PCTCHANGE(A429,$C$1,$A$1)</f>
        <v>-15.491559086395235</v>
      </c>
      <c r="J429" s="5">
        <f t="shared" si="55"/>
        <v>27115709777.739998</v>
      </c>
      <c r="K429" s="11">
        <f>[2]!S_SHARE_LIQA(A429,$A$1)</f>
        <v>3186334874</v>
      </c>
      <c r="L429" s="10">
        <f>[2]!S_DQ_CLOSE(A429,$A$1,1)</f>
        <v>8.51</v>
      </c>
      <c r="M429" s="10"/>
      <c r="N429" s="10"/>
      <c r="P429">
        <f t="shared" si="56"/>
        <v>275</v>
      </c>
      <c r="Q429">
        <f t="shared" si="57"/>
        <v>590</v>
      </c>
      <c r="R429" t="e">
        <f t="shared" ca="1" si="58"/>
        <v>#NAME?</v>
      </c>
      <c r="S429">
        <f t="shared" si="59"/>
        <v>843</v>
      </c>
      <c r="T429">
        <f t="shared" si="60"/>
        <v>95</v>
      </c>
      <c r="V429" t="e">
        <f t="shared" ca="1" si="61"/>
        <v>#NAME?</v>
      </c>
      <c r="W429" t="e">
        <f t="shared" ca="1" si="62"/>
        <v>#NAME?</v>
      </c>
    </row>
    <row r="430" spans="1:23" x14ac:dyDescent="0.15">
      <c r="A430" s="12" t="s">
        <v>434</v>
      </c>
      <c r="B430" s="12" t="s">
        <v>435</v>
      </c>
      <c r="C430" t="str">
        <f>[2]!S_INFO_INDUSTRY_SW(A430,1)</f>
        <v>商业贸易</v>
      </c>
      <c r="D430" s="2" t="str">
        <f>[2]!S_IPO_LISTEDDATE(A430)</f>
        <v>2000-07-18</v>
      </c>
      <c r="E430" s="3">
        <f t="shared" si="54"/>
        <v>3818</v>
      </c>
      <c r="F430" s="5">
        <f>[2]!S_VAL_PE_TTM(A430,$A$1)</f>
        <v>29.031299591064453</v>
      </c>
      <c r="G430" s="5">
        <f>[2]!S_FA_ROIC_YEARLY(A430,G$1)</f>
        <v>22.264399999999998</v>
      </c>
      <c r="H430" s="5" t="e">
        <f ca="1">VLOOKUP(A430,预期增长率!$A$3:$F$960,6,FALSE)</f>
        <v>#NAME?</v>
      </c>
      <c r="I430" s="5">
        <f>[2]!S_PQ_PCTCHANGE(A430,$C$1,$A$1)</f>
        <v>-16.224848291280736</v>
      </c>
      <c r="J430" s="5">
        <f t="shared" si="55"/>
        <v>9401939640.4400024</v>
      </c>
      <c r="K430" s="11">
        <f>[2]!S_SHARE_LIQA(A430,$A$1)</f>
        <v>358442228.00000006</v>
      </c>
      <c r="L430" s="10">
        <f>[2]!S_DQ_CLOSE(A430,$A$1,1)</f>
        <v>26.23</v>
      </c>
      <c r="M430" s="10"/>
      <c r="N430" s="10"/>
      <c r="P430">
        <f t="shared" si="56"/>
        <v>542</v>
      </c>
      <c r="Q430">
        <f t="shared" si="57"/>
        <v>140</v>
      </c>
      <c r="R430" t="e">
        <f t="shared" ca="1" si="58"/>
        <v>#NAME?</v>
      </c>
      <c r="S430">
        <f t="shared" si="59"/>
        <v>849</v>
      </c>
      <c r="T430">
        <f t="shared" si="60"/>
        <v>296</v>
      </c>
      <c r="V430" t="e">
        <f t="shared" ca="1" si="61"/>
        <v>#NAME?</v>
      </c>
      <c r="W430" t="e">
        <f t="shared" ca="1" si="62"/>
        <v>#NAME?</v>
      </c>
    </row>
    <row r="431" spans="1:23" x14ac:dyDescent="0.15">
      <c r="A431" s="12" t="s">
        <v>736</v>
      </c>
      <c r="B431" s="12" t="s">
        <v>737</v>
      </c>
      <c r="C431" t="str">
        <f>[2]!S_INFO_INDUSTRY_SW(A431,1)</f>
        <v>房地产</v>
      </c>
      <c r="D431" s="2" t="str">
        <f>[2]!S_IPO_LISTEDDATE(A431)</f>
        <v>2006-07-31</v>
      </c>
      <c r="E431" s="3">
        <f t="shared" si="54"/>
        <v>1614</v>
      </c>
      <c r="F431" s="5">
        <f>[2]!S_VAL_PE_TTM(A431,$A$1)</f>
        <v>14.443439483642578</v>
      </c>
      <c r="G431" s="5">
        <f>[2]!S_FA_ROIC_YEARLY(A431,G$1)</f>
        <v>11.71</v>
      </c>
      <c r="H431" s="5" t="e">
        <f ca="1">VLOOKUP(A431,预期增长率!$A$3:$F$960,6,FALSE)</f>
        <v>#NAME?</v>
      </c>
      <c r="I431" s="5">
        <f>[2]!S_PQ_PCTCHANGE(A431,$C$1,$A$1)</f>
        <v>11.894273127753308</v>
      </c>
      <c r="J431" s="5">
        <f t="shared" si="55"/>
        <v>57083854145.5</v>
      </c>
      <c r="K431" s="11">
        <f>[2]!S_SHARE_LIQA(A431,$A$1)</f>
        <v>4494791665</v>
      </c>
      <c r="L431" s="10">
        <f>[2]!S_DQ_CLOSE(A431,$A$1,1)</f>
        <v>12.7</v>
      </c>
      <c r="M431" s="10"/>
      <c r="N431" s="10"/>
      <c r="P431">
        <f t="shared" si="56"/>
        <v>755</v>
      </c>
      <c r="Q431">
        <f t="shared" si="57"/>
        <v>397</v>
      </c>
      <c r="R431" t="e">
        <f t="shared" ca="1" si="58"/>
        <v>#NAME?</v>
      </c>
      <c r="S431">
        <f t="shared" si="59"/>
        <v>313</v>
      </c>
      <c r="T431">
        <f t="shared" si="60"/>
        <v>37</v>
      </c>
      <c r="V431" t="e">
        <f t="shared" ca="1" si="61"/>
        <v>#NAME?</v>
      </c>
      <c r="W431" t="e">
        <f t="shared" ca="1" si="62"/>
        <v>#NAME?</v>
      </c>
    </row>
    <row r="432" spans="1:23" x14ac:dyDescent="0.15">
      <c r="A432" s="12" t="s">
        <v>1010</v>
      </c>
      <c r="B432" s="12" t="s">
        <v>1011</v>
      </c>
      <c r="C432" t="str">
        <f>[2]!S_INFO_INDUSTRY_SW(A432,1)</f>
        <v>化工</v>
      </c>
      <c r="D432" s="2" t="str">
        <f>[2]!S_IPO_LISTEDDATE(A432)</f>
        <v>2000-12-22</v>
      </c>
      <c r="E432" s="3">
        <f t="shared" si="54"/>
        <v>3661</v>
      </c>
      <c r="F432" s="5">
        <f>[2]!S_VAL_PE_TTM(A432,$A$1)</f>
        <v>72.035575866699219</v>
      </c>
      <c r="G432" s="5">
        <f>[2]!S_FA_ROIC_YEARLY(A432,G$1)</f>
        <v>5.4036999999999997</v>
      </c>
      <c r="H432" s="5" t="e">
        <f ca="1">VLOOKUP(A432,预期增长率!$A$3:$F$960,6,FALSE)</f>
        <v>#NAME?</v>
      </c>
      <c r="I432" s="5">
        <f>[2]!S_PQ_PCTCHANGE(A432,$C$1,$A$1)</f>
        <v>18.254674977738183</v>
      </c>
      <c r="J432" s="5">
        <f t="shared" si="55"/>
        <v>4769087438.3999996</v>
      </c>
      <c r="K432" s="11">
        <f>[2]!S_SHARE_LIQA(A432,$A$1)</f>
        <v>359118030</v>
      </c>
      <c r="L432" s="10">
        <f>[2]!S_DQ_CLOSE(A432,$A$1,1)</f>
        <v>13.28</v>
      </c>
      <c r="M432" s="10"/>
      <c r="N432" s="10"/>
      <c r="P432">
        <f t="shared" si="56"/>
        <v>161</v>
      </c>
      <c r="Q432">
        <f t="shared" si="57"/>
        <v>673</v>
      </c>
      <c r="R432" t="e">
        <f t="shared" ca="1" si="58"/>
        <v>#NAME?</v>
      </c>
      <c r="S432">
        <f t="shared" si="59"/>
        <v>217</v>
      </c>
      <c r="T432">
        <f t="shared" si="60"/>
        <v>570</v>
      </c>
      <c r="V432" t="e">
        <f t="shared" ca="1" si="61"/>
        <v>#NAME?</v>
      </c>
      <c r="W432" t="e">
        <f t="shared" ca="1" si="62"/>
        <v>#NAME?</v>
      </c>
    </row>
    <row r="433" spans="1:23" x14ac:dyDescent="0.15">
      <c r="A433" s="12" t="s">
        <v>125</v>
      </c>
      <c r="B433" s="12" t="s">
        <v>126</v>
      </c>
      <c r="C433" t="str">
        <f>[2]!S_INFO_INDUSTRY_SW(A433,1)</f>
        <v>房地产</v>
      </c>
      <c r="D433" s="2" t="str">
        <f>[2]!S_IPO_LISTEDDATE(A433)</f>
        <v>1993-07-12</v>
      </c>
      <c r="E433" s="3">
        <f t="shared" si="54"/>
        <v>6381</v>
      </c>
      <c r="F433" s="5">
        <f>[2]!S_VAL_PE_TTM(A433,$A$1)</f>
        <v>39.490802764892578</v>
      </c>
      <c r="G433" s="5">
        <f>[2]!S_FA_ROIC_YEARLY(A433,G$1)</f>
        <v>5.1273</v>
      </c>
      <c r="H433" s="5" t="e">
        <f ca="1">VLOOKUP(A433,预期增长率!$A$3:$F$960,6,FALSE)</f>
        <v>#NAME?</v>
      </c>
      <c r="I433" s="5">
        <f>[2]!S_PQ_PCTCHANGE(A433,$C$1,$A$1)</f>
        <v>-7.5187969924812137</v>
      </c>
      <c r="J433" s="5">
        <f t="shared" si="55"/>
        <v>5978785790.8799992</v>
      </c>
      <c r="K433" s="11">
        <f>[2]!S_SHARE_LIQA(A433,$A$1)</f>
        <v>694400208</v>
      </c>
      <c r="L433" s="10">
        <f>[2]!S_DQ_CLOSE(A433,$A$1,1)</f>
        <v>8.61</v>
      </c>
      <c r="M433" s="10"/>
      <c r="N433" s="10"/>
      <c r="P433">
        <f t="shared" si="56"/>
        <v>401</v>
      </c>
      <c r="Q433">
        <f t="shared" si="57"/>
        <v>687</v>
      </c>
      <c r="R433" t="e">
        <f t="shared" ca="1" si="58"/>
        <v>#NAME?</v>
      </c>
      <c r="S433">
        <f t="shared" si="59"/>
        <v>737</v>
      </c>
      <c r="T433">
        <f t="shared" si="60"/>
        <v>475</v>
      </c>
      <c r="V433" t="e">
        <f t="shared" ca="1" si="61"/>
        <v>#NAME?</v>
      </c>
      <c r="W433" t="e">
        <f t="shared" ca="1" si="62"/>
        <v>#NAME?</v>
      </c>
    </row>
    <row r="434" spans="1:23" x14ac:dyDescent="0.15">
      <c r="A434" s="12" t="s">
        <v>629</v>
      </c>
      <c r="B434" s="12" t="s">
        <v>630</v>
      </c>
      <c r="C434" t="str">
        <f>[2]!S_INFO_INDUSTRY_SW(A434,1)</f>
        <v>医药生物</v>
      </c>
      <c r="D434" s="2" t="str">
        <f>[2]!S_IPO_LISTEDDATE(A434)</f>
        <v>2009-08-28</v>
      </c>
      <c r="E434" s="3">
        <f t="shared" si="54"/>
        <v>490</v>
      </c>
      <c r="F434" s="5">
        <f>[2]!S_VAL_PE_TTM(A434,$A$1)</f>
        <v>61.657215118408203</v>
      </c>
      <c r="G434" s="5">
        <f>[2]!S_FA_ROIC_YEARLY(A434,G$1)</f>
        <v>12.5267</v>
      </c>
      <c r="H434" s="5" t="e">
        <f ca="1">VLOOKUP(A434,预期增长率!$A$3:$F$960,6,FALSE)</f>
        <v>#NAME?</v>
      </c>
      <c r="I434" s="5">
        <f>[2]!S_PQ_PCTCHANGE(A434,$C$1,$A$1)</f>
        <v>-15.032456440040987</v>
      </c>
      <c r="J434" s="5">
        <f t="shared" si="55"/>
        <v>1019670000</v>
      </c>
      <c r="K434" s="11">
        <f>[2]!S_SHARE_LIQA(A434,$A$1)</f>
        <v>41000000</v>
      </c>
      <c r="L434" s="10">
        <f>[2]!S_DQ_CLOSE(A434,$A$1,1)</f>
        <v>24.87</v>
      </c>
      <c r="M434" s="10"/>
      <c r="N434" s="10"/>
      <c r="P434">
        <f t="shared" si="56"/>
        <v>225</v>
      </c>
      <c r="Q434">
        <f t="shared" si="57"/>
        <v>367</v>
      </c>
      <c r="R434" t="e">
        <f t="shared" ca="1" si="58"/>
        <v>#NAME?</v>
      </c>
      <c r="S434">
        <f t="shared" si="59"/>
        <v>837</v>
      </c>
      <c r="T434">
        <f t="shared" si="60"/>
        <v>872</v>
      </c>
      <c r="V434" t="e">
        <f t="shared" ca="1" si="61"/>
        <v>#NAME?</v>
      </c>
      <c r="W434" t="e">
        <f t="shared" ca="1" si="62"/>
        <v>#NAME?</v>
      </c>
    </row>
    <row r="435" spans="1:23" x14ac:dyDescent="0.15">
      <c r="A435" s="12" t="s">
        <v>305</v>
      </c>
      <c r="B435" s="12" t="s">
        <v>306</v>
      </c>
      <c r="C435" t="str">
        <f>[2]!S_INFO_INDUSTRY_SW(A435,1)</f>
        <v>汽车</v>
      </c>
      <c r="D435" s="2" t="str">
        <f>[2]!S_IPO_LISTEDDATE(A435)</f>
        <v>1997-06-18</v>
      </c>
      <c r="E435" s="3">
        <f t="shared" si="54"/>
        <v>4944</v>
      </c>
      <c r="F435" s="5">
        <f>[2]!S_VAL_PE_TTM(A435,$A$1)</f>
        <v>10.384510040283203</v>
      </c>
      <c r="G435" s="5">
        <f>[2]!S_FA_ROIC_YEARLY(A435,G$1)</f>
        <v>29.120699999999999</v>
      </c>
      <c r="H435" s="5" t="e">
        <f ca="1">VLOOKUP(A435,预期增长率!$A$3:$F$960,6,FALSE)</f>
        <v>#NAME?</v>
      </c>
      <c r="I435" s="5">
        <f>[2]!S_PQ_PCTCHANGE(A435,$C$1,$A$1)</f>
        <v>-10.184667039731387</v>
      </c>
      <c r="J435" s="5">
        <f t="shared" si="55"/>
        <v>22658633724</v>
      </c>
      <c r="K435" s="11">
        <f>[2]!S_SHARE_LIQA(A435,$A$1)</f>
        <v>1411752880</v>
      </c>
      <c r="L435" s="10">
        <f>[2]!S_DQ_CLOSE(A435,$A$1,1)</f>
        <v>16.05</v>
      </c>
      <c r="M435" s="10"/>
      <c r="N435" s="10"/>
      <c r="P435">
        <f t="shared" si="56"/>
        <v>805</v>
      </c>
      <c r="Q435">
        <f t="shared" si="57"/>
        <v>49</v>
      </c>
      <c r="R435" t="e">
        <f t="shared" ca="1" si="58"/>
        <v>#NAME?</v>
      </c>
      <c r="S435">
        <f t="shared" si="59"/>
        <v>779</v>
      </c>
      <c r="T435">
        <f t="shared" si="60"/>
        <v>118</v>
      </c>
      <c r="V435" t="e">
        <f t="shared" ca="1" si="61"/>
        <v>#NAME?</v>
      </c>
      <c r="W435" t="e">
        <f t="shared" ca="1" si="62"/>
        <v>#NAME?</v>
      </c>
    </row>
    <row r="436" spans="1:23" hidden="1" x14ac:dyDescent="0.15">
      <c r="A436" s="12" t="s">
        <v>1570</v>
      </c>
      <c r="B436" s="12" t="s">
        <v>1571</v>
      </c>
      <c r="C436" t="str">
        <f>[2]!S_INFO_INDUSTRY_SW(A436,1)</f>
        <v>银行</v>
      </c>
      <c r="D436" s="2" t="str">
        <f>[2]!S_IPO_LISTEDDATE(A436)</f>
        <v>2007-05-15</v>
      </c>
      <c r="E436" s="3">
        <f t="shared" si="54"/>
        <v>1326</v>
      </c>
      <c r="F436" s="5">
        <f>[2]!S_VAL_PE_TTM(A436,$A$1)</f>
        <v>8.4139194488525391</v>
      </c>
      <c r="G436" s="5">
        <f>[2]!S_FA_ROIC_YEARLY(A436,G$1)</f>
        <v>20.7849</v>
      </c>
      <c r="H436" s="5" t="e">
        <f ca="1">VLOOKUP(A436,预期增长率!$A$3:$F$960,6,FALSE)</f>
        <v>#NAME?</v>
      </c>
      <c r="I436" s="5">
        <f>[2]!S_PQ_PCTCHANGE(A436,$C$1,$A$1)</f>
        <v>-4.3630017452007008</v>
      </c>
      <c r="J436" s="5">
        <f t="shared" si="55"/>
        <v>162950556670.16</v>
      </c>
      <c r="K436" s="11">
        <f>[2]!S_SHARE_LIQA(A436,$A$1)</f>
        <v>29735503042</v>
      </c>
      <c r="L436" s="10">
        <f>[2]!S_DQ_CLOSE(A436,$A$1,1)</f>
        <v>5.48</v>
      </c>
      <c r="M436" s="10"/>
      <c r="N436" s="10"/>
      <c r="P436">
        <f t="shared" si="56"/>
        <v>819</v>
      </c>
      <c r="Q436">
        <f t="shared" si="57"/>
        <v>162</v>
      </c>
      <c r="R436" t="e">
        <f t="shared" ca="1" si="58"/>
        <v>#NAME?</v>
      </c>
      <c r="S436">
        <f t="shared" si="59"/>
        <v>647</v>
      </c>
      <c r="T436">
        <f t="shared" si="60"/>
        <v>10</v>
      </c>
      <c r="V436" t="e">
        <f t="shared" ca="1" si="61"/>
        <v>#NAME?</v>
      </c>
      <c r="W436" t="e">
        <f t="shared" ca="1" si="62"/>
        <v>#NAME?</v>
      </c>
    </row>
    <row r="437" spans="1:23" x14ac:dyDescent="0.15">
      <c r="A437" s="12" t="s">
        <v>694</v>
      </c>
      <c r="B437" s="12" t="s">
        <v>695</v>
      </c>
      <c r="C437" t="str">
        <f>[2]!S_INFO_INDUSTRY_SW(A437,1)</f>
        <v>钢铁</v>
      </c>
      <c r="D437" s="2" t="str">
        <f>[2]!S_IPO_LISTEDDATE(A437)</f>
        <v>2001-03-09</v>
      </c>
      <c r="E437" s="3">
        <f t="shared" si="54"/>
        <v>3584</v>
      </c>
      <c r="F437" s="5">
        <f>[2]!S_VAL_PE_TTM(A437,$A$1)</f>
        <v>-30.511308670043945</v>
      </c>
      <c r="G437" s="5">
        <f>[2]!S_FA_ROIC_YEARLY(A437,G$1)</f>
        <v>5.3135000000000003</v>
      </c>
      <c r="H437" s="5" t="e">
        <f ca="1">VLOOKUP(A437,预期增长率!$A$3:$F$960,6,FALSE)</f>
        <v>#NAME?</v>
      </c>
      <c r="I437" s="5">
        <f>[2]!S_PQ_PCTCHANGE(A437,$C$1,$A$1)</f>
        <v>15.902140672782883</v>
      </c>
      <c r="J437" s="5">
        <f t="shared" si="55"/>
        <v>10311271826.629999</v>
      </c>
      <c r="K437" s="11">
        <f>[2]!S_SHARE_LIQA(A437,$A$1)</f>
        <v>2720652197</v>
      </c>
      <c r="L437" s="10">
        <f>[2]!S_DQ_CLOSE(A437,$A$1,1)</f>
        <v>3.79</v>
      </c>
      <c r="M437" s="10"/>
      <c r="N437" s="10"/>
      <c r="P437">
        <f t="shared" si="56"/>
        <v>836</v>
      </c>
      <c r="Q437">
        <f t="shared" si="57"/>
        <v>676</v>
      </c>
      <c r="R437" t="e">
        <f t="shared" ca="1" si="58"/>
        <v>#NAME?</v>
      </c>
      <c r="S437">
        <f t="shared" si="59"/>
        <v>250</v>
      </c>
      <c r="T437">
        <f t="shared" si="60"/>
        <v>258</v>
      </c>
      <c r="V437" t="e">
        <f t="shared" ca="1" si="61"/>
        <v>#NAME?</v>
      </c>
      <c r="W437" t="e">
        <f t="shared" ca="1" si="62"/>
        <v>#NAME?</v>
      </c>
    </row>
    <row r="438" spans="1:23" x14ac:dyDescent="0.15">
      <c r="A438" s="12" t="s">
        <v>1679</v>
      </c>
      <c r="B438" s="12" t="s">
        <v>1680</v>
      </c>
      <c r="C438" t="str">
        <f>[2]!S_INFO_INDUSTRY_SW(A438,1)</f>
        <v>电子</v>
      </c>
      <c r="D438" s="2" t="str">
        <f>[2]!S_IPO_LISTEDDATE(A438)</f>
        <v>2010-07-16</v>
      </c>
      <c r="E438" s="3">
        <f t="shared" si="54"/>
        <v>168</v>
      </c>
      <c r="F438" s="5">
        <f>[2]!S_VAL_PE_TTM(A438,$A$1)</f>
        <v>68.251693725585938</v>
      </c>
      <c r="G438" s="5">
        <f>[2]!S_FA_ROIC_YEARLY(A438,G$1)</f>
        <v>6.9057000000000004</v>
      </c>
      <c r="H438" s="5" t="e">
        <f ca="1">VLOOKUP(A438,预期增长率!$A$3:$F$960,6,FALSE)</f>
        <v>#NAME?</v>
      </c>
      <c r="I438" s="5">
        <f>[2]!S_PQ_PCTCHANGE(A438,$C$1,$A$1)</f>
        <v>15.555555555555545</v>
      </c>
      <c r="J438" s="5">
        <f t="shared" si="55"/>
        <v>2379000000</v>
      </c>
      <c r="K438" s="11">
        <f>[2]!S_SHARE_LIQA(A438,$A$1)</f>
        <v>75000000</v>
      </c>
      <c r="L438" s="10">
        <f>[2]!S_DQ_CLOSE(A438,$A$1,1)</f>
        <v>31.72</v>
      </c>
      <c r="M438" s="10"/>
      <c r="N438" s="10"/>
      <c r="P438">
        <f t="shared" si="56"/>
        <v>182</v>
      </c>
      <c r="Q438">
        <f t="shared" si="57"/>
        <v>612</v>
      </c>
      <c r="R438" t="e">
        <f t="shared" ca="1" si="58"/>
        <v>#NAME?</v>
      </c>
      <c r="S438">
        <f t="shared" si="59"/>
        <v>256</v>
      </c>
      <c r="T438">
        <f t="shared" si="60"/>
        <v>800</v>
      </c>
      <c r="V438" t="e">
        <f t="shared" ca="1" si="61"/>
        <v>#NAME?</v>
      </c>
      <c r="W438" t="e">
        <f t="shared" ca="1" si="62"/>
        <v>#NAME?</v>
      </c>
    </row>
    <row r="439" spans="1:23" x14ac:dyDescent="0.15">
      <c r="A439" s="12" t="s">
        <v>1449</v>
      </c>
      <c r="B439" s="12" t="s">
        <v>1450</v>
      </c>
      <c r="C439" t="str">
        <f>[2]!S_INFO_INDUSTRY_SW(A439,1)</f>
        <v>轻工制造</v>
      </c>
      <c r="D439" s="2" t="str">
        <f>[2]!S_IPO_LISTEDDATE(A439)</f>
        <v>1994-02-24</v>
      </c>
      <c r="E439" s="3">
        <f t="shared" si="54"/>
        <v>6154</v>
      </c>
      <c r="F439" s="5">
        <f>[2]!S_VAL_PE_TTM(A439,$A$1)</f>
        <v>174.19876098632812</v>
      </c>
      <c r="G439" s="5">
        <f>[2]!S_FA_ROIC_YEARLY(A439,G$1)</f>
        <v>1.7665</v>
      </c>
      <c r="H439" s="5" t="e">
        <f ca="1">VLOOKUP(A439,预期增长率!$A$3:$F$960,6,FALSE)</f>
        <v>#NAME?</v>
      </c>
      <c r="I439" s="5">
        <f>[2]!S_PQ_PCTCHANGE(A439,$C$1,$A$1)</f>
        <v>-6.5822784810126489</v>
      </c>
      <c r="J439" s="5">
        <f t="shared" si="55"/>
        <v>3471146561.25</v>
      </c>
      <c r="K439" s="11">
        <f>[2]!S_SHARE_LIQA(A439,$A$1)</f>
        <v>313563375</v>
      </c>
      <c r="L439" s="10">
        <f>[2]!S_DQ_CLOSE(A439,$A$1,1)</f>
        <v>11.07</v>
      </c>
      <c r="M439" s="10"/>
      <c r="N439" s="10"/>
      <c r="P439">
        <f t="shared" si="56"/>
        <v>41</v>
      </c>
      <c r="Q439">
        <f t="shared" si="57"/>
        <v>792</v>
      </c>
      <c r="R439" t="e">
        <f t="shared" ca="1" si="58"/>
        <v>#NAME?</v>
      </c>
      <c r="S439">
        <f t="shared" si="59"/>
        <v>709</v>
      </c>
      <c r="T439">
        <f t="shared" si="60"/>
        <v>700</v>
      </c>
      <c r="V439" t="e">
        <f t="shared" ca="1" si="61"/>
        <v>#NAME?</v>
      </c>
      <c r="W439" t="e">
        <f t="shared" ca="1" si="62"/>
        <v>#NAME?</v>
      </c>
    </row>
    <row r="440" spans="1:23" x14ac:dyDescent="0.15">
      <c r="A440" s="12" t="s">
        <v>373</v>
      </c>
      <c r="B440" s="12" t="s">
        <v>374</v>
      </c>
      <c r="C440" t="str">
        <f>[2]!S_INFO_INDUSTRY_SW(A440,1)</f>
        <v>轻工制造</v>
      </c>
      <c r="D440" s="2" t="str">
        <f>[2]!S_IPO_LISTEDDATE(A440)</f>
        <v>1999-06-30</v>
      </c>
      <c r="E440" s="3">
        <f t="shared" si="54"/>
        <v>4202</v>
      </c>
      <c r="F440" s="5">
        <f>[2]!S_VAL_PE_TTM(A440,$A$1)</f>
        <v>19.782159805297852</v>
      </c>
      <c r="G440" s="5">
        <f>[2]!S_FA_ROIC_YEARLY(A440,G$1)</f>
        <v>9.9688999999999997</v>
      </c>
      <c r="H440" s="5" t="e">
        <f ca="1">VLOOKUP(A440,预期增长率!$A$3:$F$960,6,FALSE)</f>
        <v>#NAME?</v>
      </c>
      <c r="I440" s="5">
        <f>[2]!S_PQ_PCTCHANGE(A440,$C$1,$A$1)</f>
        <v>-0.11600928074245731</v>
      </c>
      <c r="J440" s="5">
        <f t="shared" si="55"/>
        <v>4541775000</v>
      </c>
      <c r="K440" s="11">
        <f>[2]!S_SHARE_LIQA(A440,$A$1)</f>
        <v>527500000</v>
      </c>
      <c r="L440" s="10">
        <f>[2]!S_DQ_CLOSE(A440,$A$1,1)</f>
        <v>8.61</v>
      </c>
      <c r="M440" s="10"/>
      <c r="N440" s="10"/>
      <c r="P440">
        <f t="shared" si="56"/>
        <v>671</v>
      </c>
      <c r="Q440">
        <f t="shared" si="57"/>
        <v>478</v>
      </c>
      <c r="R440" t="e">
        <f t="shared" ca="1" si="58"/>
        <v>#NAME?</v>
      </c>
      <c r="S440">
        <f t="shared" si="59"/>
        <v>546</v>
      </c>
      <c r="T440">
        <f t="shared" si="60"/>
        <v>595</v>
      </c>
      <c r="V440" t="e">
        <f t="shared" ca="1" si="61"/>
        <v>#NAME?</v>
      </c>
      <c r="W440" t="e">
        <f t="shared" ca="1" si="62"/>
        <v>#NAME?</v>
      </c>
    </row>
    <row r="441" spans="1:23" x14ac:dyDescent="0.15">
      <c r="A441" s="12" t="s">
        <v>1665</v>
      </c>
      <c r="B441" s="12" t="s">
        <v>1666</v>
      </c>
      <c r="C441" t="str">
        <f>[2]!S_INFO_INDUSTRY_SW(A441,1)</f>
        <v>电子</v>
      </c>
      <c r="D441" s="2" t="str">
        <f>[2]!S_IPO_LISTEDDATE(A441)</f>
        <v>2010-04-09</v>
      </c>
      <c r="E441" s="3">
        <f t="shared" si="54"/>
        <v>266</v>
      </c>
      <c r="F441" s="5">
        <f>[2]!S_VAL_PE_TTM(A441,$A$1)</f>
        <v>119.59765625</v>
      </c>
      <c r="G441" s="5">
        <f>[2]!S_FA_ROIC_YEARLY(A441,G$1)</f>
        <v>10.4277</v>
      </c>
      <c r="H441" s="5" t="e">
        <f ca="1">VLOOKUP(A441,预期增长率!$A$3:$F$960,6,FALSE)</f>
        <v>#NAME?</v>
      </c>
      <c r="I441" s="5">
        <f>[2]!S_PQ_PCTCHANGE(A441,$C$1,$A$1)</f>
        <v>33.137254901960759</v>
      </c>
      <c r="J441" s="5">
        <f t="shared" si="55"/>
        <v>2987600000</v>
      </c>
      <c r="K441" s="11">
        <f>[2]!S_SHARE_LIQA(A441,$A$1)</f>
        <v>40000000</v>
      </c>
      <c r="L441" s="10">
        <f>[2]!S_DQ_CLOSE(A441,$A$1,1)</f>
        <v>74.69</v>
      </c>
      <c r="M441" s="10"/>
      <c r="N441" s="10"/>
      <c r="P441">
        <f t="shared" si="56"/>
        <v>66</v>
      </c>
      <c r="Q441">
        <f t="shared" si="57"/>
        <v>460</v>
      </c>
      <c r="R441" t="e">
        <f t="shared" ca="1" si="58"/>
        <v>#NAME?</v>
      </c>
      <c r="S441">
        <f t="shared" si="59"/>
        <v>101</v>
      </c>
      <c r="T441">
        <f t="shared" si="60"/>
        <v>744</v>
      </c>
      <c r="V441" t="e">
        <f t="shared" ca="1" si="61"/>
        <v>#NAME?</v>
      </c>
      <c r="W441" t="e">
        <f t="shared" ca="1" si="62"/>
        <v>#NAME?</v>
      </c>
    </row>
    <row r="442" spans="1:23" x14ac:dyDescent="0.15">
      <c r="A442" s="12" t="s">
        <v>177</v>
      </c>
      <c r="B442" s="12" t="s">
        <v>178</v>
      </c>
      <c r="C442" t="str">
        <f>[2]!S_INFO_INDUSTRY_SW(A442,1)</f>
        <v>交通运输</v>
      </c>
      <c r="D442" s="2" t="str">
        <f>[2]!S_IPO_LISTEDDATE(A442)</f>
        <v>1996-03-20</v>
      </c>
      <c r="E442" s="3">
        <f t="shared" si="54"/>
        <v>5399</v>
      </c>
      <c r="F442" s="5">
        <f>[2]!S_VAL_PE_TTM(A442,$A$1)</f>
        <v>1040.554931640625</v>
      </c>
      <c r="G442" s="5">
        <f>[2]!S_FA_ROIC_YEARLY(A442,G$1)</f>
        <v>6.7599999999999993E-2</v>
      </c>
      <c r="H442" s="5" t="e">
        <f ca="1">VLOOKUP(A442,预期增长率!$A$3:$F$960,6,FALSE)</f>
        <v>#NAME?</v>
      </c>
      <c r="I442" s="5">
        <f>[2]!S_PQ_PCTCHANGE(A442,$C$1,$A$1)</f>
        <v>-4.7368421052631504</v>
      </c>
      <c r="J442" s="5">
        <f t="shared" si="55"/>
        <v>4660719070.7200003</v>
      </c>
      <c r="K442" s="11">
        <f>[2]!S_SHARE_LIQA(A442,$A$1)</f>
        <v>1287491456</v>
      </c>
      <c r="L442" s="10">
        <f>[2]!S_DQ_CLOSE(A442,$A$1,1)</f>
        <v>3.62</v>
      </c>
      <c r="M442" s="10"/>
      <c r="N442" s="10"/>
      <c r="P442">
        <f t="shared" si="56"/>
        <v>8</v>
      </c>
      <c r="Q442">
        <f t="shared" si="57"/>
        <v>836</v>
      </c>
      <c r="R442" t="e">
        <f t="shared" ca="1" si="58"/>
        <v>#NAME?</v>
      </c>
      <c r="S442">
        <f t="shared" si="59"/>
        <v>653</v>
      </c>
      <c r="T442">
        <f t="shared" si="60"/>
        <v>585</v>
      </c>
      <c r="V442" t="e">
        <f t="shared" ca="1" si="61"/>
        <v>#NAME?</v>
      </c>
      <c r="W442" t="e">
        <f t="shared" ca="1" si="62"/>
        <v>#NAME?</v>
      </c>
    </row>
    <row r="443" spans="1:23" x14ac:dyDescent="0.15">
      <c r="A443" s="12" t="s">
        <v>1697</v>
      </c>
      <c r="B443" s="12" t="s">
        <v>1698</v>
      </c>
      <c r="C443" t="str">
        <f>[2]!S_INFO_INDUSTRY_SW(A443,1)</f>
        <v>电子</v>
      </c>
      <c r="D443" s="2" t="str">
        <f>[2]!S_IPO_LISTEDDATE(A443)</f>
        <v>2010-09-29</v>
      </c>
      <c r="E443" s="3">
        <f t="shared" si="54"/>
        <v>93</v>
      </c>
      <c r="F443" s="5">
        <f>[2]!S_VAL_PE_TTM(A443,$A$1)</f>
        <v>61.224590301513672</v>
      </c>
      <c r="G443" s="5">
        <f>[2]!S_FA_ROIC_YEARLY(A443,G$1)</f>
        <v>10.5952</v>
      </c>
      <c r="H443" s="5" t="e">
        <f ca="1">VLOOKUP(A443,预期增长率!$A$3:$F$960,6,FALSE)</f>
        <v>#NAME?</v>
      </c>
      <c r="I443" s="5">
        <f>[2]!S_PQ_PCTCHANGE(A443,$C$1,$A$1)</f>
        <v>27.969987494789493</v>
      </c>
      <c r="J443" s="5">
        <f t="shared" si="55"/>
        <v>1228000000</v>
      </c>
      <c r="K443" s="11">
        <f>[2]!S_SHARE_LIQA(A443,$A$1)</f>
        <v>40000000</v>
      </c>
      <c r="L443" s="10">
        <f>[2]!S_DQ_CLOSE(A443,$A$1,1)</f>
        <v>30.7</v>
      </c>
      <c r="M443" s="10"/>
      <c r="N443" s="10"/>
      <c r="P443">
        <f t="shared" si="56"/>
        <v>229</v>
      </c>
      <c r="Q443">
        <f t="shared" si="57"/>
        <v>456</v>
      </c>
      <c r="R443" t="e">
        <f t="shared" ca="1" si="58"/>
        <v>#NAME?</v>
      </c>
      <c r="S443">
        <f t="shared" si="59"/>
        <v>131</v>
      </c>
      <c r="T443">
        <f t="shared" si="60"/>
        <v>870</v>
      </c>
      <c r="V443" t="e">
        <f t="shared" ca="1" si="61"/>
        <v>#NAME?</v>
      </c>
      <c r="W443" t="e">
        <f t="shared" ca="1" si="62"/>
        <v>#NAME?</v>
      </c>
    </row>
    <row r="444" spans="1:23" hidden="1" x14ac:dyDescent="0.15">
      <c r="A444" s="12" t="s">
        <v>682</v>
      </c>
      <c r="B444" s="12" t="s">
        <v>683</v>
      </c>
      <c r="C444" t="str">
        <f>[2]!S_INFO_INDUSTRY_SW(A444,1)</f>
        <v>银行</v>
      </c>
      <c r="D444" s="2" t="str">
        <f>[2]!S_IPO_LISTEDDATE(A444)</f>
        <v>1999-11-10</v>
      </c>
      <c r="E444" s="3">
        <f t="shared" si="54"/>
        <v>4069</v>
      </c>
      <c r="F444" s="5">
        <f>[2]!S_VAL_PE_TTM(A444,$A$1)</f>
        <v>10.008140563964844</v>
      </c>
      <c r="G444" s="5">
        <f>[2]!S_FA_ROIC_YEARLY(A444,G$1)</f>
        <v>26.456</v>
      </c>
      <c r="H444" s="5" t="e">
        <f ca="1">VLOOKUP(A444,预期增长率!$A$3:$F$960,6,FALSE)</f>
        <v>#NAME?</v>
      </c>
      <c r="I444" s="5">
        <f>[2]!S_PQ_PCTCHANGE(A444,$C$1,$A$1)</f>
        <v>-0.80064051240992251</v>
      </c>
      <c r="J444" s="5">
        <f t="shared" si="55"/>
        <v>142225545123.48001</v>
      </c>
      <c r="K444" s="11">
        <f>[2]!S_SHARE_LIQA(A444,$A$1)</f>
        <v>11479059332</v>
      </c>
      <c r="L444" s="10">
        <f>[2]!S_DQ_CLOSE(A444,$A$1,1)</f>
        <v>12.39</v>
      </c>
      <c r="M444" s="10"/>
      <c r="N444" s="10"/>
      <c r="P444">
        <f t="shared" si="56"/>
        <v>809</v>
      </c>
      <c r="Q444">
        <f t="shared" si="57"/>
        <v>74</v>
      </c>
      <c r="R444" t="e">
        <f t="shared" ca="1" si="58"/>
        <v>#NAME?</v>
      </c>
      <c r="S444">
        <f t="shared" si="59"/>
        <v>566</v>
      </c>
      <c r="T444">
        <f t="shared" si="60"/>
        <v>12</v>
      </c>
      <c r="V444" t="e">
        <f t="shared" ca="1" si="61"/>
        <v>#NAME?</v>
      </c>
      <c r="W444" t="e">
        <f t="shared" ca="1" si="62"/>
        <v>#NAME?</v>
      </c>
    </row>
    <row r="445" spans="1:23" x14ac:dyDescent="0.15">
      <c r="A445" s="12" t="s">
        <v>1342</v>
      </c>
      <c r="B445" s="12" t="s">
        <v>1343</v>
      </c>
      <c r="C445" t="str">
        <f>[2]!S_INFO_INDUSTRY_SW(A445,1)</f>
        <v>交通运输</v>
      </c>
      <c r="D445" s="2" t="str">
        <f>[2]!S_IPO_LISTEDDATE(A445)</f>
        <v>1996-06-14</v>
      </c>
      <c r="E445" s="3">
        <f t="shared" si="54"/>
        <v>5313</v>
      </c>
      <c r="F445" s="5">
        <f>[2]!S_VAL_PE_TTM(A445,$A$1)</f>
        <v>17.540592193603516</v>
      </c>
      <c r="G445" s="5">
        <f>[2]!S_FA_ROIC_YEARLY(A445,G$1)</f>
        <v>8.5995000000000008</v>
      </c>
      <c r="H445" s="5" t="e">
        <f ca="1">VLOOKUP(A445,预期增长率!$A$3:$F$960,6,FALSE)</f>
        <v>#NAME?</v>
      </c>
      <c r="I445" s="5">
        <f>[2]!S_PQ_PCTCHANGE(A445,$C$1,$A$1)</f>
        <v>-1.6509433962264231</v>
      </c>
      <c r="J445" s="5">
        <f t="shared" si="55"/>
        <v>12083329286.280001</v>
      </c>
      <c r="K445" s="11">
        <f>[2]!S_SHARE_LIQA(A445,$A$1)</f>
        <v>1448840442</v>
      </c>
      <c r="L445" s="10">
        <f>[2]!S_DQ_CLOSE(A445,$A$1,1)</f>
        <v>8.34</v>
      </c>
      <c r="M445" s="10"/>
      <c r="N445" s="10"/>
      <c r="P445">
        <f t="shared" si="56"/>
        <v>705</v>
      </c>
      <c r="Q445">
        <f t="shared" si="57"/>
        <v>531</v>
      </c>
      <c r="R445" t="e">
        <f t="shared" ca="1" si="58"/>
        <v>#NAME?</v>
      </c>
      <c r="S445">
        <f t="shared" si="59"/>
        <v>585</v>
      </c>
      <c r="T445">
        <f t="shared" si="60"/>
        <v>223</v>
      </c>
      <c r="V445" t="e">
        <f t="shared" ca="1" si="61"/>
        <v>#NAME?</v>
      </c>
      <c r="W445" t="e">
        <f t="shared" ca="1" si="62"/>
        <v>#NAME?</v>
      </c>
    </row>
    <row r="446" spans="1:23" x14ac:dyDescent="0.15">
      <c r="A446" s="12" t="s">
        <v>1243</v>
      </c>
      <c r="B446" s="12" t="s">
        <v>1244</v>
      </c>
      <c r="C446" t="str">
        <f>[2]!S_INFO_INDUSTRY_SW(A446,1)</f>
        <v>交通运输</v>
      </c>
      <c r="D446" s="2" t="str">
        <f>[2]!S_IPO_LISTEDDATE(A446)</f>
        <v>1992-08-07</v>
      </c>
      <c r="E446" s="3">
        <f t="shared" si="54"/>
        <v>6720</v>
      </c>
      <c r="F446" s="5">
        <f>[2]!S_VAL_PE_TTM(A446,$A$1)</f>
        <v>18.517627716064453</v>
      </c>
      <c r="G446" s="5">
        <f>[2]!S_FA_ROIC_YEARLY(A446,G$1)</f>
        <v>11.098100000000001</v>
      </c>
      <c r="H446" s="5" t="e">
        <f ca="1">VLOOKUP(A446,预期增长率!$A$3:$F$960,6,FALSE)</f>
        <v>#NAME?</v>
      </c>
      <c r="I446" s="5">
        <f>[2]!S_PQ_PCTCHANGE(A446,$C$1,$A$1)</f>
        <v>-13.196814562002269</v>
      </c>
      <c r="J446" s="5">
        <f t="shared" si="55"/>
        <v>7952069235.6700001</v>
      </c>
      <c r="K446" s="11">
        <f>[2]!S_SHARE_LIQA(A446,$A$1)</f>
        <v>1042210909</v>
      </c>
      <c r="L446" s="10">
        <f>[2]!S_DQ_CLOSE(A446,$A$1,1)</f>
        <v>7.63</v>
      </c>
      <c r="M446" s="10"/>
      <c r="N446" s="10"/>
      <c r="P446">
        <f t="shared" si="56"/>
        <v>691</v>
      </c>
      <c r="Q446">
        <f t="shared" si="57"/>
        <v>433</v>
      </c>
      <c r="R446" t="e">
        <f t="shared" ca="1" si="58"/>
        <v>#NAME?</v>
      </c>
      <c r="S446">
        <f t="shared" si="59"/>
        <v>823</v>
      </c>
      <c r="T446">
        <f t="shared" si="60"/>
        <v>353</v>
      </c>
      <c r="V446" t="e">
        <f t="shared" ca="1" si="61"/>
        <v>#NAME?</v>
      </c>
      <c r="W446" t="e">
        <f t="shared" ca="1" si="62"/>
        <v>#NAME?</v>
      </c>
    </row>
    <row r="447" spans="1:23" hidden="1" x14ac:dyDescent="0.15">
      <c r="A447" s="12" t="s">
        <v>1048</v>
      </c>
      <c r="B447" s="12" t="s">
        <v>1049</v>
      </c>
      <c r="C447" t="str">
        <f>[2]!S_INFO_INDUSTRY_SW(A447,1)</f>
        <v>非银金融</v>
      </c>
      <c r="D447" s="2" t="str">
        <f>[2]!S_IPO_LISTEDDATE(A447)</f>
        <v>2001-01-09</v>
      </c>
      <c r="E447" s="3">
        <f t="shared" si="54"/>
        <v>3643</v>
      </c>
      <c r="F447" s="5">
        <f>[2]!S_VAL_PE_TTM(A447,$A$1)</f>
        <v>33.394866943359375</v>
      </c>
      <c r="G447" s="5">
        <f>[2]!S_FA_ROIC_YEARLY(A447,G$1)</f>
        <v>6.9427000000000003</v>
      </c>
      <c r="H447" s="5" t="e">
        <f ca="1">VLOOKUP(A447,预期增长率!$A$3:$F$960,6,FALSE)</f>
        <v>#NAME?</v>
      </c>
      <c r="I447" s="5">
        <f>[2]!S_PQ_PCTCHANGE(A447,$C$1,$A$1)</f>
        <v>-4.12201154163232</v>
      </c>
      <c r="J447" s="5">
        <f t="shared" si="55"/>
        <v>4412428268.5700006</v>
      </c>
      <c r="K447" s="11">
        <f>[2]!S_SHARE_LIQA(A447,$A$1)</f>
        <v>379400539</v>
      </c>
      <c r="L447" s="10">
        <f>[2]!S_DQ_CLOSE(A447,$A$1,1)</f>
        <v>11.63</v>
      </c>
      <c r="M447" s="10"/>
      <c r="N447" s="10"/>
      <c r="P447">
        <f t="shared" si="56"/>
        <v>490</v>
      </c>
      <c r="Q447">
        <f t="shared" si="57"/>
        <v>610</v>
      </c>
      <c r="R447" t="e">
        <f t="shared" ca="1" si="58"/>
        <v>#NAME?</v>
      </c>
      <c r="S447">
        <f t="shared" si="59"/>
        <v>639</v>
      </c>
      <c r="T447">
        <f t="shared" si="60"/>
        <v>605</v>
      </c>
      <c r="V447" t="e">
        <f t="shared" ca="1" si="61"/>
        <v>#NAME?</v>
      </c>
      <c r="W447" t="e">
        <f t="shared" ca="1" si="62"/>
        <v>#NAME?</v>
      </c>
    </row>
    <row r="448" spans="1:23" x14ac:dyDescent="0.15">
      <c r="A448" s="12" t="s">
        <v>149</v>
      </c>
      <c r="B448" s="12" t="s">
        <v>150</v>
      </c>
      <c r="C448" t="str">
        <f>[2]!S_INFO_INDUSTRY_SW(A448,1)</f>
        <v>电子</v>
      </c>
      <c r="D448" s="2" t="str">
        <f>[2]!S_IPO_LISTEDDATE(A448)</f>
        <v>1993-11-23</v>
      </c>
      <c r="E448" s="3">
        <f t="shared" si="54"/>
        <v>6247</v>
      </c>
      <c r="F448" s="5">
        <f>[2]!S_VAL_PE_TTM(A448,$A$1)</f>
        <v>67.453720092773438</v>
      </c>
      <c r="G448" s="5">
        <f>[2]!S_FA_ROIC_YEARLY(A448,G$1)</f>
        <v>8.1646999999999998</v>
      </c>
      <c r="H448" s="5" t="e">
        <f ca="1">VLOOKUP(A448,预期增长率!$A$3:$F$960,6,FALSE)</f>
        <v>#NAME?</v>
      </c>
      <c r="I448" s="5">
        <f>[2]!S_PQ_PCTCHANGE(A448,$C$1,$A$1)</f>
        <v>-4.3252595155709228</v>
      </c>
      <c r="J448" s="5">
        <f t="shared" si="55"/>
        <v>10220376057.57</v>
      </c>
      <c r="K448" s="11">
        <f>[2]!S_SHARE_LIQA(A448,$A$1)</f>
        <v>616056423</v>
      </c>
      <c r="L448" s="10">
        <f>[2]!S_DQ_CLOSE(A448,$A$1,1)</f>
        <v>16.59</v>
      </c>
      <c r="M448" s="10"/>
      <c r="N448" s="10"/>
      <c r="P448">
        <f t="shared" si="56"/>
        <v>188</v>
      </c>
      <c r="Q448">
        <f t="shared" si="57"/>
        <v>555</v>
      </c>
      <c r="R448" t="e">
        <f t="shared" ca="1" si="58"/>
        <v>#NAME?</v>
      </c>
      <c r="S448">
        <f t="shared" si="59"/>
        <v>646</v>
      </c>
      <c r="T448">
        <f t="shared" si="60"/>
        <v>265</v>
      </c>
      <c r="V448" t="e">
        <f t="shared" ca="1" si="61"/>
        <v>#NAME?</v>
      </c>
      <c r="W448" t="e">
        <f t="shared" ca="1" si="62"/>
        <v>#NAME?</v>
      </c>
    </row>
    <row r="449" spans="1:23" x14ac:dyDescent="0.15">
      <c r="A449" s="12" t="s">
        <v>243</v>
      </c>
      <c r="B449" s="12" t="s">
        <v>244</v>
      </c>
      <c r="C449" t="str">
        <f>[2]!S_INFO_INDUSTRY_SW(A449,1)</f>
        <v>钢铁</v>
      </c>
      <c r="D449" s="2" t="str">
        <f>[2]!S_IPO_LISTEDDATE(A449)</f>
        <v>1997-03-26</v>
      </c>
      <c r="E449" s="3">
        <f t="shared" si="54"/>
        <v>5028</v>
      </c>
      <c r="F449" s="5">
        <f>[2]!S_VAL_PE_TTM(A449,$A$1)</f>
        <v>12.700011253356934</v>
      </c>
      <c r="G449" s="5">
        <f>[2]!S_FA_ROIC_YEARLY(A449,G$1)</f>
        <v>24.939499999999999</v>
      </c>
      <c r="H449" s="5" t="e">
        <f ca="1">VLOOKUP(A449,预期增长率!$A$3:$F$960,6,FALSE)</f>
        <v>#NAME?</v>
      </c>
      <c r="I449" s="5">
        <f>[2]!S_PQ_PCTCHANGE(A449,$C$1,$A$1)</f>
        <v>15.228807201800443</v>
      </c>
      <c r="J449" s="5">
        <f t="shared" si="55"/>
        <v>6867861934.0799999</v>
      </c>
      <c r="K449" s="11">
        <f>[2]!S_SHARE_LIQA(A449,$A$1)</f>
        <v>447126428</v>
      </c>
      <c r="L449" s="10">
        <f>[2]!S_DQ_CLOSE(A449,$A$1,1)</f>
        <v>15.36</v>
      </c>
      <c r="M449" s="10"/>
      <c r="N449" s="10"/>
      <c r="P449">
        <f t="shared" si="56"/>
        <v>784</v>
      </c>
      <c r="Q449">
        <f t="shared" si="57"/>
        <v>94</v>
      </c>
      <c r="R449" t="e">
        <f t="shared" ca="1" si="58"/>
        <v>#NAME?</v>
      </c>
      <c r="S449">
        <f t="shared" si="59"/>
        <v>260</v>
      </c>
      <c r="T449">
        <f t="shared" si="60"/>
        <v>420</v>
      </c>
      <c r="V449" t="e">
        <f t="shared" ca="1" si="61"/>
        <v>#NAME?</v>
      </c>
      <c r="W449" t="e">
        <f t="shared" ca="1" si="62"/>
        <v>#NAME?</v>
      </c>
    </row>
    <row r="450" spans="1:23" x14ac:dyDescent="0.15">
      <c r="A450" s="12" t="s">
        <v>818</v>
      </c>
      <c r="B450" s="12" t="s">
        <v>819</v>
      </c>
      <c r="C450" t="str">
        <f>[2]!S_INFO_INDUSTRY_SW(A450,1)</f>
        <v>国防军工</v>
      </c>
      <c r="D450" s="2" t="str">
        <f>[2]!S_IPO_LISTEDDATE(A450)</f>
        <v>1997-09-08</v>
      </c>
      <c r="E450" s="3">
        <f t="shared" si="54"/>
        <v>4862</v>
      </c>
      <c r="F450" s="5">
        <f>[2]!S_VAL_PE_TTM(A450,$A$1)</f>
        <v>88.510589599609375</v>
      </c>
      <c r="G450" s="5">
        <f>[2]!S_FA_ROIC_YEARLY(A450,G$1)</f>
        <v>9.3605</v>
      </c>
      <c r="H450" s="5" t="e">
        <f ca="1">VLOOKUP(A450,预期增长率!$A$3:$F$960,6,FALSE)</f>
        <v>#NAME?</v>
      </c>
      <c r="I450" s="5">
        <f>[2]!S_PQ_PCTCHANGE(A450,$C$1,$A$1)</f>
        <v>-7.5605214152700162</v>
      </c>
      <c r="J450" s="5">
        <f t="shared" si="55"/>
        <v>8518955246.8400002</v>
      </c>
      <c r="K450" s="11">
        <f>[2]!S_SHARE_LIQA(A450,$A$1)</f>
        <v>343229462</v>
      </c>
      <c r="L450" s="10">
        <f>[2]!S_DQ_CLOSE(A450,$A$1,1)</f>
        <v>24.82</v>
      </c>
      <c r="M450" s="10"/>
      <c r="N450" s="10"/>
      <c r="P450">
        <f t="shared" si="56"/>
        <v>114</v>
      </c>
      <c r="Q450">
        <f t="shared" si="57"/>
        <v>502</v>
      </c>
      <c r="R450" t="e">
        <f t="shared" ca="1" si="58"/>
        <v>#NAME?</v>
      </c>
      <c r="S450">
        <f t="shared" si="59"/>
        <v>739</v>
      </c>
      <c r="T450">
        <f t="shared" si="60"/>
        <v>328</v>
      </c>
      <c r="V450" t="e">
        <f t="shared" ca="1" si="61"/>
        <v>#NAME?</v>
      </c>
      <c r="W450" t="e">
        <f t="shared" ca="1" si="62"/>
        <v>#NAME?</v>
      </c>
    </row>
    <row r="451" spans="1:23" x14ac:dyDescent="0.15">
      <c r="A451" s="12" t="s">
        <v>1096</v>
      </c>
      <c r="B451" s="12" t="s">
        <v>1097</v>
      </c>
      <c r="C451" t="str">
        <f>[2]!S_INFO_INDUSTRY_SW(A451,1)</f>
        <v>农林牧渔</v>
      </c>
      <c r="D451" s="2" t="str">
        <f>[2]!S_IPO_LISTEDDATE(A451)</f>
        <v>2004-03-02</v>
      </c>
      <c r="E451" s="3">
        <f t="shared" si="54"/>
        <v>2495</v>
      </c>
      <c r="F451" s="5">
        <f>[2]!S_VAL_PE_TTM(A451,$A$1)</f>
        <v>37.776744842529297</v>
      </c>
      <c r="G451" s="5">
        <f>[2]!S_FA_ROIC_YEARLY(A451,G$1)</f>
        <v>22.394500000000001</v>
      </c>
      <c r="H451" s="5" t="e">
        <f ca="1">VLOOKUP(A451,预期增长率!$A$3:$F$960,6,FALSE)</f>
        <v>#NAME?</v>
      </c>
      <c r="I451" s="5">
        <f>[2]!S_PQ_PCTCHANGE(A451,$C$1,$A$1)</f>
        <v>-6.134969325153361</v>
      </c>
      <c r="J451" s="5">
        <f t="shared" si="55"/>
        <v>6311433600</v>
      </c>
      <c r="K451" s="11">
        <f>[2]!S_SHARE_LIQA(A451,$A$1)</f>
        <v>687520000</v>
      </c>
      <c r="L451" s="10">
        <f>[2]!S_DQ_CLOSE(A451,$A$1,1)</f>
        <v>9.18</v>
      </c>
      <c r="M451" s="10"/>
      <c r="N451" s="10"/>
      <c r="P451">
        <f t="shared" si="56"/>
        <v>428</v>
      </c>
      <c r="Q451">
        <f t="shared" si="57"/>
        <v>136</v>
      </c>
      <c r="R451" t="e">
        <f t="shared" ca="1" si="58"/>
        <v>#NAME?</v>
      </c>
      <c r="S451">
        <f t="shared" si="59"/>
        <v>697</v>
      </c>
      <c r="T451">
        <f t="shared" si="60"/>
        <v>450</v>
      </c>
      <c r="V451" t="e">
        <f t="shared" ca="1" si="61"/>
        <v>#NAME?</v>
      </c>
      <c r="W451" t="e">
        <f t="shared" ca="1" si="62"/>
        <v>#NAME?</v>
      </c>
    </row>
    <row r="452" spans="1:23" x14ac:dyDescent="0.15">
      <c r="A452" s="12" t="s">
        <v>167</v>
      </c>
      <c r="B452" s="12" t="s">
        <v>168</v>
      </c>
      <c r="C452" t="str">
        <f>[2]!S_INFO_INDUSTRY_SW(A452,1)</f>
        <v>采掘</v>
      </c>
      <c r="D452" s="2" t="str">
        <f>[2]!S_IPO_LISTEDDATE(A452)</f>
        <v>1994-05-25</v>
      </c>
      <c r="E452" s="3">
        <f t="shared" ref="E452:E515" si="63">$A$1-D452</f>
        <v>6064</v>
      </c>
      <c r="F452" s="5">
        <f>[2]!S_VAL_PE_TTM(A452,$A$1)</f>
        <v>33.665126800537109</v>
      </c>
      <c r="G452" s="5">
        <f>[2]!S_FA_ROIC_YEARLY(A452,G$1)</f>
        <v>9.8842999999999996</v>
      </c>
      <c r="H452" s="5" t="e">
        <f ca="1">VLOOKUP(A452,预期增长率!$A$3:$F$960,6,FALSE)</f>
        <v>#NAME?</v>
      </c>
      <c r="I452" s="5">
        <f>[2]!S_PQ_PCTCHANGE(A452,$C$1,$A$1)</f>
        <v>-0.78247261345852914</v>
      </c>
      <c r="J452" s="5">
        <f t="shared" ref="J452:J515" si="64">K452*L452</f>
        <v>4663737798.54</v>
      </c>
      <c r="K452" s="11">
        <f>[2]!S_SHARE_LIQA(A452,$A$1)</f>
        <v>735605331</v>
      </c>
      <c r="L452" s="10">
        <f>[2]!S_DQ_CLOSE(A452,$A$1,1)</f>
        <v>6.34</v>
      </c>
      <c r="M452" s="10"/>
      <c r="N452" s="10"/>
      <c r="P452">
        <f t="shared" ref="P452:P515" si="65">RANK(F452,F$4:F$877,0)</f>
        <v>482</v>
      </c>
      <c r="Q452">
        <f t="shared" ref="Q452:Q515" si="66">RANK(G452,G$4:G$877,0)</f>
        <v>480</v>
      </c>
      <c r="R452" t="e">
        <f t="shared" ref="R452:R515" ca="1" si="67">RANK(H452,H$4:H$877,1)</f>
        <v>#NAME?</v>
      </c>
      <c r="S452">
        <f t="shared" ref="S452:S515" si="68">RANK(I452,I$4:I$877,0)</f>
        <v>565</v>
      </c>
      <c r="T452">
        <f t="shared" ref="T452:T515" si="69">RANK(J452,J$4:J$877,0)</f>
        <v>584</v>
      </c>
      <c r="V452" t="e">
        <f t="shared" ref="V452:V515" ca="1" si="70">SUMPRODUCT(P452:T452,$P$1:$T$1)</f>
        <v>#NAME?</v>
      </c>
      <c r="W452" t="e">
        <f t="shared" ref="W452:W515" ca="1" si="71">RANK(V452,V$4:V$877,0)</f>
        <v>#NAME?</v>
      </c>
    </row>
    <row r="453" spans="1:23" x14ac:dyDescent="0.15">
      <c r="A453" s="12" t="s">
        <v>1259</v>
      </c>
      <c r="B453" s="12" t="s">
        <v>1260</v>
      </c>
      <c r="C453">
        <f>[2]!S_INFO_INDUSTRY_SW(A453,1)</f>
        <v>0</v>
      </c>
      <c r="D453" s="2" t="str">
        <f>[2]!S_IPO_LISTEDDATE(A453)</f>
        <v>1993-02-19</v>
      </c>
      <c r="E453" s="3">
        <f t="shared" si="63"/>
        <v>6524</v>
      </c>
      <c r="F453" s="5">
        <f>[2]!S_VAL_PE_TTM(A453,$A$1)</f>
        <v>28.948768615722656</v>
      </c>
      <c r="G453" s="5">
        <f>[2]!S_FA_ROIC_YEARLY(A453,G$1)</f>
        <v>10.5633</v>
      </c>
      <c r="H453" s="5" t="e">
        <f ca="1">VLOOKUP(A453,预期增长率!$A$3:$F$960,6,FALSE)</f>
        <v>#NAME?</v>
      </c>
      <c r="I453" s="5">
        <f>[2]!S_PQ_PCTCHANGE(A453,$C$1,$A$1)</f>
        <v>11.476608187134518</v>
      </c>
      <c r="J453" s="5">
        <f t="shared" si="64"/>
        <v>16790666248.75</v>
      </c>
      <c r="K453" s="11">
        <f>[2]!S_SHARE_LIQA(A453,$A$1)</f>
        <v>1101027295</v>
      </c>
      <c r="L453" s="10">
        <f>[2]!S_DQ_CLOSE(A453,$A$1,1)</f>
        <v>15.25</v>
      </c>
      <c r="M453" s="10"/>
      <c r="N453" s="10"/>
      <c r="P453">
        <f t="shared" si="65"/>
        <v>543</v>
      </c>
      <c r="Q453">
        <f t="shared" si="66"/>
        <v>458</v>
      </c>
      <c r="R453" t="e">
        <f t="shared" ca="1" si="67"/>
        <v>#NAME?</v>
      </c>
      <c r="S453">
        <f t="shared" si="68"/>
        <v>319</v>
      </c>
      <c r="T453">
        <f t="shared" si="69"/>
        <v>159</v>
      </c>
      <c r="V453" t="e">
        <f t="shared" ca="1" si="70"/>
        <v>#NAME?</v>
      </c>
      <c r="W453" t="e">
        <f t="shared" ca="1" si="71"/>
        <v>#NAME?</v>
      </c>
    </row>
    <row r="454" spans="1:23" x14ac:dyDescent="0.15">
      <c r="A454" s="12" t="s">
        <v>806</v>
      </c>
      <c r="B454" s="12" t="s">
        <v>807</v>
      </c>
      <c r="C454" t="str">
        <f>[2]!S_INFO_INDUSTRY_SW(A454,1)</f>
        <v>农林牧渔</v>
      </c>
      <c r="D454" s="2" t="str">
        <f>[2]!S_IPO_LISTEDDATE(A454)</f>
        <v>1997-08-18</v>
      </c>
      <c r="E454" s="3">
        <f t="shared" si="63"/>
        <v>4883</v>
      </c>
      <c r="F454" s="5">
        <f>[2]!S_VAL_PE_TTM(A454,$A$1)</f>
        <v>80.418571472167969</v>
      </c>
      <c r="G454" s="5">
        <f>[2]!S_FA_ROIC_YEARLY(A454,G$1)</f>
        <v>2.1627999999999998</v>
      </c>
      <c r="H454" s="5" t="e">
        <f ca="1">VLOOKUP(A454,预期增长率!$A$3:$F$960,6,FALSE)</f>
        <v>#NAME?</v>
      </c>
      <c r="I454" s="5">
        <f>[2]!S_PQ_PCTCHANGE(A454,$C$1,$A$1)</f>
        <v>36.514522821576769</v>
      </c>
      <c r="J454" s="5">
        <f t="shared" si="64"/>
        <v>9483033858.4799995</v>
      </c>
      <c r="K454" s="11">
        <f>[2]!S_SHARE_LIQA(A454,$A$1)</f>
        <v>1441190556</v>
      </c>
      <c r="L454" s="10">
        <f>[2]!S_DQ_CLOSE(A454,$A$1,1)</f>
        <v>6.58</v>
      </c>
      <c r="M454" s="10"/>
      <c r="N454" s="10"/>
      <c r="P454">
        <f t="shared" si="65"/>
        <v>134</v>
      </c>
      <c r="Q454">
        <f t="shared" si="66"/>
        <v>777</v>
      </c>
      <c r="R454" t="e">
        <f t="shared" ca="1" si="67"/>
        <v>#NAME?</v>
      </c>
      <c r="S454">
        <f t="shared" si="68"/>
        <v>80</v>
      </c>
      <c r="T454">
        <f t="shared" si="69"/>
        <v>292</v>
      </c>
      <c r="V454" t="e">
        <f t="shared" ca="1" si="70"/>
        <v>#NAME?</v>
      </c>
      <c r="W454" t="e">
        <f t="shared" ca="1" si="71"/>
        <v>#NAME?</v>
      </c>
    </row>
    <row r="455" spans="1:23" x14ac:dyDescent="0.15">
      <c r="A455" s="12" t="s">
        <v>1506</v>
      </c>
      <c r="B455" s="12" t="s">
        <v>1507</v>
      </c>
      <c r="C455" t="str">
        <f>[2]!S_INFO_INDUSTRY_SW(A455,1)</f>
        <v>交通运输</v>
      </c>
      <c r="D455" s="2" t="str">
        <f>[2]!S_IPO_LISTEDDATE(A455)</f>
        <v>1996-05-31</v>
      </c>
      <c r="E455" s="3">
        <f t="shared" si="63"/>
        <v>5327</v>
      </c>
      <c r="F455" s="5">
        <f>[2]!S_VAL_PE_TTM(A455,$A$1)</f>
        <v>17.108890533447266</v>
      </c>
      <c r="G455" s="5">
        <f>[2]!S_FA_ROIC_YEARLY(A455,G$1)</f>
        <v>19.5001</v>
      </c>
      <c r="H455" s="5" t="e">
        <f ca="1">VLOOKUP(A455,预期增长率!$A$3:$F$960,6,FALSE)</f>
        <v>#NAME?</v>
      </c>
      <c r="I455" s="5">
        <f>[2]!S_PQ_PCTCHANGE(A455,$C$1,$A$1)</f>
        <v>-7.068223724646594</v>
      </c>
      <c r="J455" s="5">
        <f t="shared" si="64"/>
        <v>4502887200</v>
      </c>
      <c r="K455" s="11">
        <f>[2]!S_SHARE_LIQA(A455,$A$1)</f>
        <v>297810000</v>
      </c>
      <c r="L455" s="10">
        <f>[2]!S_DQ_CLOSE(A455,$A$1,1)</f>
        <v>15.12</v>
      </c>
      <c r="M455" s="10"/>
      <c r="N455" s="10"/>
      <c r="P455">
        <f t="shared" si="65"/>
        <v>713</v>
      </c>
      <c r="Q455">
        <f t="shared" si="66"/>
        <v>191</v>
      </c>
      <c r="R455" t="e">
        <f t="shared" ca="1" si="67"/>
        <v>#NAME?</v>
      </c>
      <c r="S455">
        <f t="shared" si="68"/>
        <v>719</v>
      </c>
      <c r="T455">
        <f t="shared" si="69"/>
        <v>599</v>
      </c>
      <c r="V455" t="e">
        <f t="shared" ca="1" si="70"/>
        <v>#NAME?</v>
      </c>
      <c r="W455" t="e">
        <f t="shared" ca="1" si="71"/>
        <v>#NAME?</v>
      </c>
    </row>
    <row r="456" spans="1:23" x14ac:dyDescent="0.15">
      <c r="A456" s="12" t="s">
        <v>438</v>
      </c>
      <c r="B456" s="12" t="s">
        <v>439</v>
      </c>
      <c r="C456" t="str">
        <f>[2]!S_INFO_INDUSTRY_SW(A456,1)</f>
        <v>医药生物</v>
      </c>
      <c r="D456" s="2" t="str">
        <f>[2]!S_IPO_LISTEDDATE(A456)</f>
        <v>2000-06-28</v>
      </c>
      <c r="E456" s="3">
        <f t="shared" si="63"/>
        <v>3838</v>
      </c>
      <c r="F456" s="5">
        <f>[2]!S_VAL_PE_TTM(A456,$A$1)</f>
        <v>29.594703674316406</v>
      </c>
      <c r="G456" s="5">
        <f>[2]!S_FA_ROIC_YEARLY(A456,G$1)</f>
        <v>11.4297</v>
      </c>
      <c r="H456" s="5" t="e">
        <f ca="1">VLOOKUP(A456,预期增长率!$A$3:$F$960,6,FALSE)</f>
        <v>#NAME?</v>
      </c>
      <c r="I456" s="5">
        <f>[2]!S_PQ_PCTCHANGE(A456,$C$1,$A$1)</f>
        <v>0.54200542005420349</v>
      </c>
      <c r="J456" s="5">
        <f t="shared" si="64"/>
        <v>4416462177.1199999</v>
      </c>
      <c r="K456" s="11">
        <f>[2]!S_SHARE_LIQA(A456,$A$1)</f>
        <v>297605268</v>
      </c>
      <c r="L456" s="10">
        <f>[2]!S_DQ_CLOSE(A456,$A$1,1)</f>
        <v>14.84</v>
      </c>
      <c r="M456" s="10"/>
      <c r="N456" s="10"/>
      <c r="P456">
        <f t="shared" si="65"/>
        <v>528</v>
      </c>
      <c r="Q456">
        <f t="shared" si="66"/>
        <v>414</v>
      </c>
      <c r="R456" t="e">
        <f t="shared" ca="1" si="67"/>
        <v>#NAME?</v>
      </c>
      <c r="S456">
        <f t="shared" si="68"/>
        <v>526</v>
      </c>
      <c r="T456">
        <f t="shared" si="69"/>
        <v>604</v>
      </c>
      <c r="V456" t="e">
        <f t="shared" ca="1" si="70"/>
        <v>#NAME?</v>
      </c>
      <c r="W456" t="e">
        <f t="shared" ca="1" si="71"/>
        <v>#NAME?</v>
      </c>
    </row>
    <row r="457" spans="1:23" x14ac:dyDescent="0.15">
      <c r="A457" s="12" t="s">
        <v>1344</v>
      </c>
      <c r="B457" s="12" t="s">
        <v>1345</v>
      </c>
      <c r="C457" t="str">
        <f>[2]!S_INFO_INDUSTRY_SW(A457,1)</f>
        <v>计算机</v>
      </c>
      <c r="D457" s="2" t="str">
        <f>[2]!S_IPO_LISTEDDATE(A457)</f>
        <v>1996-06-18</v>
      </c>
      <c r="E457" s="3">
        <f t="shared" si="63"/>
        <v>5309</v>
      </c>
      <c r="F457" s="5">
        <f>[2]!S_VAL_PE_TTM(A457,$A$1)</f>
        <v>36.728015899658203</v>
      </c>
      <c r="G457" s="5">
        <f>[2]!S_FA_ROIC_YEARLY(A457,G$1)</f>
        <v>9.2596000000000007</v>
      </c>
      <c r="H457" s="5" t="e">
        <f ca="1">VLOOKUP(A457,预期增长率!$A$3:$F$960,6,FALSE)</f>
        <v>#NAME?</v>
      </c>
      <c r="I457" s="5">
        <f>[2]!S_PQ_PCTCHANGE(A457,$C$1,$A$1)</f>
        <v>-9.1732729331823304</v>
      </c>
      <c r="J457" s="5">
        <f t="shared" si="64"/>
        <v>5249895288.1999998</v>
      </c>
      <c r="K457" s="11">
        <f>[2]!S_SHARE_LIQA(A457,$A$1)</f>
        <v>327300205</v>
      </c>
      <c r="L457" s="10">
        <f>[2]!S_DQ_CLOSE(A457,$A$1,1)</f>
        <v>16.04</v>
      </c>
      <c r="M457" s="10"/>
      <c r="N457" s="10"/>
      <c r="P457">
        <f t="shared" si="65"/>
        <v>440</v>
      </c>
      <c r="Q457">
        <f t="shared" si="66"/>
        <v>506</v>
      </c>
      <c r="R457" t="e">
        <f t="shared" ca="1" si="67"/>
        <v>#NAME?</v>
      </c>
      <c r="S457">
        <f t="shared" si="68"/>
        <v>769</v>
      </c>
      <c r="T457">
        <f t="shared" si="69"/>
        <v>524</v>
      </c>
      <c r="V457" t="e">
        <f t="shared" ca="1" si="70"/>
        <v>#NAME?</v>
      </c>
      <c r="W457" t="e">
        <f t="shared" ca="1" si="71"/>
        <v>#NAME?</v>
      </c>
    </row>
    <row r="458" spans="1:23" x14ac:dyDescent="0.15">
      <c r="A458" s="12" t="s">
        <v>1548</v>
      </c>
      <c r="B458" s="12" t="s">
        <v>1549</v>
      </c>
      <c r="C458" t="str">
        <f>[2]!S_INFO_INDUSTRY_SW(A458,1)</f>
        <v>交通运输</v>
      </c>
      <c r="D458" s="2" t="str">
        <f>[2]!S_IPO_LISTEDDATE(A458)</f>
        <v>2009-07-27</v>
      </c>
      <c r="E458" s="3">
        <f t="shared" si="63"/>
        <v>522</v>
      </c>
      <c r="F458" s="5">
        <f>[2]!S_VAL_PE_TTM(A458,$A$1)</f>
        <v>18.567188262939453</v>
      </c>
      <c r="G458" s="5">
        <f>[2]!S_FA_ROIC_YEARLY(A458,G$1)</f>
        <v>15.8652</v>
      </c>
      <c r="H458" s="5" t="e">
        <f ca="1">VLOOKUP(A458,预期增长率!$A$3:$F$960,6,FALSE)</f>
        <v>#NAME?</v>
      </c>
      <c r="I458" s="5">
        <f>[2]!S_PQ_PCTCHANGE(A458,$C$1,$A$1)</f>
        <v>1.8433179723502446</v>
      </c>
      <c r="J458" s="5">
        <f t="shared" si="64"/>
        <v>7673893500</v>
      </c>
      <c r="K458" s="11">
        <f>[2]!S_SHARE_LIQA(A458,$A$1)</f>
        <v>1157450000</v>
      </c>
      <c r="L458" s="10">
        <f>[2]!S_DQ_CLOSE(A458,$A$1,1)</f>
        <v>6.63</v>
      </c>
      <c r="M458" s="10"/>
      <c r="N458" s="10"/>
      <c r="P458">
        <f t="shared" si="65"/>
        <v>689</v>
      </c>
      <c r="Q458">
        <f t="shared" si="66"/>
        <v>265</v>
      </c>
      <c r="R458" t="e">
        <f t="shared" ca="1" si="67"/>
        <v>#NAME?</v>
      </c>
      <c r="S458">
        <f t="shared" si="68"/>
        <v>495</v>
      </c>
      <c r="T458">
        <f t="shared" si="69"/>
        <v>373</v>
      </c>
      <c r="V458" t="e">
        <f t="shared" ca="1" si="70"/>
        <v>#NAME?</v>
      </c>
      <c r="W458" t="e">
        <f t="shared" ca="1" si="71"/>
        <v>#NAME?</v>
      </c>
    </row>
    <row r="459" spans="1:23" x14ac:dyDescent="0.15">
      <c r="A459" s="12" t="s">
        <v>19</v>
      </c>
      <c r="B459" s="12" t="s">
        <v>20</v>
      </c>
      <c r="C459" t="str">
        <f>[2]!S_INFO_INDUSTRY_SW(A459,1)</f>
        <v>房地产</v>
      </c>
      <c r="D459" s="2" t="str">
        <f>[2]!S_IPO_LISTEDDATE(A459)</f>
        <v>1990-12-10</v>
      </c>
      <c r="E459" s="3">
        <f t="shared" si="63"/>
        <v>7326</v>
      </c>
      <c r="F459" s="5">
        <f>[2]!S_VAL_PE_TTM(A459,$A$1)</f>
        <v>-52.659587860107422</v>
      </c>
      <c r="G459" s="5">
        <f>[2]!S_FA_ROIC_YEARLY(A459,G$1)</f>
        <v>-5.1344000000000003</v>
      </c>
      <c r="H459" s="5" t="e">
        <f ca="1">VLOOKUP(A459,预期增长率!$A$3:$F$960,6,FALSE)</f>
        <v>#NAME?</v>
      </c>
      <c r="I459" s="5">
        <f>[2]!S_PQ_PCTCHANGE(A459,$C$1,$A$1)</f>
        <v>-14.051522248243565</v>
      </c>
      <c r="J459" s="5">
        <f t="shared" si="64"/>
        <v>3353436835.6900005</v>
      </c>
      <c r="K459" s="11">
        <f>[2]!S_SHARE_LIQA(A459,$A$1)</f>
        <v>913743007.00000012</v>
      </c>
      <c r="L459" s="10">
        <f>[2]!S_DQ_CLOSE(A459,$A$1,1)</f>
        <v>3.67</v>
      </c>
      <c r="M459" s="10"/>
      <c r="N459" s="10"/>
      <c r="P459">
        <f t="shared" si="65"/>
        <v>846</v>
      </c>
      <c r="Q459">
        <f t="shared" si="66"/>
        <v>857</v>
      </c>
      <c r="R459" t="e">
        <f t="shared" ca="1" si="67"/>
        <v>#NAME?</v>
      </c>
      <c r="S459">
        <f t="shared" si="68"/>
        <v>830</v>
      </c>
      <c r="T459">
        <f t="shared" si="69"/>
        <v>710</v>
      </c>
      <c r="V459" t="e">
        <f t="shared" ca="1" si="70"/>
        <v>#NAME?</v>
      </c>
      <c r="W459" t="e">
        <f t="shared" ca="1" si="71"/>
        <v>#NAME?</v>
      </c>
    </row>
    <row r="460" spans="1:23" x14ac:dyDescent="0.15">
      <c r="A460" s="12" t="s">
        <v>1491</v>
      </c>
      <c r="B460" s="12" t="s">
        <v>1492</v>
      </c>
      <c r="C460" t="str">
        <f>[2]!S_INFO_INDUSTRY_SW(A460,1)</f>
        <v>综合</v>
      </c>
      <c r="D460" s="2" t="str">
        <f>[2]!S_IPO_LISTEDDATE(A460)</f>
        <v>1996-01-30</v>
      </c>
      <c r="E460" s="3">
        <f t="shared" si="63"/>
        <v>5449</v>
      </c>
      <c r="F460" s="5">
        <f>[2]!S_VAL_PE_TTM(A460,$A$1)</f>
        <v>118.03289031982422</v>
      </c>
      <c r="G460" s="5">
        <f>[2]!S_FA_ROIC_YEARLY(A460,G$1)</f>
        <v>3.2067000000000001</v>
      </c>
      <c r="H460" s="5" t="e">
        <f ca="1">VLOOKUP(A460,预期增长率!$A$3:$F$960,6,FALSE)</f>
        <v>#NAME?</v>
      </c>
      <c r="I460" s="5">
        <f>[2]!S_PQ_PCTCHANGE(A460,$C$1,$A$1)</f>
        <v>24.476570289132617</v>
      </c>
      <c r="J460" s="5">
        <f t="shared" si="64"/>
        <v>7993245056.8299999</v>
      </c>
      <c r="K460" s="11">
        <f>[2]!S_SHARE_LIQA(A460,$A$1)</f>
        <v>320113939</v>
      </c>
      <c r="L460" s="10">
        <f>[2]!S_DQ_CLOSE(A460,$A$1,1)</f>
        <v>24.97</v>
      </c>
      <c r="M460" s="10"/>
      <c r="N460" s="10"/>
      <c r="P460">
        <f t="shared" si="65"/>
        <v>68</v>
      </c>
      <c r="Q460">
        <f t="shared" si="66"/>
        <v>758</v>
      </c>
      <c r="R460" t="e">
        <f t="shared" ca="1" si="67"/>
        <v>#NAME?</v>
      </c>
      <c r="S460">
        <f t="shared" si="68"/>
        <v>156</v>
      </c>
      <c r="T460">
        <f t="shared" si="69"/>
        <v>348</v>
      </c>
      <c r="V460" t="e">
        <f t="shared" ca="1" si="70"/>
        <v>#NAME?</v>
      </c>
      <c r="W460" t="e">
        <f t="shared" ca="1" si="71"/>
        <v>#NAME?</v>
      </c>
    </row>
    <row r="461" spans="1:23" x14ac:dyDescent="0.15">
      <c r="A461" s="12" t="s">
        <v>758</v>
      </c>
      <c r="B461" s="12" t="s">
        <v>759</v>
      </c>
      <c r="C461" t="str">
        <f>[2]!S_INFO_INDUSTRY_SW(A461,1)</f>
        <v>房地产</v>
      </c>
      <c r="D461" s="2" t="str">
        <f>[2]!S_IPO_LISTEDDATE(A461)</f>
        <v>1997-05-06</v>
      </c>
      <c r="E461" s="3">
        <f t="shared" si="63"/>
        <v>4987</v>
      </c>
      <c r="F461" s="5">
        <f>[2]!S_VAL_PE_TTM(A461,$A$1)</f>
        <v>28.744163513183594</v>
      </c>
      <c r="G461" s="5">
        <f>[2]!S_FA_ROIC_YEARLY(A461,G$1)</f>
        <v>5.5903999999999998</v>
      </c>
      <c r="H461" s="5" t="e">
        <f ca="1">VLOOKUP(A461,预期增长率!$A$3:$F$960,6,FALSE)</f>
        <v>#NAME?</v>
      </c>
      <c r="I461" s="5">
        <f>[2]!S_PQ_PCTCHANGE(A461,$C$1,$A$1)</f>
        <v>30.481283422459882</v>
      </c>
      <c r="J461" s="5">
        <f t="shared" si="64"/>
        <v>7557443700.4799995</v>
      </c>
      <c r="K461" s="11">
        <f>[2]!S_SHARE_LIQA(A461,$A$1)</f>
        <v>516218831.99999994</v>
      </c>
      <c r="L461" s="10">
        <f>[2]!S_DQ_CLOSE(A461,$A$1,1)</f>
        <v>14.64</v>
      </c>
      <c r="M461" s="10"/>
      <c r="N461" s="10"/>
      <c r="P461">
        <f t="shared" si="65"/>
        <v>544</v>
      </c>
      <c r="Q461">
        <f t="shared" si="66"/>
        <v>668</v>
      </c>
      <c r="R461" t="e">
        <f t="shared" ca="1" si="67"/>
        <v>#NAME?</v>
      </c>
      <c r="S461">
        <f t="shared" si="68"/>
        <v>117</v>
      </c>
      <c r="T461">
        <f t="shared" si="69"/>
        <v>376</v>
      </c>
      <c r="V461" t="e">
        <f t="shared" ca="1" si="70"/>
        <v>#NAME?</v>
      </c>
      <c r="W461" t="e">
        <f t="shared" ca="1" si="71"/>
        <v>#NAME?</v>
      </c>
    </row>
    <row r="462" spans="1:23" x14ac:dyDescent="0.15">
      <c r="A462" s="12" t="s">
        <v>830</v>
      </c>
      <c r="B462" s="12" t="s">
        <v>831</v>
      </c>
      <c r="C462" t="str">
        <f>[2]!S_INFO_INDUSTRY_SW(A462,1)</f>
        <v>农林牧渔</v>
      </c>
      <c r="D462" s="2" t="str">
        <f>[2]!S_IPO_LISTEDDATE(A462)</f>
        <v>1998-05-06</v>
      </c>
      <c r="E462" s="3">
        <f t="shared" si="63"/>
        <v>4622</v>
      </c>
      <c r="F462" s="5">
        <f>[2]!S_VAL_PE_TTM(A462,$A$1)</f>
        <v>612.92242431640625</v>
      </c>
      <c r="G462" s="5">
        <f>[2]!S_FA_ROIC_YEARLY(A462,G$1)</f>
        <v>0.98909999999999998</v>
      </c>
      <c r="H462" s="5" t="e">
        <f ca="1">VLOOKUP(A462,预期增长率!$A$3:$F$960,6,FALSE)</f>
        <v>#NAME?</v>
      </c>
      <c r="I462" s="5">
        <f>[2]!S_PQ_PCTCHANGE(A462,$C$1,$A$1)</f>
        <v>-3.9190897597977337</v>
      </c>
      <c r="J462" s="5">
        <f t="shared" si="64"/>
        <v>4137893089.1999998</v>
      </c>
      <c r="K462" s="11">
        <f>[2]!S_SHARE_LIQA(A462,$A$1)</f>
        <v>544459617</v>
      </c>
      <c r="L462" s="10">
        <f>[2]!S_DQ_CLOSE(A462,$A$1,1)</f>
        <v>7.6</v>
      </c>
      <c r="M462" s="10"/>
      <c r="N462" s="10"/>
      <c r="P462">
        <f t="shared" si="65"/>
        <v>13</v>
      </c>
      <c r="Q462">
        <f t="shared" si="66"/>
        <v>813</v>
      </c>
      <c r="R462" t="e">
        <f t="shared" ca="1" si="67"/>
        <v>#NAME?</v>
      </c>
      <c r="S462">
        <f t="shared" si="68"/>
        <v>633</v>
      </c>
      <c r="T462">
        <f t="shared" si="69"/>
        <v>639</v>
      </c>
      <c r="V462" t="e">
        <f t="shared" ca="1" si="70"/>
        <v>#NAME?</v>
      </c>
      <c r="W462" t="e">
        <f t="shared" ca="1" si="71"/>
        <v>#NAME?</v>
      </c>
    </row>
    <row r="463" spans="1:23" x14ac:dyDescent="0.15">
      <c r="A463" s="12" t="s">
        <v>871</v>
      </c>
      <c r="B463" s="12" t="s">
        <v>872</v>
      </c>
      <c r="C463" t="str">
        <f>[2]!S_INFO_INDUSTRY_SW(A463,1)</f>
        <v>纺织服装</v>
      </c>
      <c r="D463" s="2" t="str">
        <f>[2]!S_IPO_LISTEDDATE(A463)</f>
        <v>1998-11-19</v>
      </c>
      <c r="E463" s="3">
        <f t="shared" si="63"/>
        <v>4425</v>
      </c>
      <c r="F463" s="5">
        <f>[2]!S_VAL_PE_TTM(A463,$A$1)</f>
        <v>10.340686798095703</v>
      </c>
      <c r="G463" s="5">
        <f>[2]!S_FA_ROIC_YEARLY(A463,G$1)</f>
        <v>8.3362999999999996</v>
      </c>
      <c r="H463" s="5" t="e">
        <f ca="1">VLOOKUP(A463,预期增长率!$A$3:$F$960,6,FALSE)</f>
        <v>#NAME?</v>
      </c>
      <c r="I463" s="5">
        <f>[2]!S_PQ_PCTCHANGE(A463,$C$1,$A$1)</f>
        <v>-2.3255813953488413</v>
      </c>
      <c r="J463" s="5">
        <f t="shared" si="64"/>
        <v>17569431723.480003</v>
      </c>
      <c r="K463" s="11">
        <f>[2]!S_SHARE_LIQA(A463,$A$1)</f>
        <v>1608922319.0000002</v>
      </c>
      <c r="L463" s="10">
        <f>[2]!S_DQ_CLOSE(A463,$A$1,1)</f>
        <v>10.92</v>
      </c>
      <c r="M463" s="10"/>
      <c r="N463" s="10"/>
      <c r="P463">
        <f t="shared" si="65"/>
        <v>806</v>
      </c>
      <c r="Q463">
        <f t="shared" si="66"/>
        <v>547</v>
      </c>
      <c r="R463" t="e">
        <f t="shared" ca="1" si="67"/>
        <v>#NAME?</v>
      </c>
      <c r="S463">
        <f t="shared" si="68"/>
        <v>603</v>
      </c>
      <c r="T463">
        <f t="shared" si="69"/>
        <v>150</v>
      </c>
      <c r="V463" t="e">
        <f t="shared" ca="1" si="70"/>
        <v>#NAME?</v>
      </c>
      <c r="W463" t="e">
        <f t="shared" ca="1" si="71"/>
        <v>#NAME?</v>
      </c>
    </row>
    <row r="464" spans="1:23" x14ac:dyDescent="0.15">
      <c r="A464" s="12" t="s">
        <v>734</v>
      </c>
      <c r="B464" s="12" t="s">
        <v>735</v>
      </c>
      <c r="C464" t="str">
        <f>[2]!S_INFO_INDUSTRY_SW(A464,1)</f>
        <v>国防军工</v>
      </c>
      <c r="D464" s="2" t="str">
        <f>[2]!S_IPO_LISTEDDATE(A464)</f>
        <v>2000-12-18</v>
      </c>
      <c r="E464" s="3">
        <f t="shared" si="63"/>
        <v>3665</v>
      </c>
      <c r="F464" s="5">
        <f>[2]!S_VAL_PE_TTM(A464,$A$1)</f>
        <v>113.07100677490234</v>
      </c>
      <c r="G464" s="5">
        <f>[2]!S_FA_ROIC_YEARLY(A464,G$1)</f>
        <v>4.7375999999999996</v>
      </c>
      <c r="H464" s="5" t="e">
        <f ca="1">VLOOKUP(A464,预期增长率!$A$3:$F$960,6,FALSE)</f>
        <v>#NAME?</v>
      </c>
      <c r="I464" s="5">
        <f>[2]!S_PQ_PCTCHANGE(A464,$C$1,$A$1)</f>
        <v>-4.0754462782081617</v>
      </c>
      <c r="J464" s="5">
        <f t="shared" si="64"/>
        <v>4798694224.9599991</v>
      </c>
      <c r="K464" s="11">
        <f>[2]!S_SHARE_LIQA(A464,$A$1)</f>
        <v>168493476.99999997</v>
      </c>
      <c r="L464" s="10">
        <f>[2]!S_DQ_CLOSE(A464,$A$1,1)</f>
        <v>28.48</v>
      </c>
      <c r="M464" s="10"/>
      <c r="N464" s="10"/>
      <c r="P464">
        <f t="shared" si="65"/>
        <v>76</v>
      </c>
      <c r="Q464">
        <f t="shared" si="66"/>
        <v>704</v>
      </c>
      <c r="R464" t="e">
        <f t="shared" ca="1" si="67"/>
        <v>#NAME?</v>
      </c>
      <c r="S464">
        <f t="shared" si="68"/>
        <v>637</v>
      </c>
      <c r="T464">
        <f t="shared" si="69"/>
        <v>565</v>
      </c>
      <c r="V464" t="e">
        <f t="shared" ca="1" si="70"/>
        <v>#NAME?</v>
      </c>
      <c r="W464" t="e">
        <f t="shared" ca="1" si="71"/>
        <v>#NAME?</v>
      </c>
    </row>
    <row r="465" spans="1:23" x14ac:dyDescent="0.15">
      <c r="A465" s="12" t="s">
        <v>669</v>
      </c>
      <c r="B465" s="12" t="s">
        <v>670</v>
      </c>
      <c r="C465" t="str">
        <f>[2]!S_INFO_INDUSTRY_SW(A465,1)</f>
        <v>有色金属</v>
      </c>
      <c r="D465" s="2" t="str">
        <f>[2]!S_IPO_LISTEDDATE(A465)</f>
        <v>2010-01-22</v>
      </c>
      <c r="E465" s="3">
        <f t="shared" si="63"/>
        <v>343</v>
      </c>
      <c r="F465" s="5">
        <f>[2]!S_VAL_PE_TTM(A465,$A$1)</f>
        <v>97.043838500976563</v>
      </c>
      <c r="G465" s="5">
        <f>[2]!S_FA_ROIC_YEARLY(A465,G$1)</f>
        <v>12.8795</v>
      </c>
      <c r="H465" s="5" t="e">
        <f ca="1">VLOOKUP(A465,预期增长率!$A$3:$F$960,6,FALSE)</f>
        <v>#NAME?</v>
      </c>
      <c r="I465" s="5">
        <f>[2]!S_PQ_PCTCHANGE(A465,$C$1,$A$1)</f>
        <v>20.231104375828757</v>
      </c>
      <c r="J465" s="5">
        <f t="shared" si="64"/>
        <v>1924981630</v>
      </c>
      <c r="K465" s="11">
        <f>[2]!S_SHARE_LIQA(A465,$A$1)</f>
        <v>30329000</v>
      </c>
      <c r="L465" s="10">
        <f>[2]!S_DQ_CLOSE(A465,$A$1,1)</f>
        <v>63.47</v>
      </c>
      <c r="M465" s="10"/>
      <c r="N465" s="10"/>
      <c r="P465">
        <f t="shared" si="65"/>
        <v>99</v>
      </c>
      <c r="Q465">
        <f t="shared" si="66"/>
        <v>354</v>
      </c>
      <c r="R465" t="e">
        <f t="shared" ca="1" si="67"/>
        <v>#NAME?</v>
      </c>
      <c r="S465">
        <f t="shared" si="68"/>
        <v>193</v>
      </c>
      <c r="T465">
        <f t="shared" si="69"/>
        <v>837</v>
      </c>
      <c r="V465" t="e">
        <f t="shared" ca="1" si="70"/>
        <v>#NAME?</v>
      </c>
      <c r="W465" t="e">
        <f t="shared" ca="1" si="71"/>
        <v>#NAME?</v>
      </c>
    </row>
    <row r="466" spans="1:23" hidden="1" x14ac:dyDescent="0.15">
      <c r="A466" s="12" t="s">
        <v>1763</v>
      </c>
      <c r="B466" s="12" t="s">
        <v>1764</v>
      </c>
      <c r="C466" t="str">
        <f>[2]!S_INFO_INDUSTRY_SW(A466,1)</f>
        <v>银行</v>
      </c>
      <c r="D466" s="2" t="str">
        <f>[2]!S_IPO_LISTEDDATE(A466)</f>
        <v>2010-08-18</v>
      </c>
      <c r="E466" s="3">
        <f t="shared" si="63"/>
        <v>135</v>
      </c>
      <c r="F466" s="5">
        <f>[2]!S_VAL_PE_TTM(A466,$A$1)</f>
        <v>13.533779144287109</v>
      </c>
      <c r="G466" s="5">
        <f>[2]!S_FA_ROIC_YEARLY(A466,G$1)</f>
        <v>20.960699999999999</v>
      </c>
      <c r="H466" s="5" t="e">
        <f ca="1">VLOOKUP(A466,预期增长率!$A$3:$F$960,6,FALSE)</f>
        <v>#NAME?</v>
      </c>
      <c r="I466" s="5">
        <f>[2]!S_PQ_PCTCHANGE(A466,$C$1,$A$1)</f>
        <v>17.159763313609467</v>
      </c>
      <c r="J466" s="5">
        <f t="shared" si="64"/>
        <v>15840000000</v>
      </c>
      <c r="K466" s="11">
        <f>[2]!S_SHARE_LIQA(A466,$A$1)</f>
        <v>4000000000</v>
      </c>
      <c r="L466" s="10">
        <f>[2]!S_DQ_CLOSE(A466,$A$1,1)</f>
        <v>3.96</v>
      </c>
      <c r="M466" s="10"/>
      <c r="N466" s="10"/>
      <c r="P466">
        <f t="shared" si="65"/>
        <v>773</v>
      </c>
      <c r="Q466">
        <f t="shared" si="66"/>
        <v>158</v>
      </c>
      <c r="R466" t="e">
        <f t="shared" ca="1" si="67"/>
        <v>#NAME?</v>
      </c>
      <c r="S466">
        <f t="shared" si="68"/>
        <v>231</v>
      </c>
      <c r="T466">
        <f t="shared" si="69"/>
        <v>171</v>
      </c>
      <c r="V466" t="e">
        <f t="shared" ca="1" si="70"/>
        <v>#NAME?</v>
      </c>
      <c r="W466" t="e">
        <f t="shared" ca="1" si="71"/>
        <v>#NAME?</v>
      </c>
    </row>
    <row r="467" spans="1:23" x14ac:dyDescent="0.15">
      <c r="A467" s="12" t="s">
        <v>1227</v>
      </c>
      <c r="B467" s="12" t="s">
        <v>1228</v>
      </c>
      <c r="C467" t="str">
        <f>[2]!S_INFO_INDUSTRY_SW(A467,1)</f>
        <v>有色金属</v>
      </c>
      <c r="D467" s="2" t="str">
        <f>[2]!S_IPO_LISTEDDATE(A467)</f>
        <v>2002-06-26</v>
      </c>
      <c r="E467" s="3">
        <f t="shared" si="63"/>
        <v>3110</v>
      </c>
      <c r="F467" s="5">
        <f>[2]!S_VAL_PE_TTM(A467,$A$1)</f>
        <v>69.652420043945313</v>
      </c>
      <c r="G467" s="5">
        <f>[2]!S_FA_ROIC_YEARLY(A467,G$1)</f>
        <v>8.5792999999999999</v>
      </c>
      <c r="H467" s="5" t="e">
        <f ca="1">VLOOKUP(A467,预期增长率!$A$3:$F$960,6,FALSE)</f>
        <v>#NAME?</v>
      </c>
      <c r="I467" s="5">
        <f>[2]!S_PQ_PCTCHANGE(A467,$C$1,$A$1)</f>
        <v>3.0619865571321903</v>
      </c>
      <c r="J467" s="5">
        <f t="shared" si="64"/>
        <v>16326228952.200001</v>
      </c>
      <c r="K467" s="11">
        <f>[2]!S_SHARE_LIQA(A467,$A$1)</f>
        <v>1183060069</v>
      </c>
      <c r="L467" s="10">
        <f>[2]!S_DQ_CLOSE(A467,$A$1,1)</f>
        <v>13.8</v>
      </c>
      <c r="M467" s="10"/>
      <c r="N467" s="10"/>
      <c r="P467">
        <f t="shared" si="65"/>
        <v>172</v>
      </c>
      <c r="Q467">
        <f t="shared" si="66"/>
        <v>534</v>
      </c>
      <c r="R467" t="e">
        <f t="shared" ca="1" si="67"/>
        <v>#NAME?</v>
      </c>
      <c r="S467">
        <f t="shared" si="68"/>
        <v>467</v>
      </c>
      <c r="T467">
        <f t="shared" si="69"/>
        <v>166</v>
      </c>
      <c r="V467" t="e">
        <f t="shared" ca="1" si="70"/>
        <v>#NAME?</v>
      </c>
      <c r="W467" t="e">
        <f t="shared" ca="1" si="71"/>
        <v>#NAME?</v>
      </c>
    </row>
    <row r="468" spans="1:23" x14ac:dyDescent="0.15">
      <c r="A468" s="12" t="s">
        <v>631</v>
      </c>
      <c r="B468" s="12" t="s">
        <v>632</v>
      </c>
      <c r="C468" t="str">
        <f>[2]!S_INFO_INDUSTRY_SW(A468,1)</f>
        <v>纺织服装</v>
      </c>
      <c r="D468" s="2" t="str">
        <f>[2]!S_IPO_LISTEDDATE(A468)</f>
        <v>2009-09-03</v>
      </c>
      <c r="E468" s="3">
        <f t="shared" si="63"/>
        <v>484</v>
      </c>
      <c r="F468" s="5">
        <f>[2]!S_VAL_PE_TTM(A468,$A$1)</f>
        <v>53.245681762695313</v>
      </c>
      <c r="G468" s="5">
        <f>[2]!S_FA_ROIC_YEARLY(A468,G$1)</f>
        <v>5.2812000000000001</v>
      </c>
      <c r="H468" s="5" t="e">
        <f ca="1">VLOOKUP(A468,预期增长率!$A$3:$F$960,6,FALSE)</f>
        <v>#NAME?</v>
      </c>
      <c r="I468" s="5">
        <f>[2]!S_PQ_PCTCHANGE(A468,$C$1,$A$1)</f>
        <v>6.5446478092068716</v>
      </c>
      <c r="J468" s="5">
        <f t="shared" si="64"/>
        <v>1793061400</v>
      </c>
      <c r="K468" s="11">
        <f>[2]!S_SHARE_LIQA(A468,$A$1)</f>
        <v>93340000</v>
      </c>
      <c r="L468" s="10">
        <f>[2]!S_DQ_CLOSE(A468,$A$1,1)</f>
        <v>19.21</v>
      </c>
      <c r="M468" s="10"/>
      <c r="N468" s="10"/>
      <c r="P468">
        <f t="shared" si="65"/>
        <v>279</v>
      </c>
      <c r="Q468">
        <f t="shared" si="66"/>
        <v>678</v>
      </c>
      <c r="R468" t="e">
        <f t="shared" ca="1" si="67"/>
        <v>#NAME?</v>
      </c>
      <c r="S468">
        <f t="shared" si="68"/>
        <v>391</v>
      </c>
      <c r="T468">
        <f t="shared" si="69"/>
        <v>846</v>
      </c>
      <c r="V468" t="e">
        <f t="shared" ca="1" si="70"/>
        <v>#NAME?</v>
      </c>
      <c r="W468" t="e">
        <f t="shared" ca="1" si="71"/>
        <v>#NAME?</v>
      </c>
    </row>
    <row r="469" spans="1:23" x14ac:dyDescent="0.15">
      <c r="A469" s="12" t="s">
        <v>895</v>
      </c>
      <c r="B469" s="12" t="s">
        <v>896</v>
      </c>
      <c r="C469" t="str">
        <f>[2]!S_INFO_INDUSTRY_SW(A469,1)</f>
        <v>房地产</v>
      </c>
      <c r="D469" s="2" t="str">
        <f>[2]!S_IPO_LISTEDDATE(A469)</f>
        <v>1999-06-23</v>
      </c>
      <c r="E469" s="3">
        <f t="shared" si="63"/>
        <v>4209</v>
      </c>
      <c r="F469" s="5">
        <f>[2]!S_VAL_PE_TTM(A469,$A$1)</f>
        <v>28.419078826904297</v>
      </c>
      <c r="G469" s="5">
        <f>[2]!S_FA_ROIC_YEARLY(A469,G$1)</f>
        <v>11.2713</v>
      </c>
      <c r="H469" s="5" t="e">
        <f ca="1">VLOOKUP(A469,预期增长率!$A$3:$F$960,6,FALSE)</f>
        <v>#NAME?</v>
      </c>
      <c r="I469" s="5">
        <f>[2]!S_PQ_PCTCHANGE(A469,$C$1,$A$1)</f>
        <v>26.582278481012665</v>
      </c>
      <c r="J469" s="5">
        <f t="shared" si="64"/>
        <v>30792900768</v>
      </c>
      <c r="K469" s="11">
        <f>[2]!S_SHARE_LIQA(A469,$A$1)</f>
        <v>5132150128</v>
      </c>
      <c r="L469" s="10">
        <f>[2]!S_DQ_CLOSE(A469,$A$1,1)</f>
        <v>6</v>
      </c>
      <c r="M469" s="10"/>
      <c r="N469" s="10"/>
      <c r="P469">
        <f t="shared" si="65"/>
        <v>548</v>
      </c>
      <c r="Q469">
        <f t="shared" si="66"/>
        <v>424</v>
      </c>
      <c r="R469" t="e">
        <f t="shared" ca="1" si="67"/>
        <v>#NAME?</v>
      </c>
      <c r="S469">
        <f t="shared" si="68"/>
        <v>140</v>
      </c>
      <c r="T469">
        <f t="shared" si="69"/>
        <v>80</v>
      </c>
      <c r="V469" t="e">
        <f t="shared" ca="1" si="70"/>
        <v>#NAME?</v>
      </c>
      <c r="W469" t="e">
        <f t="shared" ca="1" si="71"/>
        <v>#NAME?</v>
      </c>
    </row>
    <row r="470" spans="1:23" x14ac:dyDescent="0.15">
      <c r="A470" s="12" t="s">
        <v>1471</v>
      </c>
      <c r="B470" s="12" t="s">
        <v>1472</v>
      </c>
      <c r="C470" t="str">
        <f>[2]!S_INFO_INDUSTRY_SW(A470,1)</f>
        <v>公用事业</v>
      </c>
      <c r="D470" s="2" t="str">
        <f>[2]!S_IPO_LISTEDDATE(A470)</f>
        <v>1994-08-09</v>
      </c>
      <c r="E470" s="3">
        <f t="shared" si="63"/>
        <v>5988</v>
      </c>
      <c r="F470" s="5">
        <f>[2]!S_VAL_PE_TTM(A470,$A$1)</f>
        <v>69.150474548339844</v>
      </c>
      <c r="G470" s="5">
        <f>[2]!S_FA_ROIC_YEARLY(A470,G$1)</f>
        <v>4.7272999999999996</v>
      </c>
      <c r="H470" s="5" t="e">
        <f ca="1">VLOOKUP(A470,预期增长率!$A$3:$F$960,6,FALSE)</f>
        <v>#NAME?</v>
      </c>
      <c r="I470" s="5">
        <f>[2]!S_PQ_PCTCHANGE(A470,$C$1,$A$1)</f>
        <v>8.5967130214917873</v>
      </c>
      <c r="J470" s="5">
        <f t="shared" si="64"/>
        <v>4693388703.6400003</v>
      </c>
      <c r="K470" s="11">
        <f>[2]!S_SHARE_LIQA(A470,$A$1)</f>
        <v>546378196</v>
      </c>
      <c r="L470" s="10">
        <f>[2]!S_DQ_CLOSE(A470,$A$1,1)</f>
        <v>8.59</v>
      </c>
      <c r="M470" s="10"/>
      <c r="N470" s="10"/>
      <c r="P470">
        <f t="shared" si="65"/>
        <v>178</v>
      </c>
      <c r="Q470">
        <f t="shared" si="66"/>
        <v>705</v>
      </c>
      <c r="R470" t="e">
        <f t="shared" ca="1" si="67"/>
        <v>#NAME?</v>
      </c>
      <c r="S470">
        <f t="shared" si="68"/>
        <v>363</v>
      </c>
      <c r="T470">
        <f t="shared" si="69"/>
        <v>580</v>
      </c>
      <c r="V470" t="e">
        <f t="shared" ca="1" si="70"/>
        <v>#NAME?</v>
      </c>
      <c r="W470" t="e">
        <f t="shared" ca="1" si="71"/>
        <v>#NAME?</v>
      </c>
    </row>
    <row r="471" spans="1:23" hidden="1" x14ac:dyDescent="0.15">
      <c r="A471" s="12" t="s">
        <v>1261</v>
      </c>
      <c r="B471" s="12" t="s">
        <v>1262</v>
      </c>
      <c r="C471" t="str">
        <f>[2]!S_INFO_INDUSTRY_SW(A471,1)</f>
        <v>非银金融</v>
      </c>
      <c r="D471" s="2" t="str">
        <f>[2]!S_IPO_LISTEDDATE(A471)</f>
        <v>1993-03-04</v>
      </c>
      <c r="E471" s="3">
        <f t="shared" si="63"/>
        <v>6511</v>
      </c>
      <c r="F471" s="5">
        <f>[2]!S_VAL_PE_TTM(A471,$A$1)</f>
        <v>48.725902557373047</v>
      </c>
      <c r="G471" s="5">
        <f>[2]!S_FA_ROIC_YEARLY(A471,G$1)</f>
        <v>7.1242999999999999</v>
      </c>
      <c r="H471" s="5" t="e">
        <f ca="1">VLOOKUP(A471,预期增长率!$A$3:$F$960,6,FALSE)</f>
        <v>#NAME?</v>
      </c>
      <c r="I471" s="5">
        <f>[2]!S_PQ_PCTCHANGE(A471,$C$1,$A$1)</f>
        <v>-8.5048010973936883</v>
      </c>
      <c r="J471" s="5">
        <f t="shared" si="64"/>
        <v>10971281452.609999</v>
      </c>
      <c r="K471" s="11">
        <f>[2]!S_SHARE_LIQA(A471,$A$1)</f>
        <v>1644869782.9999998</v>
      </c>
      <c r="L471" s="10">
        <f>[2]!S_DQ_CLOSE(A471,$A$1,1)</f>
        <v>6.67</v>
      </c>
      <c r="M471" s="10"/>
      <c r="N471" s="10"/>
      <c r="P471">
        <f t="shared" si="65"/>
        <v>319</v>
      </c>
      <c r="Q471">
        <f t="shared" si="66"/>
        <v>599</v>
      </c>
      <c r="R471" t="e">
        <f t="shared" ca="1" si="67"/>
        <v>#NAME?</v>
      </c>
      <c r="S471">
        <f t="shared" si="68"/>
        <v>756</v>
      </c>
      <c r="T471">
        <f t="shared" si="69"/>
        <v>243</v>
      </c>
      <c r="V471" t="e">
        <f t="shared" ca="1" si="70"/>
        <v>#NAME?</v>
      </c>
      <c r="W471" t="e">
        <f t="shared" ca="1" si="71"/>
        <v>#NAME?</v>
      </c>
    </row>
    <row r="472" spans="1:23" x14ac:dyDescent="0.15">
      <c r="A472" s="12" t="s">
        <v>207</v>
      </c>
      <c r="B472" s="12" t="s">
        <v>1638</v>
      </c>
      <c r="C472" t="str">
        <f>[2]!S_INFO_INDUSTRY_SW(A472,1)</f>
        <v>采掘</v>
      </c>
      <c r="D472" s="2" t="str">
        <f>[2]!S_IPO_LISTEDDATE(A472)</f>
        <v>1996-11-15</v>
      </c>
      <c r="E472" s="3">
        <f t="shared" si="63"/>
        <v>5159</v>
      </c>
      <c r="F472" s="5">
        <f>[2]!S_VAL_PE_TTM(A472,$A$1)</f>
        <v>113.95351409912109</v>
      </c>
      <c r="G472" s="5">
        <f>[2]!S_FA_ROIC_YEARLY(A472,G$1)</f>
        <v>6.0964</v>
      </c>
      <c r="H472" s="5" t="e">
        <f ca="1">VLOOKUP(A472,预期增长率!$A$3:$F$960,6,FALSE)</f>
        <v>#NAME?</v>
      </c>
      <c r="I472" s="5">
        <f>[2]!S_PQ_PCTCHANGE(A472,$C$1,$A$1)</f>
        <v>35.446009389671374</v>
      </c>
      <c r="J472" s="5">
        <f t="shared" si="64"/>
        <v>36675648957.68</v>
      </c>
      <c r="K472" s="11">
        <f>[2]!S_SHARE_LIQA(A472,$A$1)</f>
        <v>3178132492</v>
      </c>
      <c r="L472" s="10">
        <f>[2]!S_DQ_CLOSE(A472,$A$1,1)</f>
        <v>11.54</v>
      </c>
      <c r="M472" s="10"/>
      <c r="N472" s="10"/>
      <c r="P472">
        <f t="shared" si="65"/>
        <v>74</v>
      </c>
      <c r="Q472">
        <f t="shared" si="66"/>
        <v>642</v>
      </c>
      <c r="R472" t="e">
        <f t="shared" ca="1" si="67"/>
        <v>#NAME?</v>
      </c>
      <c r="S472">
        <f t="shared" si="68"/>
        <v>88</v>
      </c>
      <c r="T472">
        <f t="shared" si="69"/>
        <v>64</v>
      </c>
      <c r="V472" t="e">
        <f t="shared" ca="1" si="70"/>
        <v>#NAME?</v>
      </c>
      <c r="W472" t="e">
        <f t="shared" ca="1" si="71"/>
        <v>#NAME?</v>
      </c>
    </row>
    <row r="473" spans="1:23" x14ac:dyDescent="0.15">
      <c r="A473" s="12" t="s">
        <v>259</v>
      </c>
      <c r="B473" s="12" t="s">
        <v>260</v>
      </c>
      <c r="C473" t="str">
        <f>[2]!S_INFO_INDUSTRY_SW(A473,1)</f>
        <v>纺织服装</v>
      </c>
      <c r="D473" s="2" t="str">
        <f>[2]!S_IPO_LISTEDDATE(A473)</f>
        <v>2000-12-25</v>
      </c>
      <c r="E473" s="3">
        <f t="shared" si="63"/>
        <v>3658</v>
      </c>
      <c r="F473" s="5">
        <f>[2]!S_VAL_PE_TTM(A473,$A$1)</f>
        <v>12.621319770812988</v>
      </c>
      <c r="G473" s="5">
        <f>[2]!S_FA_ROIC_YEARLY(A473,G$1)</f>
        <v>18.741599999999998</v>
      </c>
      <c r="H473" s="5" t="e">
        <f ca="1">VLOOKUP(A473,预期增长率!$A$3:$F$960,6,FALSE)</f>
        <v>#NAME?</v>
      </c>
      <c r="I473" s="5">
        <f>[2]!S_PQ_PCTCHANGE(A473,$C$1,$A$1)</f>
        <v>10.545023696682465</v>
      </c>
      <c r="J473" s="5">
        <f t="shared" si="64"/>
        <v>4226040555.2400002</v>
      </c>
      <c r="K473" s="11">
        <f>[2]!S_SHARE_LIQA(A473,$A$1)</f>
        <v>452951828</v>
      </c>
      <c r="L473" s="10">
        <f>[2]!S_DQ_CLOSE(A473,$A$1,1)</f>
        <v>9.33</v>
      </c>
      <c r="M473" s="10"/>
      <c r="N473" s="10"/>
      <c r="P473">
        <f t="shared" si="65"/>
        <v>785</v>
      </c>
      <c r="Q473">
        <f t="shared" si="66"/>
        <v>207</v>
      </c>
      <c r="R473" t="e">
        <f t="shared" ca="1" si="67"/>
        <v>#NAME?</v>
      </c>
      <c r="S473">
        <f t="shared" si="68"/>
        <v>330</v>
      </c>
      <c r="T473">
        <f t="shared" si="69"/>
        <v>623</v>
      </c>
      <c r="V473" t="e">
        <f t="shared" ca="1" si="70"/>
        <v>#NAME?</v>
      </c>
      <c r="W473" t="e">
        <f t="shared" ca="1" si="71"/>
        <v>#NAME?</v>
      </c>
    </row>
    <row r="474" spans="1:23" x14ac:dyDescent="0.15">
      <c r="A474" s="12" t="s">
        <v>1396</v>
      </c>
      <c r="B474" s="12" t="s">
        <v>1397</v>
      </c>
      <c r="C474" t="str">
        <f>[2]!S_INFO_INDUSTRY_SW(A474,1)</f>
        <v>交通运输</v>
      </c>
      <c r="D474" s="2" t="str">
        <f>[2]!S_IPO_LISTEDDATE(A474)</f>
        <v>1997-03-06</v>
      </c>
      <c r="E474" s="3">
        <f t="shared" si="63"/>
        <v>5048</v>
      </c>
      <c r="F474" s="5">
        <f>[2]!S_VAL_PE_TTM(A474,$A$1)</f>
        <v>36.194778442382813</v>
      </c>
      <c r="G474" s="5">
        <f>[2]!S_FA_ROIC_YEARLY(A474,G$1)</f>
        <v>25.188500000000001</v>
      </c>
      <c r="H474" s="5" t="e">
        <f ca="1">VLOOKUP(A474,预期增长率!$A$3:$F$960,6,FALSE)</f>
        <v>#NAME?</v>
      </c>
      <c r="I474" s="5">
        <f>[2]!S_PQ_PCTCHANGE(A474,$C$1,$A$1)</f>
        <v>14.167294649585527</v>
      </c>
      <c r="J474" s="5">
        <f t="shared" si="64"/>
        <v>2700689328.3000002</v>
      </c>
      <c r="K474" s="11">
        <f>[2]!S_SHARE_LIQA(A474,$A$1)</f>
        <v>178263322</v>
      </c>
      <c r="L474" s="10">
        <f>[2]!S_DQ_CLOSE(A474,$A$1,1)</f>
        <v>15.15</v>
      </c>
      <c r="M474" s="10"/>
      <c r="N474" s="10"/>
      <c r="P474">
        <f t="shared" si="65"/>
        <v>449</v>
      </c>
      <c r="Q474">
        <f t="shared" si="66"/>
        <v>91</v>
      </c>
      <c r="R474" t="e">
        <f t="shared" ca="1" si="67"/>
        <v>#NAME?</v>
      </c>
      <c r="S474">
        <f t="shared" si="68"/>
        <v>269</v>
      </c>
      <c r="T474">
        <f t="shared" si="69"/>
        <v>766</v>
      </c>
      <c r="V474" t="e">
        <f t="shared" ca="1" si="70"/>
        <v>#NAME?</v>
      </c>
      <c r="W474" t="e">
        <f t="shared" ca="1" si="71"/>
        <v>#NAME?</v>
      </c>
    </row>
    <row r="475" spans="1:23" hidden="1" x14ac:dyDescent="0.15">
      <c r="A475" s="12" t="s">
        <v>1642</v>
      </c>
      <c r="B475" s="12" t="s">
        <v>1643</v>
      </c>
      <c r="C475" t="str">
        <f>[2]!S_INFO_INDUSTRY_SW(A475,1)</f>
        <v>非银金融</v>
      </c>
      <c r="D475" s="2" t="str">
        <f>[2]!S_IPO_LISTEDDATE(A475)</f>
        <v>1997-06-11</v>
      </c>
      <c r="E475" s="3">
        <f t="shared" si="63"/>
        <v>4951</v>
      </c>
      <c r="F475" s="5">
        <f>[2]!S_VAL_PE_TTM(A475,$A$1)</f>
        <v>48.983722686767578</v>
      </c>
      <c r="G475" s="5">
        <f>[2]!S_FA_ROIC_YEARLY(A475,G$1)</f>
        <v>40.034500000000001</v>
      </c>
      <c r="H475" s="5" t="e">
        <f ca="1">VLOOKUP(A475,预期增长率!$A$3:$F$960,6,FALSE)</f>
        <v>#NAME?</v>
      </c>
      <c r="I475" s="5">
        <f>[2]!S_PQ_PCTCHANGE(A475,$C$1,$A$1)</f>
        <v>74.115334207077368</v>
      </c>
      <c r="J475" s="5">
        <f t="shared" si="64"/>
        <v>4892756297.3000002</v>
      </c>
      <c r="K475" s="11">
        <f>[2]!S_SHARE_LIQA(A475,$A$1)</f>
        <v>92072945</v>
      </c>
      <c r="L475" s="10">
        <f>[2]!S_DQ_CLOSE(A475,$A$1,1)</f>
        <v>53.14</v>
      </c>
      <c r="M475" s="10"/>
      <c r="N475" s="10"/>
      <c r="P475">
        <f t="shared" si="65"/>
        <v>314</v>
      </c>
      <c r="Q475">
        <f t="shared" si="66"/>
        <v>14</v>
      </c>
      <c r="R475" t="e">
        <f t="shared" ca="1" si="67"/>
        <v>#NAME?</v>
      </c>
      <c r="S475">
        <f t="shared" si="68"/>
        <v>10</v>
      </c>
      <c r="T475">
        <f t="shared" si="69"/>
        <v>556</v>
      </c>
      <c r="V475" t="e">
        <f t="shared" ca="1" si="70"/>
        <v>#NAME?</v>
      </c>
      <c r="W475" t="e">
        <f t="shared" ca="1" si="71"/>
        <v>#NAME?</v>
      </c>
    </row>
    <row r="476" spans="1:23" x14ac:dyDescent="0.15">
      <c r="A476" s="12" t="s">
        <v>667</v>
      </c>
      <c r="B476" s="12" t="s">
        <v>668</v>
      </c>
      <c r="C476" t="str">
        <f>[2]!S_INFO_INDUSTRY_SW(A476,1)</f>
        <v>医药生物</v>
      </c>
      <c r="D476" s="2" t="str">
        <f>[2]!S_IPO_LISTEDDATE(A476)</f>
        <v>2010-01-12</v>
      </c>
      <c r="E476" s="3">
        <f t="shared" si="63"/>
        <v>353</v>
      </c>
      <c r="F476" s="5">
        <f>[2]!S_VAL_PE_TTM(A476,$A$1)</f>
        <v>59.337017059326172</v>
      </c>
      <c r="G476" s="5">
        <f>[2]!S_FA_ROIC_YEARLY(A476,G$1)</f>
        <v>10.955299999999999</v>
      </c>
      <c r="H476" s="5" t="e">
        <f ca="1">VLOOKUP(A476,预期增长率!$A$3:$F$960,6,FALSE)</f>
        <v>#NAME?</v>
      </c>
      <c r="I476" s="5">
        <f>[2]!S_PQ_PCTCHANGE(A476,$C$1,$A$1)</f>
        <v>21.94376528117359</v>
      </c>
      <c r="J476" s="5">
        <f t="shared" si="64"/>
        <v>1703730000</v>
      </c>
      <c r="K476" s="11">
        <f>[2]!S_SHARE_LIQA(A476,$A$1)</f>
        <v>85400000</v>
      </c>
      <c r="L476" s="10">
        <f>[2]!S_DQ_CLOSE(A476,$A$1,1)</f>
        <v>19.95</v>
      </c>
      <c r="M476" s="10"/>
      <c r="N476" s="10"/>
      <c r="P476">
        <f t="shared" si="65"/>
        <v>240</v>
      </c>
      <c r="Q476">
        <f t="shared" si="66"/>
        <v>442</v>
      </c>
      <c r="R476" t="e">
        <f t="shared" ca="1" si="67"/>
        <v>#NAME?</v>
      </c>
      <c r="S476">
        <f t="shared" si="68"/>
        <v>181</v>
      </c>
      <c r="T476">
        <f t="shared" si="69"/>
        <v>851</v>
      </c>
      <c r="V476" t="e">
        <f t="shared" ca="1" si="70"/>
        <v>#NAME?</v>
      </c>
      <c r="W476" t="e">
        <f t="shared" ca="1" si="71"/>
        <v>#NAME?</v>
      </c>
    </row>
    <row r="477" spans="1:23" x14ac:dyDescent="0.15">
      <c r="A477" s="12" t="s">
        <v>1215</v>
      </c>
      <c r="B477" s="12" t="s">
        <v>1216</v>
      </c>
      <c r="C477" t="str">
        <f>[2]!S_INFO_INDUSTRY_SW(A477,1)</f>
        <v>建筑材料</v>
      </c>
      <c r="D477" s="2" t="str">
        <f>[2]!S_IPO_LISTEDDATE(A477)</f>
        <v>2002-02-07</v>
      </c>
      <c r="E477" s="3">
        <f t="shared" si="63"/>
        <v>3249</v>
      </c>
      <c r="F477" s="5">
        <f>[2]!S_VAL_PE_TTM(A477,$A$1)</f>
        <v>23.465097427368164</v>
      </c>
      <c r="G477" s="5">
        <f>[2]!S_FA_ROIC_YEARLY(A477,G$1)</f>
        <v>13.9503</v>
      </c>
      <c r="H477" s="5" t="e">
        <f ca="1">VLOOKUP(A477,预期增长率!$A$3:$F$960,6,FALSE)</f>
        <v>#NAME?</v>
      </c>
      <c r="I477" s="5">
        <f>[2]!S_PQ_PCTCHANGE(A477,$C$1,$A$1)</f>
        <v>32.855863921217555</v>
      </c>
      <c r="J477" s="5">
        <f t="shared" si="64"/>
        <v>79140781696.479996</v>
      </c>
      <c r="K477" s="11">
        <f>[2]!S_SHARE_LIQA(A477,$A$1)</f>
        <v>2666468386</v>
      </c>
      <c r="L477" s="10">
        <f>[2]!S_DQ_CLOSE(A477,$A$1,1)</f>
        <v>29.68</v>
      </c>
      <c r="M477" s="10"/>
      <c r="N477" s="10"/>
      <c r="P477">
        <f t="shared" si="65"/>
        <v>609</v>
      </c>
      <c r="Q477">
        <f t="shared" si="66"/>
        <v>324</v>
      </c>
      <c r="R477" t="e">
        <f t="shared" ca="1" si="67"/>
        <v>#NAME?</v>
      </c>
      <c r="S477">
        <f t="shared" si="68"/>
        <v>103</v>
      </c>
      <c r="T477">
        <f t="shared" si="69"/>
        <v>27</v>
      </c>
      <c r="V477" t="e">
        <f t="shared" ca="1" si="70"/>
        <v>#NAME?</v>
      </c>
      <c r="W477" t="e">
        <f t="shared" ca="1" si="71"/>
        <v>#NAME?</v>
      </c>
    </row>
    <row r="478" spans="1:23" x14ac:dyDescent="0.15">
      <c r="A478" s="12" t="s">
        <v>17</v>
      </c>
      <c r="B478" s="12" t="s">
        <v>18</v>
      </c>
      <c r="C478" t="str">
        <f>[2]!S_INFO_INDUSTRY_SW(A478,1)</f>
        <v>房地产</v>
      </c>
      <c r="D478" s="2" t="str">
        <f>[2]!S_IPO_LISTEDDATE(A478)</f>
        <v>1991-01-29</v>
      </c>
      <c r="E478" s="3">
        <f t="shared" si="63"/>
        <v>7276</v>
      </c>
      <c r="F478" s="5">
        <f>[2]!S_VAL_PE_TTM(A478,$A$1)</f>
        <v>16.013153076171875</v>
      </c>
      <c r="G478" s="5">
        <f>[2]!S_FA_ROIC_YEARLY(A478,G$1)</f>
        <v>11.2395</v>
      </c>
      <c r="H478" s="5" t="e">
        <f ca="1">VLOOKUP(A478,预期增长率!$A$3:$F$960,6,FALSE)</f>
        <v>#NAME?</v>
      </c>
      <c r="I478" s="5">
        <f>[2]!S_PQ_PCTCHANGE(A478,$C$1,$A$1)</f>
        <v>5.2496798975672387</v>
      </c>
      <c r="J478" s="5">
        <f t="shared" si="64"/>
        <v>79412515569.840012</v>
      </c>
      <c r="K478" s="11">
        <f>[2]!S_SHARE_LIQA(A478,$A$1)</f>
        <v>9660889972</v>
      </c>
      <c r="L478" s="10">
        <f>[2]!S_DQ_CLOSE(A478,$A$1,1)</f>
        <v>8.2200000000000006</v>
      </c>
      <c r="M478" s="10"/>
      <c r="N478" s="10"/>
      <c r="P478">
        <f t="shared" si="65"/>
        <v>734</v>
      </c>
      <c r="Q478">
        <f t="shared" si="66"/>
        <v>426</v>
      </c>
      <c r="R478" t="e">
        <f t="shared" ca="1" si="67"/>
        <v>#NAME?</v>
      </c>
      <c r="S478">
        <f t="shared" si="68"/>
        <v>415</v>
      </c>
      <c r="T478">
        <f t="shared" si="69"/>
        <v>25</v>
      </c>
      <c r="V478" t="e">
        <f t="shared" ca="1" si="70"/>
        <v>#NAME?</v>
      </c>
      <c r="W478" t="e">
        <f t="shared" ca="1" si="71"/>
        <v>#NAME?</v>
      </c>
    </row>
    <row r="479" spans="1:23" x14ac:dyDescent="0.15">
      <c r="A479" s="12" t="s">
        <v>341</v>
      </c>
      <c r="B479" s="12" t="s">
        <v>342</v>
      </c>
      <c r="C479" t="str">
        <f>[2]!S_INFO_INDUSTRY_SW(A479,1)</f>
        <v>公用事业</v>
      </c>
      <c r="D479" s="2" t="str">
        <f>[2]!S_IPO_LISTEDDATE(A479)</f>
        <v>2002-09-26</v>
      </c>
      <c r="E479" s="3">
        <f t="shared" si="63"/>
        <v>3018</v>
      </c>
      <c r="F479" s="5">
        <f>[2]!S_VAL_PE_TTM(A479,$A$1)</f>
        <v>21.129144668579102</v>
      </c>
      <c r="G479" s="5">
        <f>[2]!S_FA_ROIC_YEARLY(A479,G$1)</f>
        <v>0.46710000000000002</v>
      </c>
      <c r="H479" s="5" t="e">
        <f ca="1">VLOOKUP(A479,预期增长率!$A$3:$F$960,6,FALSE)</f>
        <v>#NAME?</v>
      </c>
      <c r="I479" s="5">
        <f>[2]!S_PQ_PCTCHANGE(A479,$C$1,$A$1)</f>
        <v>-0.89285714285715079</v>
      </c>
      <c r="J479" s="5">
        <f t="shared" si="64"/>
        <v>2930455899.6000004</v>
      </c>
      <c r="K479" s="11">
        <f>[2]!S_SHARE_LIQA(A479,$A$1)</f>
        <v>660012590</v>
      </c>
      <c r="L479" s="10">
        <f>[2]!S_DQ_CLOSE(A479,$A$1,1)</f>
        <v>4.4400000000000004</v>
      </c>
      <c r="M479" s="10"/>
      <c r="N479" s="10"/>
      <c r="P479">
        <f t="shared" si="65"/>
        <v>645</v>
      </c>
      <c r="Q479">
        <f t="shared" si="66"/>
        <v>827</v>
      </c>
      <c r="R479" t="e">
        <f t="shared" ca="1" si="67"/>
        <v>#NAME?</v>
      </c>
      <c r="S479">
        <f t="shared" si="68"/>
        <v>570</v>
      </c>
      <c r="T479">
        <f t="shared" si="69"/>
        <v>750</v>
      </c>
      <c r="V479" t="e">
        <f t="shared" ca="1" si="70"/>
        <v>#NAME?</v>
      </c>
      <c r="W479" t="e">
        <f t="shared" ca="1" si="71"/>
        <v>#NAME?</v>
      </c>
    </row>
    <row r="480" spans="1:23" hidden="1" x14ac:dyDescent="0.15">
      <c r="A480" s="12" t="s">
        <v>1560</v>
      </c>
      <c r="B480" s="12" t="s">
        <v>1561</v>
      </c>
      <c r="C480" t="str">
        <f>[2]!S_INFO_INDUSTRY_SW(A480,1)</f>
        <v>银行</v>
      </c>
      <c r="D480" s="2" t="str">
        <f>[2]!S_IPO_LISTEDDATE(A480)</f>
        <v>2007-09-19</v>
      </c>
      <c r="E480" s="3">
        <f t="shared" si="63"/>
        <v>1199</v>
      </c>
      <c r="F480" s="5">
        <f>[2]!S_VAL_PE_TTM(A480,$A$1)</f>
        <v>9.9123220443725586</v>
      </c>
      <c r="G480" s="5">
        <f>[2]!S_FA_ROIC_YEARLY(A480,G$1)</f>
        <v>19.770099999999999</v>
      </c>
      <c r="H480" s="5" t="e">
        <f ca="1">VLOOKUP(A480,预期增长率!$A$3:$F$960,6,FALSE)</f>
        <v>#NAME?</v>
      </c>
      <c r="I480" s="5">
        <f>[2]!S_PQ_PCTCHANGE(A480,$C$1,$A$1)</f>
        <v>-0.52173913043478404</v>
      </c>
      <c r="J480" s="5">
        <f t="shared" si="64"/>
        <v>71243307918.639999</v>
      </c>
      <c r="K480" s="11">
        <f>[2]!S_SHARE_LIQA(A480,$A$1)</f>
        <v>6227561881</v>
      </c>
      <c r="L480" s="10">
        <f>[2]!S_DQ_CLOSE(A480,$A$1,1)</f>
        <v>11.44</v>
      </c>
      <c r="M480" s="10"/>
      <c r="N480" s="10"/>
      <c r="P480">
        <f t="shared" si="65"/>
        <v>810</v>
      </c>
      <c r="Q480">
        <f t="shared" si="66"/>
        <v>183</v>
      </c>
      <c r="R480" t="e">
        <f t="shared" ca="1" si="67"/>
        <v>#NAME?</v>
      </c>
      <c r="S480">
        <f t="shared" si="68"/>
        <v>557</v>
      </c>
      <c r="T480">
        <f t="shared" si="69"/>
        <v>31</v>
      </c>
      <c r="V480" t="e">
        <f t="shared" ca="1" si="70"/>
        <v>#NAME?</v>
      </c>
      <c r="W480" t="e">
        <f t="shared" ca="1" si="71"/>
        <v>#NAME?</v>
      </c>
    </row>
    <row r="481" spans="1:23" x14ac:dyDescent="0.15">
      <c r="A481" s="12" t="s">
        <v>1245</v>
      </c>
      <c r="B481" s="12" t="s">
        <v>1246</v>
      </c>
      <c r="C481" t="str">
        <f>[2]!S_INFO_INDUSTRY_SW(A481,1)</f>
        <v>食品饮料</v>
      </c>
      <c r="D481" s="2" t="str">
        <f>[2]!S_IPO_LISTEDDATE(A481)</f>
        <v>1992-09-29</v>
      </c>
      <c r="E481" s="3">
        <f t="shared" si="63"/>
        <v>6667</v>
      </c>
      <c r="F481" s="5">
        <f>[2]!S_VAL_PE_TTM(A481,$A$1)</f>
        <v>42.121429443359375</v>
      </c>
      <c r="G481" s="5">
        <f>[2]!S_FA_ROIC_YEARLY(A481,G$1)</f>
        <v>12.59</v>
      </c>
      <c r="H481" s="5" t="e">
        <f ca="1">VLOOKUP(A481,预期增长率!$A$3:$F$960,6,FALSE)</f>
        <v>#NAME?</v>
      </c>
      <c r="I481" s="5">
        <f>[2]!S_PQ_PCTCHANGE(A481,$C$1,$A$1)</f>
        <v>-11.624745071380016</v>
      </c>
      <c r="J481" s="5">
        <f t="shared" si="64"/>
        <v>5702729396</v>
      </c>
      <c r="K481" s="11">
        <f>[2]!S_SHARE_LIQA(A481,$A$1)</f>
        <v>438671492</v>
      </c>
      <c r="L481" s="10">
        <f>[2]!S_DQ_CLOSE(A481,$A$1,1)</f>
        <v>13</v>
      </c>
      <c r="M481" s="10"/>
      <c r="N481" s="10"/>
      <c r="P481">
        <f t="shared" si="65"/>
        <v>381</v>
      </c>
      <c r="Q481">
        <f t="shared" si="66"/>
        <v>366</v>
      </c>
      <c r="R481" t="e">
        <f t="shared" ca="1" si="67"/>
        <v>#NAME?</v>
      </c>
      <c r="S481">
        <f t="shared" si="68"/>
        <v>796</v>
      </c>
      <c r="T481">
        <f t="shared" si="69"/>
        <v>495</v>
      </c>
      <c r="V481" t="e">
        <f t="shared" ca="1" si="70"/>
        <v>#NAME?</v>
      </c>
      <c r="W481" t="e">
        <f t="shared" ca="1" si="71"/>
        <v>#NAME?</v>
      </c>
    </row>
    <row r="482" spans="1:23" x14ac:dyDescent="0.15">
      <c r="A482" s="12" t="s">
        <v>1713</v>
      </c>
      <c r="B482" s="12" t="s">
        <v>1714</v>
      </c>
      <c r="C482" t="str">
        <f>[2]!S_INFO_INDUSTRY_SW(A482,1)</f>
        <v>有色金属</v>
      </c>
      <c r="D482" s="2" t="str">
        <f>[2]!S_IPO_LISTEDDATE(A482)</f>
        <v>2001-06-26</v>
      </c>
      <c r="E482" s="3">
        <f t="shared" si="63"/>
        <v>3475</v>
      </c>
      <c r="F482" s="5">
        <f>[2]!S_VAL_PE_TTM(A482,$A$1)</f>
        <v>-341.51504516601562</v>
      </c>
      <c r="G482" s="5">
        <f>[2]!S_FA_ROIC_YEARLY(A482,G$1)</f>
        <v>1.1363000000000001</v>
      </c>
      <c r="H482" s="5" t="e">
        <f ca="1">VLOOKUP(A482,预期增长率!$A$3:$F$960,6,FALSE)</f>
        <v>#NAME?</v>
      </c>
      <c r="I482" s="5">
        <f>[2]!S_PQ_PCTCHANGE(A482,$C$1,$A$1)</f>
        <v>86.921529175050296</v>
      </c>
      <c r="J482" s="5">
        <f t="shared" si="64"/>
        <v>12366847999.999998</v>
      </c>
      <c r="K482" s="11">
        <f>[2]!S_SHARE_LIQA(A482,$A$1)</f>
        <v>665600000</v>
      </c>
      <c r="L482" s="10">
        <f>[2]!S_DQ_CLOSE(A482,$A$1,1)</f>
        <v>18.579999999999998</v>
      </c>
      <c r="M482" s="10"/>
      <c r="N482" s="10"/>
      <c r="P482">
        <f t="shared" si="65"/>
        <v>862</v>
      </c>
      <c r="Q482">
        <f t="shared" si="66"/>
        <v>807</v>
      </c>
      <c r="R482" t="e">
        <f t="shared" ca="1" si="67"/>
        <v>#NAME?</v>
      </c>
      <c r="S482">
        <f t="shared" si="68"/>
        <v>3</v>
      </c>
      <c r="T482">
        <f t="shared" si="69"/>
        <v>219</v>
      </c>
      <c r="V482" t="e">
        <f t="shared" ca="1" si="70"/>
        <v>#NAME?</v>
      </c>
      <c r="W482" t="e">
        <f t="shared" ca="1" si="71"/>
        <v>#NAME?</v>
      </c>
    </row>
    <row r="483" spans="1:23" x14ac:dyDescent="0.15">
      <c r="A483" s="12" t="s">
        <v>101</v>
      </c>
      <c r="B483" s="12" t="s">
        <v>102</v>
      </c>
      <c r="C483" t="str">
        <f>[2]!S_INFO_INDUSTRY_SW(A483,1)</f>
        <v>化工</v>
      </c>
      <c r="D483" s="2" t="str">
        <f>[2]!S_IPO_LISTEDDATE(A483)</f>
        <v>1996-08-15</v>
      </c>
      <c r="E483" s="3">
        <f t="shared" si="63"/>
        <v>5251</v>
      </c>
      <c r="F483" s="5">
        <f>[2]!S_VAL_PE_TTM(A483,$A$1)</f>
        <v>20.016727447509766</v>
      </c>
      <c r="G483" s="5">
        <f>[2]!S_FA_ROIC_YEARLY(A483,G$1)</f>
        <v>25.191199999999998</v>
      </c>
      <c r="H483" s="5" t="e">
        <f ca="1">VLOOKUP(A483,预期增长率!$A$3:$F$960,6,FALSE)</f>
        <v>#NAME?</v>
      </c>
      <c r="I483" s="5">
        <f>[2]!S_PQ_PCTCHANGE(A483,$C$1,$A$1)</f>
        <v>1.6172506738544534</v>
      </c>
      <c r="J483" s="5">
        <f t="shared" si="64"/>
        <v>10218445849.300001</v>
      </c>
      <c r="K483" s="11">
        <f>[2]!S_SHARE_LIQA(A483,$A$1)</f>
        <v>542092618</v>
      </c>
      <c r="L483" s="10">
        <f>[2]!S_DQ_CLOSE(A483,$A$1,1)</f>
        <v>18.850000000000001</v>
      </c>
      <c r="M483" s="10"/>
      <c r="N483" s="10"/>
      <c r="P483">
        <f t="shared" si="65"/>
        <v>666</v>
      </c>
      <c r="Q483">
        <f t="shared" si="66"/>
        <v>90</v>
      </c>
      <c r="R483" t="e">
        <f t="shared" ca="1" si="67"/>
        <v>#NAME?</v>
      </c>
      <c r="S483">
        <f t="shared" si="68"/>
        <v>500</v>
      </c>
      <c r="T483">
        <f t="shared" si="69"/>
        <v>267</v>
      </c>
      <c r="V483" t="e">
        <f t="shared" ca="1" si="70"/>
        <v>#NAME?</v>
      </c>
      <c r="W483" t="e">
        <f t="shared" ca="1" si="71"/>
        <v>#NAME?</v>
      </c>
    </row>
    <row r="484" spans="1:23" x14ac:dyDescent="0.15">
      <c r="A484" s="12" t="s">
        <v>488</v>
      </c>
      <c r="B484" s="12" t="s">
        <v>489</v>
      </c>
      <c r="C484" t="str">
        <f>[2]!S_INFO_INDUSTRY_SW(A484,1)</f>
        <v>汽车</v>
      </c>
      <c r="D484" s="2" t="str">
        <f>[2]!S_IPO_LISTEDDATE(A484)</f>
        <v>2005-06-03</v>
      </c>
      <c r="E484" s="3">
        <f t="shared" si="63"/>
        <v>2037</v>
      </c>
      <c r="F484" s="5">
        <f>[2]!S_VAL_PE_TTM(A484,$A$1)</f>
        <v>16.448549270629883</v>
      </c>
      <c r="G484" s="5">
        <f>[2]!S_FA_ROIC_YEARLY(A484,G$1)</f>
        <v>20.1416</v>
      </c>
      <c r="H484" s="5" t="e">
        <f ca="1">VLOOKUP(A484,预期增长率!$A$3:$F$960,6,FALSE)</f>
        <v>#NAME?</v>
      </c>
      <c r="I484" s="5">
        <f>[2]!S_PQ_PCTCHANGE(A484,$C$1,$A$1)</f>
        <v>-6.9178082191780792</v>
      </c>
      <c r="J484" s="5">
        <f t="shared" si="64"/>
        <v>5753077028.3699989</v>
      </c>
      <c r="K484" s="11">
        <f>[2]!S_SHARE_LIQA(A484,$A$1)</f>
        <v>423331642.99999994</v>
      </c>
      <c r="L484" s="10">
        <f>[2]!S_DQ_CLOSE(A484,$A$1,1)</f>
        <v>13.59</v>
      </c>
      <c r="M484" s="10"/>
      <c r="N484" s="10"/>
      <c r="P484">
        <f t="shared" si="65"/>
        <v>723</v>
      </c>
      <c r="Q484">
        <f t="shared" si="66"/>
        <v>176</v>
      </c>
      <c r="R484" t="e">
        <f t="shared" ca="1" si="67"/>
        <v>#NAME?</v>
      </c>
      <c r="S484">
        <f t="shared" si="68"/>
        <v>717</v>
      </c>
      <c r="T484">
        <f t="shared" si="69"/>
        <v>490</v>
      </c>
      <c r="V484" t="e">
        <f t="shared" ca="1" si="70"/>
        <v>#NAME?</v>
      </c>
      <c r="W484" t="e">
        <f t="shared" ca="1" si="71"/>
        <v>#NAME?</v>
      </c>
    </row>
    <row r="485" spans="1:23" x14ac:dyDescent="0.15">
      <c r="A485" s="12" t="s">
        <v>1159</v>
      </c>
      <c r="B485" s="12" t="s">
        <v>1160</v>
      </c>
      <c r="C485" t="str">
        <f>[2]!S_INFO_INDUSTRY_SW(A485,1)</f>
        <v>医药生物</v>
      </c>
      <c r="D485" s="2" t="str">
        <f>[2]!S_IPO_LISTEDDATE(A485)</f>
        <v>2001-03-19</v>
      </c>
      <c r="E485" s="3">
        <f t="shared" si="63"/>
        <v>3574</v>
      </c>
      <c r="F485" s="5">
        <f>[2]!S_VAL_PE_TTM(A485,$A$1)</f>
        <v>51.207141876220703</v>
      </c>
      <c r="G485" s="5">
        <f>[2]!S_FA_ROIC_YEARLY(A485,G$1)</f>
        <v>14.042</v>
      </c>
      <c r="H485" s="5" t="e">
        <f ca="1">VLOOKUP(A485,预期增长率!$A$3:$F$960,6,FALSE)</f>
        <v>#NAME?</v>
      </c>
      <c r="I485" s="5">
        <f>[2]!S_PQ_PCTCHANGE(A485,$C$1,$A$1)</f>
        <v>4.5068928950159126</v>
      </c>
      <c r="J485" s="5">
        <f t="shared" si="64"/>
        <v>33396033724.920006</v>
      </c>
      <c r="K485" s="11">
        <f>[2]!S_SHARE_LIQA(A485,$A$1)</f>
        <v>1694370052.0000002</v>
      </c>
      <c r="L485" s="10">
        <f>[2]!S_DQ_CLOSE(A485,$A$1,1)</f>
        <v>19.71</v>
      </c>
      <c r="M485" s="10"/>
      <c r="N485" s="10"/>
      <c r="O485" s="10"/>
      <c r="P485">
        <f t="shared" si="65"/>
        <v>290</v>
      </c>
      <c r="Q485">
        <f t="shared" si="66"/>
        <v>320</v>
      </c>
      <c r="R485" t="e">
        <f t="shared" ca="1" si="67"/>
        <v>#NAME?</v>
      </c>
      <c r="S485">
        <f t="shared" si="68"/>
        <v>436</v>
      </c>
      <c r="T485">
        <f t="shared" si="69"/>
        <v>76</v>
      </c>
      <c r="V485" t="e">
        <f t="shared" ca="1" si="70"/>
        <v>#NAME?</v>
      </c>
      <c r="W485" t="e">
        <f t="shared" ca="1" si="71"/>
        <v>#NAME?</v>
      </c>
    </row>
    <row r="486" spans="1:23" hidden="1" x14ac:dyDescent="0.15">
      <c r="A486" s="12" t="s">
        <v>730</v>
      </c>
      <c r="B486" s="12" t="s">
        <v>731</v>
      </c>
      <c r="C486" t="str">
        <f>[2]!S_INFO_INDUSTRY_SW(A486,1)</f>
        <v>银行</v>
      </c>
      <c r="D486" s="2" t="str">
        <f>[2]!S_IPO_LISTEDDATE(A486)</f>
        <v>2002-04-09</v>
      </c>
      <c r="E486" s="3">
        <f t="shared" si="63"/>
        <v>3188</v>
      </c>
      <c r="F486" s="5">
        <f>[2]!S_VAL_PE_TTM(A486,$A$1)</f>
        <v>10.737174987792969</v>
      </c>
      <c r="G486" s="5">
        <f>[2]!S_FA_ROIC_YEARLY(A486,G$1)</f>
        <v>24.300799999999999</v>
      </c>
      <c r="H486" s="5" t="e">
        <f ca="1">VLOOKUP(A486,预期增长率!$A$3:$F$960,6,FALSE)</f>
        <v>#NAME?</v>
      </c>
      <c r="I486" s="5">
        <f>[2]!S_PQ_PCTCHANGE(A486,$C$1,$A$1)</f>
        <v>1.1848341232227444</v>
      </c>
      <c r="J486" s="5">
        <f t="shared" si="64"/>
        <v>226303136636.85001</v>
      </c>
      <c r="K486" s="11">
        <f>[2]!S_SHARE_LIQA(A486,$A$1)</f>
        <v>17666130885</v>
      </c>
      <c r="L486" s="10">
        <f>[2]!S_DQ_CLOSE(A486,$A$1,1)</f>
        <v>12.81</v>
      </c>
      <c r="M486" s="10"/>
      <c r="N486" s="10"/>
      <c r="P486">
        <f t="shared" si="65"/>
        <v>802</v>
      </c>
      <c r="Q486">
        <f t="shared" si="66"/>
        <v>103</v>
      </c>
      <c r="R486" t="e">
        <f t="shared" ca="1" si="67"/>
        <v>#NAME?</v>
      </c>
      <c r="S486">
        <f t="shared" si="68"/>
        <v>510</v>
      </c>
      <c r="T486">
        <f t="shared" si="69"/>
        <v>8</v>
      </c>
      <c r="V486" t="e">
        <f t="shared" ca="1" si="70"/>
        <v>#NAME?</v>
      </c>
      <c r="W486" t="e">
        <f t="shared" ca="1" si="71"/>
        <v>#NAME?</v>
      </c>
    </row>
    <row r="487" spans="1:23" x14ac:dyDescent="0.15">
      <c r="A487" s="12" t="s">
        <v>197</v>
      </c>
      <c r="B487" s="12" t="s">
        <v>198</v>
      </c>
      <c r="C487" t="str">
        <f>[2]!S_INFO_INDUSTRY_SW(A487,1)</f>
        <v>机械设备</v>
      </c>
      <c r="D487" s="2" t="str">
        <f>[2]!S_IPO_LISTEDDATE(A487)</f>
        <v>1996-10-22</v>
      </c>
      <c r="E487" s="3">
        <f t="shared" si="63"/>
        <v>5183</v>
      </c>
      <c r="F487" s="5">
        <f>[2]!S_VAL_PE_TTM(A487,$A$1)</f>
        <v>259.61270141601562</v>
      </c>
      <c r="G487" s="5">
        <f>[2]!S_FA_ROIC_YEARLY(A487,G$1)</f>
        <v>2.1583000000000001</v>
      </c>
      <c r="H487" s="5" t="e">
        <f ca="1">VLOOKUP(A487,预期增长率!$A$3:$F$960,6,FALSE)</f>
        <v>#NAME?</v>
      </c>
      <c r="I487" s="5">
        <f>[2]!S_PQ_PCTCHANGE(A487,$C$1,$A$1)</f>
        <v>36.262203626220369</v>
      </c>
      <c r="J487" s="5">
        <f t="shared" si="64"/>
        <v>5618482241.96</v>
      </c>
      <c r="K487" s="11">
        <f>[2]!S_SHARE_LIQA(A487,$A$1)</f>
        <v>287537474</v>
      </c>
      <c r="L487" s="10">
        <f>[2]!S_DQ_CLOSE(A487,$A$1,1)</f>
        <v>19.54</v>
      </c>
      <c r="M487" s="10"/>
      <c r="N487" s="10"/>
      <c r="P487">
        <f t="shared" si="65"/>
        <v>24</v>
      </c>
      <c r="Q487">
        <f t="shared" si="66"/>
        <v>778</v>
      </c>
      <c r="R487" t="e">
        <f t="shared" ca="1" si="67"/>
        <v>#NAME?</v>
      </c>
      <c r="S487">
        <f t="shared" si="68"/>
        <v>83</v>
      </c>
      <c r="T487">
        <f t="shared" si="69"/>
        <v>498</v>
      </c>
      <c r="V487" t="e">
        <f t="shared" ca="1" si="70"/>
        <v>#NAME?</v>
      </c>
      <c r="W487" t="e">
        <f t="shared" ca="1" si="71"/>
        <v>#NAME?</v>
      </c>
    </row>
    <row r="488" spans="1:23" x14ac:dyDescent="0.15">
      <c r="A488" s="12" t="s">
        <v>1530</v>
      </c>
      <c r="B488" s="12" t="s">
        <v>1531</v>
      </c>
      <c r="C488" t="str">
        <f>[2]!S_INFO_INDUSTRY_SW(A488,1)</f>
        <v>公用事业</v>
      </c>
      <c r="D488" s="2" t="str">
        <f>[2]!S_IPO_LISTEDDATE(A488)</f>
        <v>2004-06-15</v>
      </c>
      <c r="E488" s="3">
        <f t="shared" si="63"/>
        <v>2390</v>
      </c>
      <c r="F488" s="5">
        <f>[2]!S_VAL_PE_TTM(A488,$A$1)</f>
        <v>48.531223297119141</v>
      </c>
      <c r="G488" s="5">
        <f>[2]!S_FA_ROIC_YEARLY(A488,G$1)</f>
        <v>16.188800000000001</v>
      </c>
      <c r="H488" s="5" t="e">
        <f ca="1">VLOOKUP(A488,预期增长率!$A$3:$F$960,6,FALSE)</f>
        <v>#NAME?</v>
      </c>
      <c r="I488" s="5">
        <f>[2]!S_PQ_PCTCHANGE(A488,$C$1,$A$1)</f>
        <v>17.185929648241217</v>
      </c>
      <c r="J488" s="5">
        <f t="shared" si="64"/>
        <v>3929457312</v>
      </c>
      <c r="K488" s="11">
        <f>[2]!S_SHARE_LIQA(A488,$A$1)</f>
        <v>337003200</v>
      </c>
      <c r="L488" s="10">
        <f>[2]!S_DQ_CLOSE(A488,$A$1,1)</f>
        <v>11.66</v>
      </c>
      <c r="M488" s="10"/>
      <c r="N488" s="10"/>
      <c r="P488">
        <f t="shared" si="65"/>
        <v>321</v>
      </c>
      <c r="Q488">
        <f t="shared" si="66"/>
        <v>255</v>
      </c>
      <c r="R488" t="e">
        <f t="shared" ca="1" si="67"/>
        <v>#NAME?</v>
      </c>
      <c r="S488">
        <f t="shared" si="68"/>
        <v>229</v>
      </c>
      <c r="T488">
        <f t="shared" si="69"/>
        <v>656</v>
      </c>
      <c r="V488" t="e">
        <f t="shared" ca="1" si="70"/>
        <v>#NAME?</v>
      </c>
      <c r="W488" t="e">
        <f t="shared" ca="1" si="71"/>
        <v>#NAME?</v>
      </c>
    </row>
    <row r="489" spans="1:23" x14ac:dyDescent="0.15">
      <c r="A489" s="12" t="s">
        <v>410</v>
      </c>
      <c r="B489" s="12" t="s">
        <v>411</v>
      </c>
      <c r="C489" t="str">
        <f>[2]!S_INFO_INDUSTRY_SW(A489,1)</f>
        <v>有色金属</v>
      </c>
      <c r="D489" s="2" t="str">
        <f>[2]!S_IPO_LISTEDDATE(A489)</f>
        <v>2000-02-21</v>
      </c>
      <c r="E489" s="3">
        <f t="shared" si="63"/>
        <v>3966</v>
      </c>
      <c r="F489" s="5">
        <f>[2]!S_VAL_PE_TTM(A489,$A$1)</f>
        <v>83.426338195800781</v>
      </c>
      <c r="G489" s="5">
        <f>[2]!S_FA_ROIC_YEARLY(A489,G$1)</f>
        <v>11.0504</v>
      </c>
      <c r="H489" s="5" t="e">
        <f ca="1">VLOOKUP(A489,预期增长率!$A$3:$F$960,6,FALSE)</f>
        <v>#NAME?</v>
      </c>
      <c r="I489" s="5">
        <f>[2]!S_PQ_PCTCHANGE(A489,$C$1,$A$1)</f>
        <v>17.204301075268823</v>
      </c>
      <c r="J489" s="5">
        <f t="shared" si="64"/>
        <v>14911958934.300001</v>
      </c>
      <c r="K489" s="11">
        <f>[2]!S_SHARE_LIQA(A489,$A$1)</f>
        <v>456023209</v>
      </c>
      <c r="L489" s="10">
        <f>[2]!S_DQ_CLOSE(A489,$A$1,1)</f>
        <v>32.700000000000003</v>
      </c>
      <c r="M489" s="10"/>
      <c r="N489" s="10"/>
      <c r="P489">
        <f t="shared" si="65"/>
        <v>124</v>
      </c>
      <c r="Q489">
        <f t="shared" si="66"/>
        <v>436</v>
      </c>
      <c r="R489" t="e">
        <f t="shared" ca="1" si="67"/>
        <v>#NAME?</v>
      </c>
      <c r="S489">
        <f t="shared" si="68"/>
        <v>228</v>
      </c>
      <c r="T489">
        <f t="shared" si="69"/>
        <v>179</v>
      </c>
      <c r="V489" t="e">
        <f t="shared" ca="1" si="70"/>
        <v>#NAME?</v>
      </c>
      <c r="W489" t="e">
        <f t="shared" ca="1" si="71"/>
        <v>#NAME?</v>
      </c>
    </row>
    <row r="490" spans="1:23" x14ac:dyDescent="0.15">
      <c r="A490" s="12" t="s">
        <v>1066</v>
      </c>
      <c r="B490" s="12" t="s">
        <v>1067</v>
      </c>
      <c r="C490" t="str">
        <f>[2]!S_INFO_INDUSTRY_SW(A490,1)</f>
        <v>纺织服装</v>
      </c>
      <c r="D490" s="2" t="str">
        <f>[2]!S_IPO_LISTEDDATE(A490)</f>
        <v>2000-12-28</v>
      </c>
      <c r="E490" s="3">
        <f t="shared" si="63"/>
        <v>3655</v>
      </c>
      <c r="F490" s="5">
        <f>[2]!S_VAL_PE_TTM(A490,$A$1)</f>
        <v>34.780078887939453</v>
      </c>
      <c r="G490" s="5">
        <f>[2]!S_FA_ROIC_YEARLY(A490,G$1)</f>
        <v>4.6764000000000001</v>
      </c>
      <c r="H490" s="5" t="e">
        <f ca="1">VLOOKUP(A490,预期增长率!$A$3:$F$960,6,FALSE)</f>
        <v>#NAME?</v>
      </c>
      <c r="I490" s="5">
        <f>[2]!S_PQ_PCTCHANGE(A490,$C$1,$A$1)</f>
        <v>13.779527559055115</v>
      </c>
      <c r="J490" s="5">
        <f t="shared" si="64"/>
        <v>3140606084.1200004</v>
      </c>
      <c r="K490" s="11">
        <f>[2]!S_SHARE_LIQA(A490,$A$1)</f>
        <v>543357454</v>
      </c>
      <c r="L490" s="10">
        <f>[2]!S_DQ_CLOSE(A490,$A$1,1)</f>
        <v>5.78</v>
      </c>
      <c r="M490" s="10"/>
      <c r="N490" s="10"/>
      <c r="P490">
        <f t="shared" si="65"/>
        <v>466</v>
      </c>
      <c r="Q490">
        <f t="shared" si="66"/>
        <v>707</v>
      </c>
      <c r="R490" t="e">
        <f t="shared" ca="1" si="67"/>
        <v>#NAME?</v>
      </c>
      <c r="S490">
        <f t="shared" si="68"/>
        <v>277</v>
      </c>
      <c r="T490">
        <f t="shared" si="69"/>
        <v>730</v>
      </c>
      <c r="V490" t="e">
        <f t="shared" ca="1" si="70"/>
        <v>#NAME?</v>
      </c>
      <c r="W490" t="e">
        <f t="shared" ca="1" si="71"/>
        <v>#NAME?</v>
      </c>
    </row>
    <row r="491" spans="1:23" x14ac:dyDescent="0.15">
      <c r="A491" s="12" t="s">
        <v>804</v>
      </c>
      <c r="B491" s="12" t="s">
        <v>805</v>
      </c>
      <c r="C491" t="str">
        <f>[2]!S_INFO_INDUSTRY_SW(A491,1)</f>
        <v>纺织服装</v>
      </c>
      <c r="D491" s="2" t="str">
        <f>[2]!S_IPO_LISTEDDATE(A491)</f>
        <v>1997-11-06</v>
      </c>
      <c r="E491" s="3">
        <f t="shared" si="63"/>
        <v>4803</v>
      </c>
      <c r="F491" s="5">
        <f>[2]!S_VAL_PE_TTM(A491,$A$1)</f>
        <v>171.21600341796875</v>
      </c>
      <c r="G491" s="5">
        <f>[2]!S_FA_ROIC_YEARLY(A491,G$1)</f>
        <v>3.9723000000000002</v>
      </c>
      <c r="H491" s="5" t="e">
        <f ca="1">VLOOKUP(A491,预期增长率!$A$3:$F$960,6,FALSE)</f>
        <v>#NAME?</v>
      </c>
      <c r="I491" s="5">
        <f>[2]!S_PQ_PCTCHANGE(A491,$C$1,$A$1)</f>
        <v>-3.7885462555065974</v>
      </c>
      <c r="J491" s="5">
        <f t="shared" si="64"/>
        <v>3926762712.5999999</v>
      </c>
      <c r="K491" s="11">
        <f>[2]!S_SHARE_LIQA(A491,$A$1)</f>
        <v>359593655</v>
      </c>
      <c r="L491" s="10">
        <f>[2]!S_DQ_CLOSE(A491,$A$1,1)</f>
        <v>10.92</v>
      </c>
      <c r="M491" s="10"/>
      <c r="N491" s="10"/>
      <c r="P491">
        <f t="shared" si="65"/>
        <v>43</v>
      </c>
      <c r="Q491">
        <f t="shared" si="66"/>
        <v>731</v>
      </c>
      <c r="R491" t="e">
        <f t="shared" ca="1" si="67"/>
        <v>#NAME?</v>
      </c>
      <c r="S491">
        <f t="shared" si="68"/>
        <v>629</v>
      </c>
      <c r="T491">
        <f t="shared" si="69"/>
        <v>657</v>
      </c>
      <c r="V491" t="e">
        <f t="shared" ca="1" si="70"/>
        <v>#NAME?</v>
      </c>
      <c r="W491" t="e">
        <f t="shared" ca="1" si="71"/>
        <v>#NAME?</v>
      </c>
    </row>
    <row r="492" spans="1:23" x14ac:dyDescent="0.15">
      <c r="A492" s="12" t="s">
        <v>1303</v>
      </c>
      <c r="B492" s="12" t="s">
        <v>1304</v>
      </c>
      <c r="C492" t="str">
        <f>[2]!S_INFO_INDUSTRY_SW(A492,1)</f>
        <v>有色金属</v>
      </c>
      <c r="D492" s="2" t="str">
        <f>[2]!S_IPO_LISTEDDATE(A492)</f>
        <v>1993-09-17</v>
      </c>
      <c r="E492" s="3">
        <f t="shared" si="63"/>
        <v>6314</v>
      </c>
      <c r="F492" s="5">
        <f>[2]!S_VAL_PE_TTM(A492,$A$1)</f>
        <v>69.258934020996094</v>
      </c>
      <c r="G492" s="5">
        <f>[2]!S_FA_ROIC_YEARLY(A492,G$1)</f>
        <v>11.633900000000001</v>
      </c>
      <c r="H492" s="5" t="e">
        <f ca="1">VLOOKUP(A492,预期增长率!$A$3:$F$960,6,FALSE)</f>
        <v>#NAME?</v>
      </c>
      <c r="I492" s="5">
        <f>[2]!S_PQ_PCTCHANGE(A492,$C$1,$A$1)</f>
        <v>24.271186440677962</v>
      </c>
      <c r="J492" s="5">
        <f t="shared" si="64"/>
        <v>15067393222.439999</v>
      </c>
      <c r="K492" s="11">
        <f>[2]!S_SHARE_LIQA(A492,$A$1)</f>
        <v>822007268</v>
      </c>
      <c r="L492" s="10">
        <f>[2]!S_DQ_CLOSE(A492,$A$1,1)</f>
        <v>18.329999999999998</v>
      </c>
      <c r="M492" s="10"/>
      <c r="N492" s="10"/>
      <c r="P492">
        <f t="shared" si="65"/>
        <v>176</v>
      </c>
      <c r="Q492">
        <f t="shared" si="66"/>
        <v>403</v>
      </c>
      <c r="R492" t="e">
        <f t="shared" ca="1" si="67"/>
        <v>#NAME?</v>
      </c>
      <c r="S492">
        <f t="shared" si="68"/>
        <v>159</v>
      </c>
      <c r="T492">
        <f t="shared" si="69"/>
        <v>176</v>
      </c>
      <c r="V492" t="e">
        <f t="shared" ca="1" si="70"/>
        <v>#NAME?</v>
      </c>
      <c r="W492" t="e">
        <f t="shared" ca="1" si="71"/>
        <v>#NAME?</v>
      </c>
    </row>
    <row r="493" spans="1:23" x14ac:dyDescent="0.15">
      <c r="A493" s="12" t="s">
        <v>558</v>
      </c>
      <c r="B493" s="12" t="s">
        <v>559</v>
      </c>
      <c r="C493" t="str">
        <f>[2]!S_INFO_INDUSTRY_SW(A493,1)</f>
        <v>化工</v>
      </c>
      <c r="D493" s="2" t="str">
        <f>[2]!S_IPO_LISTEDDATE(A493)</f>
        <v>2007-09-13</v>
      </c>
      <c r="E493" s="3">
        <f t="shared" si="63"/>
        <v>1205</v>
      </c>
      <c r="F493" s="5">
        <f>[2]!S_VAL_PE_TTM(A493,$A$1)</f>
        <v>40.420452117919922</v>
      </c>
      <c r="G493" s="5">
        <f>[2]!S_FA_ROIC_YEARLY(A493,G$1)</f>
        <v>19.313600000000001</v>
      </c>
      <c r="H493" s="5" t="e">
        <f ca="1">VLOOKUP(A493,预期增长率!$A$3:$F$960,6,FALSE)</f>
        <v>#NAME?</v>
      </c>
      <c r="I493" s="5">
        <f>[2]!S_PQ_PCTCHANGE(A493,$C$1,$A$1)</f>
        <v>-7.6499388004895863</v>
      </c>
      <c r="J493" s="5">
        <f t="shared" si="64"/>
        <v>3721246120.8599997</v>
      </c>
      <c r="K493" s="11">
        <f>[2]!S_SHARE_LIQA(A493,$A$1)</f>
        <v>246603453.99999997</v>
      </c>
      <c r="L493" s="10">
        <f>[2]!S_DQ_CLOSE(A493,$A$1,1)</f>
        <v>15.09</v>
      </c>
      <c r="M493" s="10"/>
      <c r="N493" s="10"/>
      <c r="P493">
        <f t="shared" si="65"/>
        <v>389</v>
      </c>
      <c r="Q493">
        <f t="shared" si="66"/>
        <v>196</v>
      </c>
      <c r="R493" t="e">
        <f t="shared" ca="1" si="67"/>
        <v>#NAME?</v>
      </c>
      <c r="S493">
        <f t="shared" si="68"/>
        <v>741</v>
      </c>
      <c r="T493">
        <f t="shared" si="69"/>
        <v>674</v>
      </c>
      <c r="V493" t="e">
        <f t="shared" ca="1" si="70"/>
        <v>#NAME?</v>
      </c>
      <c r="W493" t="e">
        <f t="shared" ca="1" si="71"/>
        <v>#NAME?</v>
      </c>
    </row>
    <row r="494" spans="1:23" x14ac:dyDescent="0.15">
      <c r="A494" s="12" t="s">
        <v>1207</v>
      </c>
      <c r="B494" s="12" t="s">
        <v>1208</v>
      </c>
      <c r="C494" t="str">
        <f>[2]!S_INFO_INDUSTRY_SW(A494,1)</f>
        <v>电气设备</v>
      </c>
      <c r="D494" s="2" t="str">
        <f>[2]!S_IPO_LISTEDDATE(A494)</f>
        <v>2002-06-06</v>
      </c>
      <c r="E494" s="3">
        <f t="shared" si="63"/>
        <v>3130</v>
      </c>
      <c r="F494" s="5">
        <f>[2]!S_VAL_PE_TTM(A494,$A$1)</f>
        <v>35.221233367919922</v>
      </c>
      <c r="G494" s="5">
        <f>[2]!S_FA_ROIC_YEARLY(A494,G$1)</f>
        <v>11.358000000000001</v>
      </c>
      <c r="H494" s="5" t="e">
        <f ca="1">VLOOKUP(A494,预期增长率!$A$3:$F$960,6,FALSE)</f>
        <v>#NAME?</v>
      </c>
      <c r="I494" s="5">
        <f>[2]!S_PQ_PCTCHANGE(A494,$C$1,$A$1)</f>
        <v>-1.5249266862170097</v>
      </c>
      <c r="J494" s="5">
        <f t="shared" si="64"/>
        <v>7201938866.3999996</v>
      </c>
      <c r="K494" s="11">
        <f>[2]!S_SHARE_LIQA(A494,$A$1)</f>
        <v>428942160</v>
      </c>
      <c r="L494" s="10">
        <f>[2]!S_DQ_CLOSE(A494,$A$1,1)</f>
        <v>16.79</v>
      </c>
      <c r="M494" s="10"/>
      <c r="N494" s="10"/>
      <c r="P494">
        <f t="shared" si="65"/>
        <v>456</v>
      </c>
      <c r="Q494">
        <f t="shared" si="66"/>
        <v>420</v>
      </c>
      <c r="R494" t="e">
        <f t="shared" ca="1" si="67"/>
        <v>#NAME?</v>
      </c>
      <c r="S494">
        <f t="shared" si="68"/>
        <v>582</v>
      </c>
      <c r="T494">
        <f t="shared" si="69"/>
        <v>391</v>
      </c>
      <c r="V494" t="e">
        <f t="shared" ca="1" si="70"/>
        <v>#NAME?</v>
      </c>
      <c r="W494" t="e">
        <f t="shared" ca="1" si="71"/>
        <v>#NAME?</v>
      </c>
    </row>
    <row r="495" spans="1:23" x14ac:dyDescent="0.15">
      <c r="A495" s="12" t="s">
        <v>1235</v>
      </c>
      <c r="B495" s="12" t="s">
        <v>1236</v>
      </c>
      <c r="C495" t="str">
        <f>[2]!S_INFO_INDUSTRY_SW(A495,1)</f>
        <v>食品饮料</v>
      </c>
      <c r="D495" s="2" t="str">
        <f>[2]!S_IPO_LISTEDDATE(A495)</f>
        <v>1993-08-27</v>
      </c>
      <c r="E495" s="3">
        <f t="shared" si="63"/>
        <v>6335</v>
      </c>
      <c r="F495" s="5">
        <f>[2]!S_VAL_PE_TTM(A495,$A$1)</f>
        <v>30.760532379150391</v>
      </c>
      <c r="G495" s="5">
        <f>[2]!S_FA_ROIC_YEARLY(A495,G$1)</f>
        <v>23.022300000000001</v>
      </c>
      <c r="H495" s="5" t="e">
        <f ca="1">VLOOKUP(A495,预期增长率!$A$3:$F$960,6,FALSE)</f>
        <v>#NAME?</v>
      </c>
      <c r="I495" s="5">
        <f>[2]!S_PQ_PCTCHANGE(A495,$C$1,$A$1)</f>
        <v>-13.148009015777607</v>
      </c>
      <c r="J495" s="5">
        <f t="shared" si="64"/>
        <v>9659042804.1599998</v>
      </c>
      <c r="K495" s="11">
        <f>[2]!S_SHARE_LIQA(A495,$A$1)</f>
        <v>278519112</v>
      </c>
      <c r="L495" s="10">
        <f>[2]!S_DQ_CLOSE(A495,$A$1,1)</f>
        <v>34.68</v>
      </c>
      <c r="M495" s="10"/>
      <c r="N495" s="10"/>
      <c r="P495">
        <f t="shared" si="65"/>
        <v>513</v>
      </c>
      <c r="Q495">
        <f t="shared" si="66"/>
        <v>124</v>
      </c>
      <c r="R495" t="e">
        <f t="shared" ca="1" si="67"/>
        <v>#NAME?</v>
      </c>
      <c r="S495">
        <f t="shared" si="68"/>
        <v>822</v>
      </c>
      <c r="T495">
        <f t="shared" si="69"/>
        <v>289</v>
      </c>
      <c r="V495" t="e">
        <f t="shared" ca="1" si="70"/>
        <v>#NAME?</v>
      </c>
      <c r="W495" t="e">
        <f t="shared" ca="1" si="71"/>
        <v>#NAME?</v>
      </c>
    </row>
    <row r="496" spans="1:23" x14ac:dyDescent="0.15">
      <c r="A496" s="12" t="s">
        <v>1189</v>
      </c>
      <c r="B496" s="12" t="s">
        <v>1190</v>
      </c>
      <c r="C496" t="str">
        <f>[2]!S_INFO_INDUSTRY_SW(A496,1)</f>
        <v>电气设备</v>
      </c>
      <c r="D496" s="2" t="str">
        <f>[2]!S_IPO_LISTEDDATE(A496)</f>
        <v>2001-02-28</v>
      </c>
      <c r="E496" s="3">
        <f t="shared" si="63"/>
        <v>3593</v>
      </c>
      <c r="F496" s="5">
        <f>[2]!S_VAL_PE_TTM(A496,$A$1)</f>
        <v>44.340400695800781</v>
      </c>
      <c r="G496" s="5">
        <f>[2]!S_FA_ROIC_YEARLY(A496,G$1)</f>
        <v>16.429300000000001</v>
      </c>
      <c r="H496" s="5" t="e">
        <f ca="1">VLOOKUP(A496,预期增长率!$A$3:$F$960,6,FALSE)</f>
        <v>#NAME?</v>
      </c>
      <c r="I496" s="5">
        <f>[2]!S_PQ_PCTCHANGE(A496,$C$1,$A$1)</f>
        <v>-11.937452326468346</v>
      </c>
      <c r="J496" s="5">
        <f t="shared" si="64"/>
        <v>26969120000</v>
      </c>
      <c r="K496" s="11">
        <f>[2]!S_SHARE_LIQA(A496,$A$1)</f>
        <v>1168000000</v>
      </c>
      <c r="L496" s="10">
        <f>[2]!S_DQ_CLOSE(A496,$A$1,1)</f>
        <v>23.09</v>
      </c>
      <c r="M496" s="10"/>
      <c r="N496" s="10"/>
      <c r="P496">
        <f t="shared" si="65"/>
        <v>355</v>
      </c>
      <c r="Q496">
        <f t="shared" si="66"/>
        <v>248</v>
      </c>
      <c r="R496" t="e">
        <f t="shared" ca="1" si="67"/>
        <v>#NAME?</v>
      </c>
      <c r="S496">
        <f t="shared" si="68"/>
        <v>801</v>
      </c>
      <c r="T496">
        <f t="shared" si="69"/>
        <v>97</v>
      </c>
      <c r="V496" t="e">
        <f t="shared" ca="1" si="70"/>
        <v>#NAME?</v>
      </c>
      <c r="W496" t="e">
        <f t="shared" ca="1" si="71"/>
        <v>#NAME?</v>
      </c>
    </row>
    <row r="497" spans="1:23" x14ac:dyDescent="0.15">
      <c r="A497" s="12" t="s">
        <v>1554</v>
      </c>
      <c r="B497" s="12" t="s">
        <v>1555</v>
      </c>
      <c r="C497" t="str">
        <f>[2]!S_INFO_INDUSTRY_SW(A497,1)</f>
        <v>公用事业</v>
      </c>
      <c r="D497" s="2" t="str">
        <f>[2]!S_IPO_LISTEDDATE(A497)</f>
        <v>2009-12-25</v>
      </c>
      <c r="E497" s="3">
        <f t="shared" si="63"/>
        <v>371</v>
      </c>
      <c r="F497" s="5">
        <f>[2]!S_VAL_PE_TTM(A497,$A$1)</f>
        <v>47.459442138671875</v>
      </c>
      <c r="G497" s="5">
        <f>[2]!S_FA_ROIC_YEARLY(A497,G$1)</f>
        <v>14.309900000000001</v>
      </c>
      <c r="H497" s="5" t="e">
        <f ca="1">VLOOKUP(A497,预期增长率!$A$3:$F$960,6,FALSE)</f>
        <v>#NAME?</v>
      </c>
      <c r="I497" s="5">
        <f>[2]!S_PQ_PCTCHANGE(A497,$C$1,$A$1)</f>
        <v>4.3734230445752642</v>
      </c>
      <c r="J497" s="5">
        <f t="shared" si="64"/>
        <v>7073700000</v>
      </c>
      <c r="K497" s="11">
        <f>[2]!S_SHARE_LIQA(A497,$A$1)</f>
        <v>570000000</v>
      </c>
      <c r="L497" s="10">
        <f>[2]!S_DQ_CLOSE(A497,$A$1,1)</f>
        <v>12.41</v>
      </c>
      <c r="M497" s="10"/>
      <c r="N497" s="10"/>
      <c r="P497">
        <f t="shared" si="65"/>
        <v>327</v>
      </c>
      <c r="Q497">
        <f t="shared" si="66"/>
        <v>312</v>
      </c>
      <c r="R497" t="e">
        <f t="shared" ca="1" si="67"/>
        <v>#NAME?</v>
      </c>
      <c r="S497">
        <f t="shared" si="68"/>
        <v>439</v>
      </c>
      <c r="T497">
        <f t="shared" si="69"/>
        <v>405</v>
      </c>
      <c r="V497" t="e">
        <f t="shared" ca="1" si="70"/>
        <v>#NAME?</v>
      </c>
      <c r="W497" t="e">
        <f t="shared" ca="1" si="71"/>
        <v>#NAME?</v>
      </c>
    </row>
    <row r="498" spans="1:23" x14ac:dyDescent="0.15">
      <c r="A498" s="12" t="s">
        <v>852</v>
      </c>
      <c r="B498" s="12" t="s">
        <v>853</v>
      </c>
      <c r="C498" t="str">
        <f>[2]!S_INFO_INDUSTRY_SW(A498,1)</f>
        <v>化工</v>
      </c>
      <c r="D498" s="2" t="str">
        <f>[2]!S_IPO_LISTEDDATE(A498)</f>
        <v>1998-06-26</v>
      </c>
      <c r="E498" s="3">
        <f t="shared" si="63"/>
        <v>4571</v>
      </c>
      <c r="F498" s="5">
        <f>[2]!S_VAL_PE_TTM(A498,$A$1)</f>
        <v>30.081859588623047</v>
      </c>
      <c r="G498" s="5">
        <f>[2]!S_FA_ROIC_YEARLY(A498,G$1)</f>
        <v>24.348700000000001</v>
      </c>
      <c r="H498" s="5" t="e">
        <f ca="1">VLOOKUP(A498,预期增长率!$A$3:$F$960,6,FALSE)</f>
        <v>#NAME?</v>
      </c>
      <c r="I498" s="5">
        <f>[2]!S_PQ_PCTCHANGE(A498,$C$1,$A$1)</f>
        <v>62.464183381088809</v>
      </c>
      <c r="J498" s="5">
        <f t="shared" si="64"/>
        <v>13891046400</v>
      </c>
      <c r="K498" s="11">
        <f>[2]!S_SHARE_LIQA(A498,$A$1)</f>
        <v>612480000</v>
      </c>
      <c r="L498" s="10">
        <f>[2]!S_DQ_CLOSE(A498,$A$1,1)</f>
        <v>22.68</v>
      </c>
      <c r="M498" s="10"/>
      <c r="N498" s="10"/>
      <c r="P498">
        <f t="shared" si="65"/>
        <v>522</v>
      </c>
      <c r="Q498">
        <f t="shared" si="66"/>
        <v>101</v>
      </c>
      <c r="R498" t="e">
        <f t="shared" ca="1" si="67"/>
        <v>#NAME?</v>
      </c>
      <c r="S498">
        <f t="shared" si="68"/>
        <v>22</v>
      </c>
      <c r="T498">
        <f t="shared" si="69"/>
        <v>198</v>
      </c>
      <c r="V498" t="e">
        <f t="shared" ca="1" si="70"/>
        <v>#NAME?</v>
      </c>
      <c r="W498" t="e">
        <f t="shared" ca="1" si="71"/>
        <v>#NAME?</v>
      </c>
    </row>
    <row r="499" spans="1:23" hidden="1" x14ac:dyDescent="0.15">
      <c r="A499" s="12" t="s">
        <v>1566</v>
      </c>
      <c r="B499" s="12" t="s">
        <v>1567</v>
      </c>
      <c r="C499" t="str">
        <f>[2]!S_INFO_INDUSTRY_SW(A499,1)</f>
        <v>银行</v>
      </c>
      <c r="D499" s="2" t="str">
        <f>[2]!S_IPO_LISTEDDATE(A499)</f>
        <v>2010-07-15</v>
      </c>
      <c r="E499" s="3">
        <f t="shared" si="63"/>
        <v>169</v>
      </c>
      <c r="F499" s="5">
        <f>[2]!S_VAL_PE_TTM(A499,$A$1)</f>
        <v>10.404717445373535</v>
      </c>
      <c r="G499" s="5">
        <f>[2]!S_FA_ROIC_YEARLY(A499,G$1)</f>
        <v>21.477900000000002</v>
      </c>
      <c r="H499" s="5" t="e">
        <f ca="1">VLOOKUP(A499,预期增长率!$A$3:$F$960,6,FALSE)</f>
        <v>#NAME?</v>
      </c>
      <c r="I499" s="5">
        <f>[2]!S_PQ_PCTCHANGE(A499,$C$1,$A$1)</f>
        <v>5.9288537549407216</v>
      </c>
      <c r="J499" s="5">
        <f t="shared" si="64"/>
        <v>41117506040</v>
      </c>
      <c r="K499" s="11">
        <f>[2]!S_SHARE_LIQA(A499,$A$1)</f>
        <v>15342353000</v>
      </c>
      <c r="L499" s="10">
        <f>[2]!S_DQ_CLOSE(A499,$A$1,1)</f>
        <v>2.68</v>
      </c>
      <c r="M499" s="10"/>
      <c r="N499" s="10"/>
      <c r="P499">
        <f t="shared" si="65"/>
        <v>804</v>
      </c>
      <c r="Q499">
        <f t="shared" si="66"/>
        <v>150</v>
      </c>
      <c r="R499" t="e">
        <f t="shared" ca="1" si="67"/>
        <v>#NAME?</v>
      </c>
      <c r="S499">
        <f t="shared" si="68"/>
        <v>402</v>
      </c>
      <c r="T499">
        <f t="shared" si="69"/>
        <v>56</v>
      </c>
      <c r="V499" t="e">
        <f t="shared" ca="1" si="70"/>
        <v>#NAME?</v>
      </c>
      <c r="W499" t="e">
        <f t="shared" ca="1" si="71"/>
        <v>#NAME?</v>
      </c>
    </row>
    <row r="500" spans="1:23" x14ac:dyDescent="0.15">
      <c r="A500" s="12" t="s">
        <v>1489</v>
      </c>
      <c r="B500" s="12" t="s">
        <v>1490</v>
      </c>
      <c r="C500" t="str">
        <f>[2]!S_INFO_INDUSTRY_SW(A500,1)</f>
        <v>建筑材料</v>
      </c>
      <c r="D500" s="2" t="str">
        <f>[2]!S_IPO_LISTEDDATE(A500)</f>
        <v>1995-11-15</v>
      </c>
      <c r="E500" s="3">
        <f t="shared" si="63"/>
        <v>5525</v>
      </c>
      <c r="F500" s="5">
        <f>[2]!S_VAL_PE_TTM(A500,$A$1)</f>
        <v>21.781309127807617</v>
      </c>
      <c r="G500" s="5">
        <f>[2]!S_FA_ROIC_YEARLY(A500,G$1)</f>
        <v>7.7363999999999997</v>
      </c>
      <c r="H500" s="5" t="e">
        <f ca="1">VLOOKUP(A500,预期增长率!$A$3:$F$960,6,FALSE)</f>
        <v>#NAME?</v>
      </c>
      <c r="I500" s="5">
        <f>[2]!S_PQ_PCTCHANGE(A500,$C$1,$A$1)</f>
        <v>7.37179487179489</v>
      </c>
      <c r="J500" s="5">
        <f t="shared" si="64"/>
        <v>12694704788.6</v>
      </c>
      <c r="K500" s="11">
        <f>[2]!S_SHARE_LIQA(A500,$A$1)</f>
        <v>1894732058</v>
      </c>
      <c r="L500" s="10">
        <f>[2]!S_DQ_CLOSE(A500,$A$1,1)</f>
        <v>6.7</v>
      </c>
      <c r="M500" s="10"/>
      <c r="N500" s="10"/>
      <c r="P500">
        <f t="shared" si="65"/>
        <v>633</v>
      </c>
      <c r="Q500">
        <f t="shared" si="66"/>
        <v>571</v>
      </c>
      <c r="R500" t="e">
        <f t="shared" ca="1" si="67"/>
        <v>#NAME?</v>
      </c>
      <c r="S500">
        <f t="shared" si="68"/>
        <v>382</v>
      </c>
      <c r="T500">
        <f t="shared" si="69"/>
        <v>215</v>
      </c>
      <c r="V500" t="e">
        <f t="shared" ca="1" si="70"/>
        <v>#NAME?</v>
      </c>
      <c r="W500" t="e">
        <f t="shared" ca="1" si="71"/>
        <v>#NAME?</v>
      </c>
    </row>
    <row r="501" spans="1:23" x14ac:dyDescent="0.15">
      <c r="A501" s="12" t="s">
        <v>560</v>
      </c>
      <c r="B501" s="12" t="s">
        <v>561</v>
      </c>
      <c r="C501" t="str">
        <f>[2]!S_INFO_INDUSTRY_SW(A501,1)</f>
        <v>化工</v>
      </c>
      <c r="D501" s="2" t="str">
        <f>[2]!S_IPO_LISTEDDATE(A501)</f>
        <v>2007-09-21</v>
      </c>
      <c r="E501" s="3">
        <f t="shared" si="63"/>
        <v>1197</v>
      </c>
      <c r="F501" s="5">
        <f>[2]!S_VAL_PE_TTM(A501,$A$1)</f>
        <v>25.76475715637207</v>
      </c>
      <c r="G501" s="5">
        <f>[2]!S_FA_ROIC_YEARLY(A501,G$1)</f>
        <v>9.8142999999999994</v>
      </c>
      <c r="H501" s="5" t="e">
        <f ca="1">VLOOKUP(A501,预期增长率!$A$3:$F$960,6,FALSE)</f>
        <v>#NAME?</v>
      </c>
      <c r="I501" s="5">
        <f>[2]!S_PQ_PCTCHANGE(A501,$C$1,$A$1)</f>
        <v>-0.75675675675674903</v>
      </c>
      <c r="J501" s="5">
        <f t="shared" si="64"/>
        <v>4577148000</v>
      </c>
      <c r="K501" s="11">
        <f>[2]!S_SHARE_LIQA(A501,$A$1)</f>
        <v>498600000</v>
      </c>
      <c r="L501" s="10">
        <f>[2]!S_DQ_CLOSE(A501,$A$1,1)</f>
        <v>9.18</v>
      </c>
      <c r="M501" s="10"/>
      <c r="N501" s="10"/>
      <c r="P501">
        <f t="shared" si="65"/>
        <v>578</v>
      </c>
      <c r="Q501">
        <f t="shared" si="66"/>
        <v>483</v>
      </c>
      <c r="R501" t="e">
        <f t="shared" ca="1" si="67"/>
        <v>#NAME?</v>
      </c>
      <c r="S501">
        <f t="shared" si="68"/>
        <v>563</v>
      </c>
      <c r="T501">
        <f t="shared" si="69"/>
        <v>593</v>
      </c>
      <c r="V501" t="e">
        <f t="shared" ca="1" si="70"/>
        <v>#NAME?</v>
      </c>
      <c r="W501" t="e">
        <f t="shared" ca="1" si="71"/>
        <v>#NAME?</v>
      </c>
    </row>
    <row r="502" spans="1:23" x14ac:dyDescent="0.15">
      <c r="A502" s="12" t="s">
        <v>1123</v>
      </c>
      <c r="B502" s="12" t="s">
        <v>1124</v>
      </c>
      <c r="C502" t="str">
        <f>[2]!S_INFO_INDUSTRY_SW(A502,1)</f>
        <v>汽车</v>
      </c>
      <c r="D502" s="2" t="str">
        <f>[2]!S_IPO_LISTEDDATE(A502)</f>
        <v>2004-07-14</v>
      </c>
      <c r="E502" s="3">
        <f t="shared" si="63"/>
        <v>2361</v>
      </c>
      <c r="F502" s="5">
        <f>[2]!S_VAL_PE_TTM(A502,$A$1)</f>
        <v>108.95146942138672</v>
      </c>
      <c r="G502" s="5">
        <f>[2]!S_FA_ROIC_YEARLY(A502,G$1)</f>
        <v>6.0922999999999998</v>
      </c>
      <c r="H502" s="5" t="e">
        <f ca="1">VLOOKUP(A502,预期增长率!$A$3:$F$960,6,FALSE)</f>
        <v>#NAME?</v>
      </c>
      <c r="I502" s="5">
        <f>[2]!S_PQ_PCTCHANGE(A502,$C$1,$A$1)</f>
        <v>8.4092501751927387</v>
      </c>
      <c r="J502" s="5">
        <f t="shared" si="64"/>
        <v>7131670000</v>
      </c>
      <c r="K502" s="11">
        <f>[2]!S_SHARE_LIQA(A502,$A$1)</f>
        <v>461000000</v>
      </c>
      <c r="L502" s="10">
        <f>[2]!S_DQ_CLOSE(A502,$A$1,1)</f>
        <v>15.47</v>
      </c>
      <c r="M502" s="10"/>
      <c r="N502" s="10"/>
      <c r="P502">
        <f t="shared" si="65"/>
        <v>80</v>
      </c>
      <c r="Q502">
        <f t="shared" si="66"/>
        <v>643</v>
      </c>
      <c r="R502" t="e">
        <f t="shared" ca="1" si="67"/>
        <v>#NAME?</v>
      </c>
      <c r="S502">
        <f t="shared" si="68"/>
        <v>366</v>
      </c>
      <c r="T502">
        <f t="shared" si="69"/>
        <v>395</v>
      </c>
      <c r="V502" t="e">
        <f t="shared" ca="1" si="70"/>
        <v>#NAME?</v>
      </c>
      <c r="W502" t="e">
        <f t="shared" ca="1" si="71"/>
        <v>#NAME?</v>
      </c>
    </row>
    <row r="503" spans="1:23" x14ac:dyDescent="0.15">
      <c r="A503" s="12" t="s">
        <v>490</v>
      </c>
      <c r="B503" s="12" t="s">
        <v>491</v>
      </c>
      <c r="C503" t="str">
        <f>[2]!S_INFO_INDUSTRY_SW(A503,1)</f>
        <v>建筑装饰</v>
      </c>
      <c r="D503" s="2" t="str">
        <f>[2]!S_IPO_LISTEDDATE(A503)</f>
        <v>2006-06-19</v>
      </c>
      <c r="E503" s="3">
        <f t="shared" si="63"/>
        <v>1656</v>
      </c>
      <c r="F503" s="5">
        <f>[2]!S_VAL_PE_TTM(A503,$A$1)</f>
        <v>50.411418914794922</v>
      </c>
      <c r="G503" s="5">
        <f>[2]!S_FA_ROIC_YEARLY(A503,G$1)</f>
        <v>18.326699999999999</v>
      </c>
      <c r="H503" s="5" t="e">
        <f ca="1">VLOOKUP(A503,预期增长率!$A$3:$F$960,6,FALSE)</f>
        <v>#NAME?</v>
      </c>
      <c r="I503" s="5">
        <f>[2]!S_PQ_PCTCHANGE(A503,$C$1,$A$1)</f>
        <v>7.1218332752543967</v>
      </c>
      <c r="J503" s="5">
        <f t="shared" si="64"/>
        <v>11120528435.940001</v>
      </c>
      <c r="K503" s="11">
        <f>[2]!S_SHARE_LIQA(A503,$A$1)</f>
        <v>284703749</v>
      </c>
      <c r="L503" s="10">
        <f>[2]!S_DQ_CLOSE(A503,$A$1,1)</f>
        <v>39.06</v>
      </c>
      <c r="M503" s="10"/>
      <c r="N503" s="10"/>
      <c r="P503">
        <f t="shared" si="65"/>
        <v>300</v>
      </c>
      <c r="Q503">
        <f t="shared" si="66"/>
        <v>216</v>
      </c>
      <c r="R503" t="e">
        <f t="shared" ca="1" si="67"/>
        <v>#NAME?</v>
      </c>
      <c r="S503">
        <f t="shared" si="68"/>
        <v>386</v>
      </c>
      <c r="T503">
        <f t="shared" si="69"/>
        <v>240</v>
      </c>
      <c r="V503" t="e">
        <f t="shared" ca="1" si="70"/>
        <v>#NAME?</v>
      </c>
      <c r="W503" t="e">
        <f t="shared" ca="1" si="71"/>
        <v>#NAME?</v>
      </c>
    </row>
    <row r="504" spans="1:23" x14ac:dyDescent="0.15">
      <c r="A504" s="12" t="s">
        <v>1550</v>
      </c>
      <c r="B504" s="12" t="s">
        <v>1551</v>
      </c>
      <c r="C504" t="str">
        <f>[2]!S_INFO_INDUSTRY_SW(A504,1)</f>
        <v>交通运输</v>
      </c>
      <c r="D504" s="2" t="str">
        <f>[2]!S_IPO_LISTEDDATE(A504)</f>
        <v>2006-08-18</v>
      </c>
      <c r="E504" s="3">
        <f t="shared" si="63"/>
        <v>1596</v>
      </c>
      <c r="F504" s="5">
        <f>[2]!S_VAL_PE_TTM(A504,$A$1)</f>
        <v>15.918144226074219</v>
      </c>
      <c r="G504" s="5">
        <f>[2]!S_FA_ROIC_YEARLY(A504,G$1)</f>
        <v>46.067999999999998</v>
      </c>
      <c r="H504" s="5" t="e">
        <f ca="1">VLOOKUP(A504,预期增长率!$A$3:$F$960,6,FALSE)</f>
        <v>#NAME?</v>
      </c>
      <c r="I504" s="5">
        <f>[2]!S_PQ_PCTCHANGE(A504,$C$1,$A$1)</f>
        <v>16.030534351145054</v>
      </c>
      <c r="J504" s="5">
        <f t="shared" si="64"/>
        <v>107328887475.12</v>
      </c>
      <c r="K504" s="11">
        <f>[2]!S_SHARE_LIQA(A504,$A$1)</f>
        <v>7845678909</v>
      </c>
      <c r="L504" s="10">
        <f>[2]!S_DQ_CLOSE(A504,$A$1,1)</f>
        <v>13.68</v>
      </c>
      <c r="M504" s="10"/>
      <c r="N504" s="10"/>
      <c r="P504">
        <f t="shared" si="65"/>
        <v>735</v>
      </c>
      <c r="Q504">
        <f t="shared" si="66"/>
        <v>8</v>
      </c>
      <c r="R504" t="e">
        <f t="shared" ca="1" si="67"/>
        <v>#NAME?</v>
      </c>
      <c r="S504">
        <f t="shared" si="68"/>
        <v>246</v>
      </c>
      <c r="T504">
        <f t="shared" si="69"/>
        <v>21</v>
      </c>
      <c r="V504" t="e">
        <f t="shared" ca="1" si="70"/>
        <v>#NAME?</v>
      </c>
      <c r="W504" t="e">
        <f t="shared" ca="1" si="71"/>
        <v>#NAME?</v>
      </c>
    </row>
    <row r="505" spans="1:23" x14ac:dyDescent="0.15">
      <c r="A505" s="12" t="s">
        <v>1311</v>
      </c>
      <c r="B505" s="12" t="s">
        <v>1312</v>
      </c>
      <c r="C505" t="str">
        <f>[2]!S_INFO_INDUSTRY_SW(A505,1)</f>
        <v>商业贸易</v>
      </c>
      <c r="D505" s="2" t="str">
        <f>[2]!S_IPO_LISTEDDATE(A505)</f>
        <v>1993-10-18</v>
      </c>
      <c r="E505" s="3">
        <f t="shared" si="63"/>
        <v>6283</v>
      </c>
      <c r="F505" s="5">
        <f>[2]!S_VAL_PE_TTM(A505,$A$1)</f>
        <v>39.657756805419922</v>
      </c>
      <c r="G505" s="5">
        <f>[2]!S_FA_ROIC_YEARLY(A505,G$1)</f>
        <v>9.0205000000000002</v>
      </c>
      <c r="H505" s="5" t="e">
        <f ca="1">VLOOKUP(A505,预期增长率!$A$3:$F$960,6,FALSE)</f>
        <v>#NAME?</v>
      </c>
      <c r="I505" s="5">
        <f>[2]!S_PQ_PCTCHANGE(A505,$C$1,$A$1)</f>
        <v>2.5210084033613578</v>
      </c>
      <c r="J505" s="5">
        <f t="shared" si="64"/>
        <v>3301011663.3000002</v>
      </c>
      <c r="K505" s="11">
        <f>[2]!S_SHARE_LIQA(A505,$A$1)</f>
        <v>300638585</v>
      </c>
      <c r="L505" s="10">
        <f>[2]!S_DQ_CLOSE(A505,$A$1,1)</f>
        <v>10.98</v>
      </c>
      <c r="M505" s="10"/>
      <c r="N505" s="10"/>
      <c r="P505">
        <f t="shared" si="65"/>
        <v>399</v>
      </c>
      <c r="Q505">
        <f t="shared" si="66"/>
        <v>513</v>
      </c>
      <c r="R505" t="e">
        <f t="shared" ca="1" si="67"/>
        <v>#NAME?</v>
      </c>
      <c r="S505">
        <f t="shared" si="68"/>
        <v>472</v>
      </c>
      <c r="T505">
        <f t="shared" si="69"/>
        <v>718</v>
      </c>
      <c r="V505" t="e">
        <f t="shared" ca="1" si="70"/>
        <v>#NAME?</v>
      </c>
      <c r="W505" t="e">
        <f t="shared" ca="1" si="71"/>
        <v>#NAME?</v>
      </c>
    </row>
    <row r="506" spans="1:23" x14ac:dyDescent="0.15">
      <c r="A506" s="12" t="s">
        <v>1370</v>
      </c>
      <c r="B506" s="12" t="s">
        <v>1371</v>
      </c>
      <c r="C506" t="str">
        <f>[2]!S_INFO_INDUSTRY_SW(A506,1)</f>
        <v>医药生物</v>
      </c>
      <c r="D506" s="2" t="str">
        <f>[2]!S_IPO_LISTEDDATE(A506)</f>
        <v>1996-09-23</v>
      </c>
      <c r="E506" s="3">
        <f t="shared" si="63"/>
        <v>5212</v>
      </c>
      <c r="F506" s="5">
        <f>[2]!S_VAL_PE_TTM(A506,$A$1)</f>
        <v>43.812568664550781</v>
      </c>
      <c r="G506" s="5">
        <f>[2]!S_FA_ROIC_YEARLY(A506,G$1)</f>
        <v>22.773499999999999</v>
      </c>
      <c r="H506" s="5" t="e">
        <f ca="1">VLOOKUP(A506,预期增长率!$A$3:$F$960,6,FALSE)</f>
        <v>#NAME?</v>
      </c>
      <c r="I506" s="5">
        <f>[2]!S_PQ_PCTCHANGE(A506,$C$1,$A$1)</f>
        <v>-12.143379663496701</v>
      </c>
      <c r="J506" s="5">
        <f t="shared" si="64"/>
        <v>10660441104</v>
      </c>
      <c r="K506" s="11">
        <f>[2]!S_SHARE_LIQA(A506,$A$1)</f>
        <v>295876800</v>
      </c>
      <c r="L506" s="10">
        <f>[2]!S_DQ_CLOSE(A506,$A$1,1)</f>
        <v>36.03</v>
      </c>
      <c r="M506" s="10"/>
      <c r="N506" s="10"/>
      <c r="P506">
        <f t="shared" si="65"/>
        <v>360</v>
      </c>
      <c r="Q506">
        <f t="shared" si="66"/>
        <v>127</v>
      </c>
      <c r="R506" t="e">
        <f t="shared" ca="1" si="67"/>
        <v>#NAME?</v>
      </c>
      <c r="S506">
        <f t="shared" si="68"/>
        <v>803</v>
      </c>
      <c r="T506">
        <f t="shared" si="69"/>
        <v>251</v>
      </c>
      <c r="V506" t="e">
        <f t="shared" ca="1" si="70"/>
        <v>#NAME?</v>
      </c>
      <c r="W506" t="e">
        <f t="shared" ca="1" si="71"/>
        <v>#NAME?</v>
      </c>
    </row>
    <row r="507" spans="1:23" x14ac:dyDescent="0.15">
      <c r="A507" s="12" t="s">
        <v>1372</v>
      </c>
      <c r="B507" s="12" t="s">
        <v>1373</v>
      </c>
      <c r="C507" t="str">
        <f>[2]!S_INFO_INDUSTRY_SW(A507,1)</f>
        <v>休闲服务</v>
      </c>
      <c r="D507" s="2" t="str">
        <f>[2]!S_IPO_LISTEDDATE(A507)</f>
        <v>1996-10-11</v>
      </c>
      <c r="E507" s="3">
        <f t="shared" si="63"/>
        <v>5194</v>
      </c>
      <c r="F507" s="5">
        <f>[2]!S_VAL_PE_TTM(A507,$A$1)</f>
        <v>34.059829711914063</v>
      </c>
      <c r="G507" s="5">
        <f>[2]!S_FA_ROIC_YEARLY(A507,G$1)</f>
        <v>11.4131</v>
      </c>
      <c r="H507" s="5" t="e">
        <f ca="1">VLOOKUP(A507,预期增长率!$A$3:$F$960,6,FALSE)</f>
        <v>#NAME?</v>
      </c>
      <c r="I507" s="5">
        <f>[2]!S_PQ_PCTCHANGE(A507,$C$1,$A$1)</f>
        <v>-7.0799999999999974</v>
      </c>
      <c r="J507" s="5">
        <f t="shared" si="64"/>
        <v>10389402390.200001</v>
      </c>
      <c r="K507" s="11">
        <f>[2]!S_SHARE_LIQA(A507,$A$1)</f>
        <v>447240740</v>
      </c>
      <c r="L507" s="10">
        <f>[2]!S_DQ_CLOSE(A507,$A$1,1)</f>
        <v>23.23</v>
      </c>
      <c r="M507" s="10"/>
      <c r="N507" s="10"/>
      <c r="P507">
        <f t="shared" si="65"/>
        <v>476</v>
      </c>
      <c r="Q507">
        <f t="shared" si="66"/>
        <v>415</v>
      </c>
      <c r="R507" t="e">
        <f t="shared" ca="1" si="67"/>
        <v>#NAME?</v>
      </c>
      <c r="S507">
        <f t="shared" si="68"/>
        <v>721</v>
      </c>
      <c r="T507">
        <f t="shared" si="69"/>
        <v>255</v>
      </c>
      <c r="V507" t="e">
        <f t="shared" ca="1" si="70"/>
        <v>#NAME?</v>
      </c>
      <c r="W507" t="e">
        <f t="shared" ca="1" si="71"/>
        <v>#NAME?</v>
      </c>
    </row>
    <row r="508" spans="1:23" x14ac:dyDescent="0.15">
      <c r="A508" s="12" t="s">
        <v>1404</v>
      </c>
      <c r="B508" s="12" t="s">
        <v>1405</v>
      </c>
      <c r="C508" t="str">
        <f>[2]!S_INFO_INDUSTRY_SW(A508,1)</f>
        <v>建筑材料</v>
      </c>
      <c r="D508" s="2" t="str">
        <f>[2]!S_IPO_LISTEDDATE(A508)</f>
        <v>1994-01-03</v>
      </c>
      <c r="E508" s="3">
        <f t="shared" si="63"/>
        <v>6206</v>
      </c>
      <c r="F508" s="5">
        <f>[2]!S_VAL_PE_TTM(A508,$A$1)</f>
        <v>42.193824768066406</v>
      </c>
      <c r="G508" s="5">
        <f>[2]!S_FA_ROIC_YEARLY(A508,G$1)</f>
        <v>2.6233</v>
      </c>
      <c r="H508" s="5" t="e">
        <f ca="1">VLOOKUP(A508,预期增长率!$A$3:$F$960,6,FALSE)</f>
        <v>#NAME?</v>
      </c>
      <c r="I508" s="5">
        <f>[2]!S_PQ_PCTCHANGE(A508,$C$1,$A$1)</f>
        <v>64.66083150984683</v>
      </c>
      <c r="J508" s="5">
        <f t="shared" si="64"/>
        <v>4948440000</v>
      </c>
      <c r="K508" s="11">
        <f>[2]!S_SHARE_LIQA(A508,$A$1)</f>
        <v>164400000</v>
      </c>
      <c r="L508" s="10">
        <f>[2]!S_DQ_CLOSE(A508,$A$1,1)</f>
        <v>30.1</v>
      </c>
      <c r="M508" s="10"/>
      <c r="N508" s="10"/>
      <c r="P508">
        <f t="shared" si="65"/>
        <v>379</v>
      </c>
      <c r="Q508">
        <f t="shared" si="66"/>
        <v>766</v>
      </c>
      <c r="R508" t="e">
        <f t="shared" ca="1" si="67"/>
        <v>#NAME?</v>
      </c>
      <c r="S508">
        <f t="shared" si="68"/>
        <v>19</v>
      </c>
      <c r="T508">
        <f t="shared" si="69"/>
        <v>550</v>
      </c>
      <c r="V508" t="e">
        <f t="shared" ca="1" si="70"/>
        <v>#NAME?</v>
      </c>
      <c r="W508" t="e">
        <f t="shared" ca="1" si="71"/>
        <v>#NAME?</v>
      </c>
    </row>
    <row r="509" spans="1:23" x14ac:dyDescent="0.15">
      <c r="A509" s="12" t="s">
        <v>732</v>
      </c>
      <c r="B509" s="12" t="s">
        <v>733</v>
      </c>
      <c r="C509" t="str">
        <f>[2]!S_INFO_INDUSTRY_SW(A509,1)</f>
        <v>传媒</v>
      </c>
      <c r="D509" s="2" t="str">
        <f>[2]!S_IPO_LISTEDDATE(A509)</f>
        <v>2001-02-08</v>
      </c>
      <c r="E509" s="3">
        <f t="shared" si="63"/>
        <v>3613</v>
      </c>
      <c r="F509" s="5">
        <f>[2]!S_VAL_PE_TTM(A509,$A$1)</f>
        <v>33.532066345214844</v>
      </c>
      <c r="G509" s="5">
        <f>[2]!S_FA_ROIC_YEARLY(A509,G$1)</f>
        <v>8.9183000000000003</v>
      </c>
      <c r="H509" s="5" t="e">
        <f ca="1">VLOOKUP(A509,预期增长率!$A$3:$F$960,6,FALSE)</f>
        <v>#NAME?</v>
      </c>
      <c r="I509" s="5">
        <f>[2]!S_PQ_PCTCHANGE(A509,$C$1,$A$1)</f>
        <v>-6.4371257485030036</v>
      </c>
      <c r="J509" s="5">
        <f t="shared" si="64"/>
        <v>13254511225</v>
      </c>
      <c r="K509" s="11">
        <f>[2]!S_SHARE_LIQA(A509,$A$1)</f>
        <v>1060360898</v>
      </c>
      <c r="L509" s="10">
        <f>[2]!S_DQ_CLOSE(A509,$A$1,1)</f>
        <v>12.5</v>
      </c>
      <c r="M509" s="10"/>
      <c r="N509" s="10"/>
      <c r="P509">
        <f t="shared" si="65"/>
        <v>486</v>
      </c>
      <c r="Q509">
        <f t="shared" si="66"/>
        <v>519</v>
      </c>
      <c r="R509" t="e">
        <f t="shared" ca="1" si="67"/>
        <v>#NAME?</v>
      </c>
      <c r="S509">
        <f t="shared" si="68"/>
        <v>706</v>
      </c>
      <c r="T509">
        <f t="shared" si="69"/>
        <v>208</v>
      </c>
      <c r="V509" t="e">
        <f t="shared" ca="1" si="70"/>
        <v>#NAME?</v>
      </c>
      <c r="W509" t="e">
        <f t="shared" ca="1" si="71"/>
        <v>#NAME?</v>
      </c>
    </row>
    <row r="510" spans="1:23" x14ac:dyDescent="0.15">
      <c r="A510" s="12" t="s">
        <v>175</v>
      </c>
      <c r="B510" s="12" t="s">
        <v>176</v>
      </c>
      <c r="C510" t="str">
        <f>[2]!S_INFO_INDUSTRY_SW(A510,1)</f>
        <v>化工</v>
      </c>
      <c r="D510" s="2" t="str">
        <f>[2]!S_IPO_LISTEDDATE(A510)</f>
        <v>1996-03-08</v>
      </c>
      <c r="E510" s="3">
        <f t="shared" si="63"/>
        <v>5411</v>
      </c>
      <c r="F510" s="5">
        <f>[2]!S_VAL_PE_TTM(A510,$A$1)</f>
        <v>11.25633716583252</v>
      </c>
      <c r="G510" s="5">
        <f>[2]!S_FA_ROIC_YEARLY(A510,G$1)</f>
        <v>9.4625000000000004</v>
      </c>
      <c r="H510" s="5" t="e">
        <f ca="1">VLOOKUP(A510,预期增长率!$A$3:$F$960,6,FALSE)</f>
        <v>#NAME?</v>
      </c>
      <c r="I510" s="5">
        <f>[2]!S_PQ_PCTCHANGE(A510,$C$1,$A$1)</f>
        <v>0.43140638481451443</v>
      </c>
      <c r="J510" s="5">
        <f t="shared" si="64"/>
        <v>2960026496.7600007</v>
      </c>
      <c r="K510" s="11">
        <f>[2]!S_SHARE_LIQA(A510,$A$1)</f>
        <v>254297809.00000003</v>
      </c>
      <c r="L510" s="10">
        <f>[2]!S_DQ_CLOSE(A510,$A$1,1)</f>
        <v>11.64</v>
      </c>
      <c r="M510" s="10"/>
      <c r="N510" s="10"/>
      <c r="P510">
        <f t="shared" si="65"/>
        <v>797</v>
      </c>
      <c r="Q510">
        <f t="shared" si="66"/>
        <v>496</v>
      </c>
      <c r="R510" t="e">
        <f t="shared" ca="1" si="67"/>
        <v>#NAME?</v>
      </c>
      <c r="S510">
        <f t="shared" si="68"/>
        <v>528</v>
      </c>
      <c r="T510">
        <f t="shared" si="69"/>
        <v>747</v>
      </c>
      <c r="V510" t="e">
        <f t="shared" ca="1" si="70"/>
        <v>#NAME?</v>
      </c>
      <c r="W510" t="e">
        <f t="shared" ca="1" si="71"/>
        <v>#NAME?</v>
      </c>
    </row>
    <row r="511" spans="1:23" x14ac:dyDescent="0.15">
      <c r="A511" s="12" t="s">
        <v>706</v>
      </c>
      <c r="B511" s="12" t="s">
        <v>707</v>
      </c>
      <c r="C511" t="str">
        <f>[2]!S_INFO_INDUSTRY_SW(A511,1)</f>
        <v>交通运输</v>
      </c>
      <c r="D511" s="2" t="str">
        <f>[2]!S_IPO_LISTEDDATE(A511)</f>
        <v>2006-10-26</v>
      </c>
      <c r="E511" s="3">
        <f t="shared" si="63"/>
        <v>1527</v>
      </c>
      <c r="F511" s="5">
        <f>[2]!S_VAL_PE_TTM(A511,$A$1)</f>
        <v>16.166553497314453</v>
      </c>
      <c r="G511" s="5">
        <f>[2]!S_FA_ROIC_YEARLY(A511,G$1)</f>
        <v>15.871700000000001</v>
      </c>
      <c r="H511" s="5" t="e">
        <f ca="1">VLOOKUP(A511,预期增长率!$A$3:$F$960,6,FALSE)</f>
        <v>#NAME?</v>
      </c>
      <c r="I511" s="5">
        <f>[2]!S_PQ_PCTCHANGE(A511,$C$1,$A$1)</f>
        <v>-8.6330935251798699</v>
      </c>
      <c r="J511" s="5">
        <f t="shared" si="64"/>
        <v>79974948502.919998</v>
      </c>
      <c r="K511" s="11">
        <f>[2]!S_SHARE_LIQA(A511,$A$1)</f>
        <v>20990800132</v>
      </c>
      <c r="L511" s="10">
        <f>[2]!S_DQ_CLOSE(A511,$A$1,1)</f>
        <v>3.81</v>
      </c>
      <c r="M511" s="10"/>
      <c r="N511" s="10"/>
      <c r="P511">
        <f t="shared" si="65"/>
        <v>730</v>
      </c>
      <c r="Q511">
        <f t="shared" si="66"/>
        <v>264</v>
      </c>
      <c r="R511" t="e">
        <f t="shared" ca="1" si="67"/>
        <v>#NAME?</v>
      </c>
      <c r="S511">
        <f t="shared" si="68"/>
        <v>758</v>
      </c>
      <c r="T511">
        <f t="shared" si="69"/>
        <v>24</v>
      </c>
      <c r="V511" t="e">
        <f t="shared" ca="1" si="70"/>
        <v>#NAME?</v>
      </c>
      <c r="W511" t="e">
        <f t="shared" ca="1" si="71"/>
        <v>#NAME?</v>
      </c>
    </row>
    <row r="512" spans="1:23" x14ac:dyDescent="0.15">
      <c r="A512" s="12" t="s">
        <v>97</v>
      </c>
      <c r="B512" s="12" t="s">
        <v>98</v>
      </c>
      <c r="C512" t="str">
        <f>[2]!S_INFO_INDUSTRY_SW(A512,1)</f>
        <v>商业贸易</v>
      </c>
      <c r="D512" s="2" t="str">
        <f>[2]!S_IPO_LISTEDDATE(A512)</f>
        <v>1996-07-19</v>
      </c>
      <c r="E512" s="3">
        <f t="shared" si="63"/>
        <v>5278</v>
      </c>
      <c r="F512" s="5">
        <f>[2]!S_VAL_PE_TTM(A512,$A$1)</f>
        <v>429.9755859375</v>
      </c>
      <c r="G512" s="5">
        <f>[2]!S_FA_ROIC_YEARLY(A512,G$1)</f>
        <v>1.0652999999999999</v>
      </c>
      <c r="H512" s="5" t="e">
        <f ca="1">VLOOKUP(A512,预期增长率!$A$3:$F$960,6,FALSE)</f>
        <v>#NAME?</v>
      </c>
      <c r="I512" s="5">
        <f>[2]!S_PQ_PCTCHANGE(A512,$C$1,$A$1)</f>
        <v>-19.031531531531531</v>
      </c>
      <c r="J512" s="5">
        <f t="shared" si="64"/>
        <v>3822784621.2600002</v>
      </c>
      <c r="K512" s="11">
        <f>[2]!S_SHARE_LIQA(A512,$A$1)</f>
        <v>531680754</v>
      </c>
      <c r="L512" s="10">
        <f>[2]!S_DQ_CLOSE(A512,$A$1,1)</f>
        <v>7.19</v>
      </c>
      <c r="M512" s="10"/>
      <c r="N512" s="10"/>
      <c r="P512">
        <f t="shared" si="65"/>
        <v>14</v>
      </c>
      <c r="Q512">
        <f t="shared" si="66"/>
        <v>811</v>
      </c>
      <c r="R512" t="e">
        <f t="shared" ca="1" si="67"/>
        <v>#NAME?</v>
      </c>
      <c r="S512">
        <f t="shared" si="68"/>
        <v>861</v>
      </c>
      <c r="T512">
        <f t="shared" si="69"/>
        <v>666</v>
      </c>
      <c r="V512" t="e">
        <f t="shared" ca="1" si="70"/>
        <v>#NAME?</v>
      </c>
      <c r="W512" t="e">
        <f t="shared" ca="1" si="71"/>
        <v>#NAME?</v>
      </c>
    </row>
    <row r="513" spans="1:23" x14ac:dyDescent="0.15">
      <c r="A513" s="12" t="s">
        <v>1135</v>
      </c>
      <c r="B513" s="12" t="s">
        <v>1136</v>
      </c>
      <c r="C513" t="str">
        <f>[2]!S_INFO_INDUSTRY_SW(A513,1)</f>
        <v>有色金属</v>
      </c>
      <c r="D513" s="2" t="str">
        <f>[2]!S_IPO_LISTEDDATE(A513)</f>
        <v>2004-04-20</v>
      </c>
      <c r="E513" s="3">
        <f t="shared" si="63"/>
        <v>2446</v>
      </c>
      <c r="F513" s="5">
        <f>[2]!S_VAL_PE_TTM(A513,$A$1)</f>
        <v>71.27459716796875</v>
      </c>
      <c r="G513" s="5">
        <f>[2]!S_FA_ROIC_YEARLY(A513,G$1)</f>
        <v>8.7565000000000008</v>
      </c>
      <c r="H513" s="5" t="e">
        <f ca="1">VLOOKUP(A513,预期增长率!$A$3:$F$960,6,FALSE)</f>
        <v>#NAME?</v>
      </c>
      <c r="I513" s="5">
        <f>[2]!S_PQ_PCTCHANGE(A513,$C$1,$A$1)</f>
        <v>20.046728971962647</v>
      </c>
      <c r="J513" s="5">
        <f t="shared" si="64"/>
        <v>24134458400.010002</v>
      </c>
      <c r="K513" s="11">
        <f>[2]!S_SHARE_LIQA(A513,$A$1)</f>
        <v>939449529</v>
      </c>
      <c r="L513" s="10">
        <f>[2]!S_DQ_CLOSE(A513,$A$1,1)</f>
        <v>25.69</v>
      </c>
      <c r="M513" s="10"/>
      <c r="N513" s="10"/>
      <c r="P513">
        <f t="shared" si="65"/>
        <v>163</v>
      </c>
      <c r="Q513">
        <f t="shared" si="66"/>
        <v>525</v>
      </c>
      <c r="R513" t="e">
        <f t="shared" ca="1" si="67"/>
        <v>#NAME?</v>
      </c>
      <c r="S513">
        <f t="shared" si="68"/>
        <v>195</v>
      </c>
      <c r="T513">
        <f t="shared" si="69"/>
        <v>112</v>
      </c>
      <c r="V513" t="e">
        <f t="shared" ca="1" si="70"/>
        <v>#NAME?</v>
      </c>
      <c r="W513" t="e">
        <f t="shared" ca="1" si="71"/>
        <v>#NAME?</v>
      </c>
    </row>
    <row r="514" spans="1:23" x14ac:dyDescent="0.15">
      <c r="A514" s="12" t="s">
        <v>1765</v>
      </c>
      <c r="B514" s="12" t="s">
        <v>1766</v>
      </c>
      <c r="C514" t="str">
        <f>[2]!S_INFO_INDUSTRY_SW(A514,1)</f>
        <v>公用事业</v>
      </c>
      <c r="D514" s="2" t="str">
        <f>[2]!S_IPO_LISTEDDATE(A514)</f>
        <v>2006-12-20</v>
      </c>
      <c r="E514" s="3">
        <f t="shared" si="63"/>
        <v>1472</v>
      </c>
      <c r="F514" s="5">
        <f>[2]!S_VAL_PE_TTM(A514,$A$1)</f>
        <v>36.581809997558594</v>
      </c>
      <c r="G514" s="5">
        <f>[2]!S_FA_ROIC_YEARLY(A514,G$1)</f>
        <v>7.6238999999999999</v>
      </c>
      <c r="H514" s="5" t="e">
        <f ca="1">VLOOKUP(A514,预期增长率!$A$3:$F$960,6,FALSE)</f>
        <v>#NAME?</v>
      </c>
      <c r="I514" s="5">
        <f>[2]!S_PQ_PCTCHANGE(A514,$C$1,$A$1)</f>
        <v>-11.353711790393017</v>
      </c>
      <c r="J514" s="5">
        <f t="shared" si="64"/>
        <v>51547952400</v>
      </c>
      <c r="K514" s="11">
        <f>[2]!S_SHARE_LIQA(A514,$A$1)</f>
        <v>8464360000</v>
      </c>
      <c r="L514" s="10">
        <f>[2]!S_DQ_CLOSE(A514,$A$1,1)</f>
        <v>6.09</v>
      </c>
      <c r="M514" s="10"/>
      <c r="N514" s="10"/>
      <c r="P514">
        <f t="shared" si="65"/>
        <v>442</v>
      </c>
      <c r="Q514">
        <f t="shared" si="66"/>
        <v>576</v>
      </c>
      <c r="R514" t="e">
        <f t="shared" ca="1" si="67"/>
        <v>#NAME?</v>
      </c>
      <c r="S514">
        <f t="shared" si="68"/>
        <v>793</v>
      </c>
      <c r="T514">
        <f t="shared" si="69"/>
        <v>43</v>
      </c>
      <c r="V514" t="e">
        <f t="shared" ca="1" si="70"/>
        <v>#NAME?</v>
      </c>
      <c r="W514" t="e">
        <f t="shared" ca="1" si="71"/>
        <v>#NAME?</v>
      </c>
    </row>
    <row r="515" spans="1:23" x14ac:dyDescent="0.15">
      <c r="A515" s="12" t="s">
        <v>1084</v>
      </c>
      <c r="B515" s="12" t="s">
        <v>1085</v>
      </c>
      <c r="C515" t="str">
        <f>[2]!S_INFO_INDUSTRY_SW(A515,1)</f>
        <v>建筑材料</v>
      </c>
      <c r="D515" s="2" t="str">
        <f>[2]!S_IPO_LISTEDDATE(A515)</f>
        <v>2003-07-24</v>
      </c>
      <c r="E515" s="3">
        <f t="shared" si="63"/>
        <v>2717</v>
      </c>
      <c r="F515" s="5">
        <f>[2]!S_VAL_PE_TTM(A515,$A$1)</f>
        <v>36.728298187255859</v>
      </c>
      <c r="G515" s="5">
        <f>[2]!S_FA_ROIC_YEARLY(A515,G$1)</f>
        <v>16.7639</v>
      </c>
      <c r="H515" s="5" t="e">
        <f ca="1">VLOOKUP(A515,预期增长率!$A$3:$F$960,6,FALSE)</f>
        <v>#NAME?</v>
      </c>
      <c r="I515" s="5">
        <f>[2]!S_PQ_PCTCHANGE(A515,$C$1,$A$1)</f>
        <v>5.1401869158878455</v>
      </c>
      <c r="J515" s="5">
        <f t="shared" si="64"/>
        <v>9693574620.75</v>
      </c>
      <c r="K515" s="11">
        <f>[2]!S_SHARE_LIQA(A515,$A$1)</f>
        <v>478695043</v>
      </c>
      <c r="L515" s="10">
        <f>[2]!S_DQ_CLOSE(A515,$A$1,1)</f>
        <v>20.25</v>
      </c>
      <c r="M515" s="10"/>
      <c r="N515" s="10"/>
      <c r="P515">
        <f t="shared" si="65"/>
        <v>439</v>
      </c>
      <c r="Q515">
        <f t="shared" si="66"/>
        <v>242</v>
      </c>
      <c r="R515" t="e">
        <f t="shared" ca="1" si="67"/>
        <v>#NAME?</v>
      </c>
      <c r="S515">
        <f t="shared" si="68"/>
        <v>419</v>
      </c>
      <c r="T515">
        <f t="shared" si="69"/>
        <v>286</v>
      </c>
      <c r="V515" t="e">
        <f t="shared" ca="1" si="70"/>
        <v>#NAME?</v>
      </c>
      <c r="W515" t="e">
        <f t="shared" ca="1" si="71"/>
        <v>#NAME?</v>
      </c>
    </row>
    <row r="516" spans="1:23" x14ac:dyDescent="0.15">
      <c r="A516" s="12" t="s">
        <v>812</v>
      </c>
      <c r="B516" s="12" t="s">
        <v>813</v>
      </c>
      <c r="C516" t="str">
        <f>[2]!S_INFO_INDUSTRY_SW(A516,1)</f>
        <v>有色金属</v>
      </c>
      <c r="D516" s="2" t="str">
        <f>[2]!S_IPO_LISTEDDATE(A516)</f>
        <v>1997-09-24</v>
      </c>
      <c r="E516" s="3">
        <f t="shared" ref="E516:E579" si="72">$A$1-D516</f>
        <v>4846</v>
      </c>
      <c r="F516" s="5">
        <f>[2]!S_VAL_PE_TTM(A516,$A$1)</f>
        <v>85.540847778320313</v>
      </c>
      <c r="G516" s="5">
        <f>[2]!S_FA_ROIC_YEARLY(A516,G$1)</f>
        <v>40.707999999999998</v>
      </c>
      <c r="H516" s="5" t="e">
        <f ca="1">VLOOKUP(A516,预期增长率!$A$3:$F$960,6,FALSE)</f>
        <v>#NAME?</v>
      </c>
      <c r="I516" s="5">
        <f>[2]!S_PQ_PCTCHANGE(A516,$C$1,$A$1)</f>
        <v>-1.7601760176017556</v>
      </c>
      <c r="J516" s="5">
        <f t="shared" ref="J516:J579" si="73">K516*L516</f>
        <v>35231108789.919998</v>
      </c>
      <c r="K516" s="11">
        <f>[2]!S_SHARE_LIQA(A516,$A$1)</f>
        <v>493156618</v>
      </c>
      <c r="L516" s="10">
        <f>[2]!S_DQ_CLOSE(A516,$A$1,1)</f>
        <v>71.44</v>
      </c>
      <c r="M516" s="10"/>
      <c r="N516" s="10"/>
      <c r="P516">
        <f t="shared" ref="P516:P579" si="74">RANK(F516,F$4:F$877,0)</f>
        <v>120</v>
      </c>
      <c r="Q516">
        <f t="shared" ref="Q516:Q579" si="75">RANK(G516,G$4:G$877,0)</f>
        <v>12</v>
      </c>
      <c r="R516" t="e">
        <f t="shared" ref="R516:R579" ca="1" si="76">RANK(H516,H$4:H$877,1)</f>
        <v>#NAME?</v>
      </c>
      <c r="S516">
        <f t="shared" ref="S516:S579" si="77">RANK(I516,I$4:I$877,0)</f>
        <v>588</v>
      </c>
      <c r="T516">
        <f t="shared" ref="T516:T579" si="78">RANK(J516,J$4:J$877,0)</f>
        <v>69</v>
      </c>
      <c r="V516" t="e">
        <f t="shared" ref="V516:V579" ca="1" si="79">SUMPRODUCT(P516:T516,$P$1:$T$1)</f>
        <v>#NAME?</v>
      </c>
      <c r="W516" t="e">
        <f t="shared" ref="W516:W579" ca="1" si="80">RANK(V516,V$4:V$877,0)</f>
        <v>#NAME?</v>
      </c>
    </row>
    <row r="517" spans="1:23" x14ac:dyDescent="0.15">
      <c r="A517" s="12" t="s">
        <v>1475</v>
      </c>
      <c r="B517" s="12" t="s">
        <v>1476</v>
      </c>
      <c r="C517" t="str">
        <f>[2]!S_INFO_INDUSTRY_SW(A517,1)</f>
        <v>医药生物</v>
      </c>
      <c r="D517" s="2" t="str">
        <f>[2]!S_IPO_LISTEDDATE(A517)</f>
        <v>1994-08-24</v>
      </c>
      <c r="E517" s="3">
        <f t="shared" si="72"/>
        <v>5973</v>
      </c>
      <c r="F517" s="5">
        <f>[2]!S_VAL_PE_TTM(A517,$A$1)</f>
        <v>67.203132629394531</v>
      </c>
      <c r="G517" s="5">
        <f>[2]!S_FA_ROIC_YEARLY(A517,G$1)</f>
        <v>10.2075</v>
      </c>
      <c r="H517" s="5" t="e">
        <f ca="1">VLOOKUP(A517,预期增长率!$A$3:$F$960,6,FALSE)</f>
        <v>#NAME?</v>
      </c>
      <c r="I517" s="5">
        <f>[2]!S_PQ_PCTCHANGE(A517,$C$1,$A$1)</f>
        <v>28.21869488536155</v>
      </c>
      <c r="J517" s="5">
        <f t="shared" si="73"/>
        <v>5473854839.8400002</v>
      </c>
      <c r="K517" s="11">
        <f>[2]!S_SHARE_LIQA(A517,$A$1)</f>
        <v>376468696</v>
      </c>
      <c r="L517" s="10">
        <f>[2]!S_DQ_CLOSE(A517,$A$1,1)</f>
        <v>14.54</v>
      </c>
      <c r="M517" s="10"/>
      <c r="N517" s="10"/>
      <c r="P517">
        <f t="shared" si="74"/>
        <v>189</v>
      </c>
      <c r="Q517">
        <f t="shared" si="75"/>
        <v>466</v>
      </c>
      <c r="R517" t="e">
        <f t="shared" ca="1" si="76"/>
        <v>#NAME?</v>
      </c>
      <c r="S517">
        <f t="shared" si="77"/>
        <v>127</v>
      </c>
      <c r="T517">
        <f t="shared" si="78"/>
        <v>507</v>
      </c>
      <c r="V517" t="e">
        <f t="shared" ca="1" si="79"/>
        <v>#NAME?</v>
      </c>
      <c r="W517" t="e">
        <f t="shared" ca="1" si="80"/>
        <v>#NAME?</v>
      </c>
    </row>
    <row r="518" spans="1:23" hidden="1" x14ac:dyDescent="0.15">
      <c r="A518" s="12" t="s">
        <v>545</v>
      </c>
      <c r="B518" s="12" t="s">
        <v>546</v>
      </c>
      <c r="C518" t="str">
        <f>[2]!S_INFO_INDUSTRY_SW(A518,1)</f>
        <v>银行</v>
      </c>
      <c r="D518" s="2" t="str">
        <f>[2]!S_IPO_LISTEDDATE(A518)</f>
        <v>2007-07-19</v>
      </c>
      <c r="E518" s="3">
        <f t="shared" si="72"/>
        <v>1261</v>
      </c>
      <c r="F518" s="5">
        <f>[2]!S_VAL_PE_TTM(A518,$A$1)</f>
        <v>16.021083831787109</v>
      </c>
      <c r="G518" s="5">
        <f>[2]!S_FA_ROIC_YEARLY(A518,G$1)</f>
        <v>23.978100000000001</v>
      </c>
      <c r="H518" s="5" t="e">
        <f ca="1">VLOOKUP(A518,预期增长率!$A$3:$F$960,6,FALSE)</f>
        <v>#NAME?</v>
      </c>
      <c r="I518" s="5">
        <f>[2]!S_PQ_PCTCHANGE(A518,$C$1,$A$1)</f>
        <v>6.9887834339948274</v>
      </c>
      <c r="J518" s="5">
        <f t="shared" si="73"/>
        <v>30681332710</v>
      </c>
      <c r="K518" s="11">
        <f>[2]!S_SHARE_LIQA(A518,$A$1)</f>
        <v>2474301025</v>
      </c>
      <c r="L518" s="10">
        <f>[2]!S_DQ_CLOSE(A518,$A$1,1)</f>
        <v>12.4</v>
      </c>
      <c r="M518" s="10"/>
      <c r="N518" s="10"/>
      <c r="P518">
        <f t="shared" si="74"/>
        <v>733</v>
      </c>
      <c r="Q518">
        <f t="shared" si="75"/>
        <v>108</v>
      </c>
      <c r="R518" t="e">
        <f t="shared" ca="1" si="76"/>
        <v>#NAME?</v>
      </c>
      <c r="S518">
        <f t="shared" si="77"/>
        <v>387</v>
      </c>
      <c r="T518">
        <f t="shared" si="78"/>
        <v>81</v>
      </c>
      <c r="V518" t="e">
        <f t="shared" ca="1" si="79"/>
        <v>#NAME?</v>
      </c>
      <c r="W518" t="e">
        <f t="shared" ca="1" si="80"/>
        <v>#NAME?</v>
      </c>
    </row>
    <row r="519" spans="1:23" x14ac:dyDescent="0.15">
      <c r="A519" s="12" t="s">
        <v>746</v>
      </c>
      <c r="B519" s="12" t="s">
        <v>747</v>
      </c>
      <c r="C519" t="str">
        <f>[2]!S_INFO_INDUSTRY_SW(A519,1)</f>
        <v>商业贸易</v>
      </c>
      <c r="D519" s="2" t="str">
        <f>[2]!S_IPO_LISTEDDATE(A519)</f>
        <v>1997-05-28</v>
      </c>
      <c r="E519" s="3">
        <f t="shared" si="72"/>
        <v>4965</v>
      </c>
      <c r="F519" s="5">
        <f>[2]!S_VAL_PE_TTM(A519,$A$1)</f>
        <v>70.321792602539062</v>
      </c>
      <c r="G519" s="5">
        <f>[2]!S_FA_ROIC_YEARLY(A519,G$1)</f>
        <v>7.0148999999999999</v>
      </c>
      <c r="H519" s="5" t="e">
        <f ca="1">VLOOKUP(A519,预期增长率!$A$3:$F$960,6,FALSE)</f>
        <v>#NAME?</v>
      </c>
      <c r="I519" s="5">
        <f>[2]!S_PQ_PCTCHANGE(A519,$C$1,$A$1)</f>
        <v>42.421602787456436</v>
      </c>
      <c r="J519" s="5">
        <f t="shared" si="73"/>
        <v>35051480249.700005</v>
      </c>
      <c r="K519" s="11">
        <f>[2]!S_SHARE_LIQA(A519,$A$1)</f>
        <v>1071910711</v>
      </c>
      <c r="L519" s="10">
        <f>[2]!S_DQ_CLOSE(A519,$A$1,1)</f>
        <v>32.700000000000003</v>
      </c>
      <c r="M519" s="10"/>
      <c r="N519" s="10"/>
      <c r="O519" s="10"/>
      <c r="P519">
        <f t="shared" si="74"/>
        <v>168</v>
      </c>
      <c r="Q519">
        <f t="shared" si="75"/>
        <v>606</v>
      </c>
      <c r="R519" t="e">
        <f t="shared" ca="1" si="76"/>
        <v>#NAME?</v>
      </c>
      <c r="S519">
        <f t="shared" si="77"/>
        <v>61</v>
      </c>
      <c r="T519">
        <f t="shared" si="78"/>
        <v>71</v>
      </c>
      <c r="V519" t="e">
        <f t="shared" ca="1" si="79"/>
        <v>#NAME?</v>
      </c>
      <c r="W519" t="e">
        <f t="shared" ca="1" si="80"/>
        <v>#NAME?</v>
      </c>
    </row>
    <row r="520" spans="1:23" x14ac:dyDescent="0.15">
      <c r="A520" s="12" t="s">
        <v>580</v>
      </c>
      <c r="B520" s="12" t="s">
        <v>581</v>
      </c>
      <c r="C520" t="str">
        <f>[2]!S_INFO_INDUSTRY_SW(A520,1)</f>
        <v>化工</v>
      </c>
      <c r="D520" s="2" t="str">
        <f>[2]!S_IPO_LISTEDDATE(A520)</f>
        <v>2008-01-23</v>
      </c>
      <c r="E520" s="3">
        <f t="shared" si="72"/>
        <v>1073</v>
      </c>
      <c r="F520" s="5">
        <f>[2]!S_VAL_PE_TTM(A520,$A$1)</f>
        <v>38.152149200439453</v>
      </c>
      <c r="G520" s="5">
        <f>[2]!S_FA_ROIC_YEARLY(A520,G$1)</f>
        <v>13.6051</v>
      </c>
      <c r="H520" s="5" t="e">
        <f ca="1">VLOOKUP(A520,预期增长率!$A$3:$F$960,6,FALSE)</f>
        <v>#NAME?</v>
      </c>
      <c r="I520" s="5">
        <f>[2]!S_PQ_PCTCHANGE(A520,$C$1,$A$1)</f>
        <v>21.712367095691086</v>
      </c>
      <c r="J520" s="5">
        <f t="shared" si="73"/>
        <v>2971050000</v>
      </c>
      <c r="K520" s="11">
        <f>[2]!S_SHARE_LIQA(A520,$A$1)</f>
        <v>136600000</v>
      </c>
      <c r="L520" s="10">
        <f>[2]!S_DQ_CLOSE(A520,$A$1,1)</f>
        <v>21.75</v>
      </c>
      <c r="M520" s="10"/>
      <c r="N520" s="10"/>
      <c r="P520">
        <f t="shared" si="74"/>
        <v>421</v>
      </c>
      <c r="Q520">
        <f t="shared" si="75"/>
        <v>334</v>
      </c>
      <c r="R520" t="e">
        <f t="shared" ca="1" si="76"/>
        <v>#NAME?</v>
      </c>
      <c r="S520">
        <f t="shared" si="77"/>
        <v>185</v>
      </c>
      <c r="T520">
        <f t="shared" si="78"/>
        <v>745</v>
      </c>
      <c r="V520" t="e">
        <f t="shared" ca="1" si="79"/>
        <v>#NAME?</v>
      </c>
      <c r="W520" t="e">
        <f t="shared" ca="1" si="80"/>
        <v>#NAME?</v>
      </c>
    </row>
    <row r="521" spans="1:23" x14ac:dyDescent="0.15">
      <c r="A521" s="12" t="s">
        <v>754</v>
      </c>
      <c r="B521" s="12" t="s">
        <v>755</v>
      </c>
      <c r="C521" t="str">
        <f>[2]!S_INFO_INDUSTRY_SW(A521,1)</f>
        <v>医药生物</v>
      </c>
      <c r="D521" s="2" t="str">
        <f>[2]!S_IPO_LISTEDDATE(A521)</f>
        <v>1997-05-22</v>
      </c>
      <c r="E521" s="3">
        <f t="shared" si="72"/>
        <v>4971</v>
      </c>
      <c r="F521" s="5">
        <f>[2]!S_VAL_PE_TTM(A521,$A$1)</f>
        <v>30.918807983398438</v>
      </c>
      <c r="G521" s="5">
        <f>[2]!S_FA_ROIC_YEARLY(A521,G$1)</f>
        <v>15.742900000000001</v>
      </c>
      <c r="H521" s="5" t="e">
        <f ca="1">VLOOKUP(A521,预期增长率!$A$3:$F$960,6,FALSE)</f>
        <v>#NAME?</v>
      </c>
      <c r="I521" s="5">
        <f>[2]!S_PQ_PCTCHANGE(A521,$C$1,$A$1)</f>
        <v>-5.4430799867241975</v>
      </c>
      <c r="J521" s="5">
        <f t="shared" si="73"/>
        <v>9066645092.8899994</v>
      </c>
      <c r="K521" s="11">
        <f>[2]!S_SHARE_LIQA(A521,$A$1)</f>
        <v>318239561</v>
      </c>
      <c r="L521" s="10">
        <f>[2]!S_DQ_CLOSE(A521,$A$1,1)</f>
        <v>28.49</v>
      </c>
      <c r="M521" s="10"/>
      <c r="N521" s="10"/>
      <c r="P521">
        <f t="shared" si="74"/>
        <v>511</v>
      </c>
      <c r="Q521">
        <f t="shared" si="75"/>
        <v>267</v>
      </c>
      <c r="R521" t="e">
        <f t="shared" ca="1" si="76"/>
        <v>#NAME?</v>
      </c>
      <c r="S521">
        <f t="shared" si="77"/>
        <v>678</v>
      </c>
      <c r="T521">
        <f t="shared" si="78"/>
        <v>309</v>
      </c>
      <c r="V521" t="e">
        <f t="shared" ca="1" si="79"/>
        <v>#NAME?</v>
      </c>
      <c r="W521" t="e">
        <f t="shared" ca="1" si="80"/>
        <v>#NAME?</v>
      </c>
    </row>
    <row r="522" spans="1:23" x14ac:dyDescent="0.15">
      <c r="A522" s="12" t="s">
        <v>1293</v>
      </c>
      <c r="B522" s="12" t="s">
        <v>1294</v>
      </c>
      <c r="C522" t="str">
        <f>[2]!S_INFO_INDUSTRY_SW(A522,1)</f>
        <v>交通运输</v>
      </c>
      <c r="D522" s="2" t="str">
        <f>[2]!S_IPO_LISTEDDATE(A522)</f>
        <v>1993-06-14</v>
      </c>
      <c r="E522" s="3">
        <f t="shared" si="72"/>
        <v>6409</v>
      </c>
      <c r="F522" s="5">
        <f>[2]!S_VAL_PE_TTM(A522,$A$1)</f>
        <v>41.638534545898437</v>
      </c>
      <c r="G522" s="5">
        <f>[2]!S_FA_ROIC_YEARLY(A522,G$1)</f>
        <v>6.4603000000000002</v>
      </c>
      <c r="H522" s="5" t="e">
        <f ca="1">VLOOKUP(A522,预期增长率!$A$3:$F$960,6,FALSE)</f>
        <v>#NAME?</v>
      </c>
      <c r="I522" s="5">
        <f>[2]!S_PQ_PCTCHANGE(A522,$C$1,$A$1)</f>
        <v>-4.1278295605858828</v>
      </c>
      <c r="J522" s="5">
        <f t="shared" si="73"/>
        <v>3953111169.5999999</v>
      </c>
      <c r="K522" s="11">
        <f>[2]!S_SHARE_LIQA(A522,$A$1)</f>
        <v>549043218</v>
      </c>
      <c r="L522" s="10">
        <f>[2]!S_DQ_CLOSE(A522,$A$1,1)</f>
        <v>7.2</v>
      </c>
      <c r="M522" s="10"/>
      <c r="N522" s="10"/>
      <c r="P522">
        <f t="shared" si="74"/>
        <v>383</v>
      </c>
      <c r="Q522">
        <f t="shared" si="75"/>
        <v>629</v>
      </c>
      <c r="R522" t="e">
        <f t="shared" ca="1" si="76"/>
        <v>#NAME?</v>
      </c>
      <c r="S522">
        <f t="shared" si="77"/>
        <v>640</v>
      </c>
      <c r="T522">
        <f t="shared" si="78"/>
        <v>654</v>
      </c>
      <c r="V522" t="e">
        <f t="shared" ca="1" si="79"/>
        <v>#NAME?</v>
      </c>
      <c r="W522" t="e">
        <f t="shared" ca="1" si="80"/>
        <v>#NAME?</v>
      </c>
    </row>
    <row r="523" spans="1:23" x14ac:dyDescent="0.15">
      <c r="A523" s="12" t="s">
        <v>1538</v>
      </c>
      <c r="B523" s="12" t="s">
        <v>1539</v>
      </c>
      <c r="C523" t="str">
        <f>[2]!S_INFO_INDUSTRY_SW(A523,1)</f>
        <v>机械设备</v>
      </c>
      <c r="D523" s="2" t="str">
        <f>[2]!S_IPO_LISTEDDATE(A523)</f>
        <v>2007-01-26</v>
      </c>
      <c r="E523" s="3">
        <f t="shared" si="72"/>
        <v>1435</v>
      </c>
      <c r="F523" s="5">
        <f>[2]!S_VAL_PE_TTM(A523,$A$1)</f>
        <v>47.743991851806641</v>
      </c>
      <c r="G523" s="5">
        <f>[2]!S_FA_ROIC_YEARLY(A523,G$1)</f>
        <v>16.002700000000001</v>
      </c>
      <c r="H523" s="5" t="e">
        <f ca="1">VLOOKUP(A523,预期增长率!$A$3:$F$960,6,FALSE)</f>
        <v>#NAME?</v>
      </c>
      <c r="I523" s="5">
        <f>[2]!S_PQ_PCTCHANGE(A523,$C$1,$A$1)</f>
        <v>74.492385786802046</v>
      </c>
      <c r="J523" s="5">
        <f t="shared" si="73"/>
        <v>10153962500</v>
      </c>
      <c r="K523" s="11">
        <f>[2]!S_SHARE_LIQA(A523,$A$1)</f>
        <v>738470000</v>
      </c>
      <c r="L523" s="10">
        <f>[2]!S_DQ_CLOSE(A523,$A$1,1)</f>
        <v>13.75</v>
      </c>
      <c r="M523" s="10"/>
      <c r="N523" s="10"/>
      <c r="P523">
        <f t="shared" si="74"/>
        <v>324</v>
      </c>
      <c r="Q523">
        <f t="shared" si="75"/>
        <v>261</v>
      </c>
      <c r="R523" t="e">
        <f t="shared" ca="1" si="76"/>
        <v>#NAME?</v>
      </c>
      <c r="S523">
        <f t="shared" si="77"/>
        <v>8</v>
      </c>
      <c r="T523">
        <f t="shared" si="78"/>
        <v>270</v>
      </c>
      <c r="V523" t="e">
        <f t="shared" ca="1" si="79"/>
        <v>#NAME?</v>
      </c>
      <c r="W523" t="e">
        <f t="shared" ca="1" si="80"/>
        <v>#NAME?</v>
      </c>
    </row>
    <row r="524" spans="1:23" x14ac:dyDescent="0.15">
      <c r="A524" s="12" t="s">
        <v>327</v>
      </c>
      <c r="B524" s="12" t="s">
        <v>328</v>
      </c>
      <c r="C524" t="str">
        <f>[2]!S_INFO_INDUSTRY_SW(A524,1)</f>
        <v>综合</v>
      </c>
      <c r="D524" s="2" t="str">
        <f>[2]!S_IPO_LISTEDDATE(A524)</f>
        <v>1997-10-31</v>
      </c>
      <c r="E524" s="3">
        <f t="shared" si="72"/>
        <v>4809</v>
      </c>
      <c r="F524" s="5">
        <f>[2]!S_VAL_PE_TTM(A524,$A$1)</f>
        <v>95.911422729492187</v>
      </c>
      <c r="G524" s="5">
        <f>[2]!S_FA_ROIC_YEARLY(A524,G$1)</f>
        <v>4.0735999999999999</v>
      </c>
      <c r="H524" s="5" t="e">
        <f ca="1">VLOOKUP(A524,预期增长率!$A$3:$F$960,6,FALSE)</f>
        <v>#NAME?</v>
      </c>
      <c r="I524" s="5">
        <f>[2]!S_PQ_PCTCHANGE(A524,$C$1,$A$1)</f>
        <v>-14.550641940085585</v>
      </c>
      <c r="J524" s="5">
        <f t="shared" si="73"/>
        <v>18777571716.139999</v>
      </c>
      <c r="K524" s="11">
        <f>[2]!S_SHARE_LIQA(A524,$A$1)</f>
        <v>1567409993</v>
      </c>
      <c r="L524" s="10">
        <f>[2]!S_DQ_CLOSE(A524,$A$1,1)</f>
        <v>11.98</v>
      </c>
      <c r="M524" s="10"/>
      <c r="N524" s="10"/>
      <c r="P524">
        <f t="shared" si="74"/>
        <v>100</v>
      </c>
      <c r="Q524">
        <f t="shared" si="75"/>
        <v>728</v>
      </c>
      <c r="R524" t="e">
        <f t="shared" ca="1" si="76"/>
        <v>#NAME?</v>
      </c>
      <c r="S524">
        <f t="shared" si="77"/>
        <v>834</v>
      </c>
      <c r="T524">
        <f t="shared" si="78"/>
        <v>134</v>
      </c>
      <c r="V524" t="e">
        <f t="shared" ca="1" si="79"/>
        <v>#NAME?</v>
      </c>
      <c r="W524" t="e">
        <f t="shared" ca="1" si="80"/>
        <v>#NAME?</v>
      </c>
    </row>
    <row r="525" spans="1:23" x14ac:dyDescent="0.15">
      <c r="A525" s="12" t="s">
        <v>391</v>
      </c>
      <c r="B525" s="12" t="s">
        <v>392</v>
      </c>
      <c r="C525" t="str">
        <f>[2]!S_INFO_INDUSTRY_SW(A525,1)</f>
        <v>房地产</v>
      </c>
      <c r="D525" s="2" t="str">
        <f>[2]!S_IPO_LISTEDDATE(A525)</f>
        <v>1999-07-12</v>
      </c>
      <c r="E525" s="3">
        <f t="shared" si="72"/>
        <v>4190</v>
      </c>
      <c r="F525" s="5">
        <f>[2]!S_VAL_PE_TTM(A525,$A$1)</f>
        <v>75.732078552246094</v>
      </c>
      <c r="G525" s="5">
        <f>[2]!S_FA_ROIC_YEARLY(A525,G$1)</f>
        <v>5.0193000000000003</v>
      </c>
      <c r="H525" s="5" t="e">
        <f ca="1">VLOOKUP(A525,预期增长率!$A$3:$F$960,6,FALSE)</f>
        <v>#NAME?</v>
      </c>
      <c r="I525" s="5">
        <f>[2]!S_PQ_PCTCHANGE(A525,$C$1,$A$1)</f>
        <v>-20.359281437125741</v>
      </c>
      <c r="J525" s="5">
        <f t="shared" si="73"/>
        <v>3368318299.5</v>
      </c>
      <c r="K525" s="11">
        <f>[2]!S_SHARE_LIQA(A525,$A$1)</f>
        <v>506514030</v>
      </c>
      <c r="L525" s="10">
        <f>[2]!S_DQ_CLOSE(A525,$A$1,1)</f>
        <v>6.65</v>
      </c>
      <c r="M525" s="10"/>
      <c r="N525" s="10"/>
      <c r="P525">
        <f t="shared" si="74"/>
        <v>146</v>
      </c>
      <c r="Q525">
        <f t="shared" si="75"/>
        <v>692</v>
      </c>
      <c r="R525" t="e">
        <f t="shared" ca="1" si="76"/>
        <v>#NAME?</v>
      </c>
      <c r="S525">
        <f t="shared" si="77"/>
        <v>863</v>
      </c>
      <c r="T525">
        <f t="shared" si="78"/>
        <v>708</v>
      </c>
      <c r="V525" t="e">
        <f t="shared" ca="1" si="79"/>
        <v>#NAME?</v>
      </c>
      <c r="W525" t="e">
        <f t="shared" ca="1" si="80"/>
        <v>#NAME?</v>
      </c>
    </row>
    <row r="526" spans="1:23" x14ac:dyDescent="0.15">
      <c r="A526" s="12" t="s">
        <v>1406</v>
      </c>
      <c r="B526" s="12" t="s">
        <v>1407</v>
      </c>
      <c r="C526" t="str">
        <f>[2]!S_INFO_INDUSTRY_SW(A526,1)</f>
        <v>传媒</v>
      </c>
      <c r="D526" s="2" t="str">
        <f>[2]!S_IPO_LISTEDDATE(A526)</f>
        <v>1994-01-03</v>
      </c>
      <c r="E526" s="3">
        <f t="shared" si="72"/>
        <v>6206</v>
      </c>
      <c r="F526" s="5">
        <f>[2]!S_VAL_PE_TTM(A526,$A$1)</f>
        <v>67.181068420410156</v>
      </c>
      <c r="G526" s="5">
        <f>[2]!S_FA_ROIC_YEARLY(A526,G$1)</f>
        <v>6.7423999999999999</v>
      </c>
      <c r="H526" s="5" t="e">
        <f ca="1">VLOOKUP(A526,预期增长率!$A$3:$F$960,6,FALSE)</f>
        <v>#NAME?</v>
      </c>
      <c r="I526" s="5">
        <f>[2]!S_PQ_PCTCHANGE(A526,$C$1,$A$1)</f>
        <v>-7.3717948717948678</v>
      </c>
      <c r="J526" s="5">
        <f t="shared" si="73"/>
        <v>10018293175.59</v>
      </c>
      <c r="K526" s="11">
        <f>[2]!S_SHARE_LIQA(A526,$A$1)</f>
        <v>1155512477</v>
      </c>
      <c r="L526" s="10">
        <f>[2]!S_DQ_CLOSE(A526,$A$1,1)</f>
        <v>8.67</v>
      </c>
      <c r="M526" s="10"/>
      <c r="N526" s="10"/>
      <c r="P526">
        <f t="shared" si="74"/>
        <v>190</v>
      </c>
      <c r="Q526">
        <f t="shared" si="75"/>
        <v>620</v>
      </c>
      <c r="R526" t="e">
        <f t="shared" ca="1" si="76"/>
        <v>#NAME?</v>
      </c>
      <c r="S526">
        <f t="shared" si="77"/>
        <v>728</v>
      </c>
      <c r="T526">
        <f t="shared" si="78"/>
        <v>274</v>
      </c>
      <c r="V526" t="e">
        <f t="shared" ca="1" si="79"/>
        <v>#NAME?</v>
      </c>
      <c r="W526" t="e">
        <f t="shared" ca="1" si="80"/>
        <v>#NAME?</v>
      </c>
    </row>
    <row r="527" spans="1:23" x14ac:dyDescent="0.15">
      <c r="A527" s="12" t="s">
        <v>570</v>
      </c>
      <c r="B527" s="12" t="s">
        <v>571</v>
      </c>
      <c r="C527" t="str">
        <f>[2]!S_INFO_INDUSTRY_SW(A527,1)</f>
        <v>电子</v>
      </c>
      <c r="D527" s="2" t="str">
        <f>[2]!S_IPO_LISTEDDATE(A527)</f>
        <v>2007-11-20</v>
      </c>
      <c r="E527" s="3">
        <f t="shared" si="72"/>
        <v>1137</v>
      </c>
      <c r="F527" s="5">
        <f>[2]!S_VAL_PE_TTM(A527,$A$1)</f>
        <v>41.924331665039063</v>
      </c>
      <c r="G527" s="5">
        <f>[2]!S_FA_ROIC_YEARLY(A527,G$1)</f>
        <v>13.6943</v>
      </c>
      <c r="H527" s="5" t="e">
        <f ca="1">VLOOKUP(A527,预期增长率!$A$3:$F$960,6,FALSE)</f>
        <v>#NAME?</v>
      </c>
      <c r="I527" s="5">
        <f>[2]!S_PQ_PCTCHANGE(A527,$C$1,$A$1)</f>
        <v>34.069097888675628</v>
      </c>
      <c r="J527" s="5">
        <f t="shared" si="73"/>
        <v>3266255850</v>
      </c>
      <c r="K527" s="11">
        <f>[2]!S_SHARE_LIQA(A527,$A$1)</f>
        <v>233805000</v>
      </c>
      <c r="L527" s="10">
        <f>[2]!S_DQ_CLOSE(A527,$A$1,1)</f>
        <v>13.97</v>
      </c>
      <c r="M527" s="10"/>
      <c r="N527" s="10"/>
      <c r="P527">
        <f t="shared" si="74"/>
        <v>382</v>
      </c>
      <c r="Q527">
        <f t="shared" si="75"/>
        <v>329</v>
      </c>
      <c r="R527" t="e">
        <f t="shared" ca="1" si="76"/>
        <v>#NAME?</v>
      </c>
      <c r="S527">
        <f t="shared" si="77"/>
        <v>97</v>
      </c>
      <c r="T527">
        <f t="shared" si="78"/>
        <v>721</v>
      </c>
      <c r="V527" t="e">
        <f t="shared" ca="1" si="79"/>
        <v>#NAME?</v>
      </c>
      <c r="W527" t="e">
        <f t="shared" ca="1" si="80"/>
        <v>#NAME?</v>
      </c>
    </row>
    <row r="528" spans="1:23" hidden="1" x14ac:dyDescent="0.15">
      <c r="A528" s="12" t="s">
        <v>15</v>
      </c>
      <c r="B528" s="12" t="s">
        <v>16</v>
      </c>
      <c r="C528" t="str">
        <f>[2]!S_INFO_INDUSTRY_SW(A528,1)</f>
        <v>银行</v>
      </c>
      <c r="D528" s="2" t="str">
        <f>[2]!S_IPO_LISTEDDATE(A528)</f>
        <v>1991-04-03</v>
      </c>
      <c r="E528" s="3">
        <f t="shared" si="72"/>
        <v>7212</v>
      </c>
      <c r="F528" s="5">
        <f>[2]!S_VAL_PE_TTM(A528,$A$1)</f>
        <v>8.9809236526489258</v>
      </c>
      <c r="G528" s="5">
        <f>[2]!S_FA_ROIC_YEARLY(A528,G$1)</f>
        <v>23.993500000000001</v>
      </c>
      <c r="H528" s="5" t="e">
        <f ca="1">VLOOKUP(A528,预期增长率!$A$3:$F$960,6,FALSE)</f>
        <v>#NAME?</v>
      </c>
      <c r="I528" s="5">
        <f>[2]!S_PQ_PCTCHANGE(A528,$C$1,$A$1)</f>
        <v>-2.6510480887792731</v>
      </c>
      <c r="J528" s="5">
        <f t="shared" si="73"/>
        <v>49033610888.690002</v>
      </c>
      <c r="K528" s="11">
        <f>[2]!S_SHARE_LIQA(A528,$A$1)</f>
        <v>3105358511.0000005</v>
      </c>
      <c r="L528" s="10">
        <f>[2]!S_DQ_CLOSE(A528,$A$1,1)</f>
        <v>15.79</v>
      </c>
      <c r="M528" s="10"/>
      <c r="N528" s="10"/>
      <c r="P528">
        <f t="shared" si="74"/>
        <v>816</v>
      </c>
      <c r="Q528">
        <f t="shared" si="75"/>
        <v>107</v>
      </c>
      <c r="R528" t="e">
        <f t="shared" ca="1" si="76"/>
        <v>#NAME?</v>
      </c>
      <c r="S528">
        <f t="shared" si="77"/>
        <v>610</v>
      </c>
      <c r="T528">
        <f t="shared" si="78"/>
        <v>45</v>
      </c>
      <c r="V528" t="e">
        <f t="shared" ca="1" si="79"/>
        <v>#NAME?</v>
      </c>
      <c r="W528" t="e">
        <f t="shared" ca="1" si="80"/>
        <v>#NAME?</v>
      </c>
    </row>
    <row r="529" spans="1:23" x14ac:dyDescent="0.15">
      <c r="A529" s="12" t="s">
        <v>287</v>
      </c>
      <c r="B529" s="12" t="s">
        <v>288</v>
      </c>
      <c r="C529" t="str">
        <f>[2]!S_INFO_INDUSTRY_SW(A529,1)</f>
        <v>国防军工</v>
      </c>
      <c r="D529" s="2" t="str">
        <f>[2]!S_IPO_LISTEDDATE(A529)</f>
        <v>1997-06-26</v>
      </c>
      <c r="E529" s="3">
        <f t="shared" si="72"/>
        <v>4936</v>
      </c>
      <c r="F529" s="5">
        <f>[2]!S_VAL_PE_TTM(A529,$A$1)</f>
        <v>63.885791778564453</v>
      </c>
      <c r="G529" s="5">
        <f>[2]!S_FA_ROIC_YEARLY(A529,G$1)</f>
        <v>2.4988000000000001</v>
      </c>
      <c r="H529" s="5" t="e">
        <f ca="1">VLOOKUP(A529,预期增长率!$A$3:$F$960,6,FALSE)</f>
        <v>#NAME?</v>
      </c>
      <c r="I529" s="5">
        <f>[2]!S_PQ_PCTCHANGE(A529,$C$1,$A$1)</f>
        <v>-0.24650780608052036</v>
      </c>
      <c r="J529" s="5">
        <f t="shared" si="73"/>
        <v>18513756809.560001</v>
      </c>
      <c r="K529" s="11">
        <f>[2]!S_SHARE_LIQA(A529,$A$1)</f>
        <v>1525021154</v>
      </c>
      <c r="L529" s="10">
        <f>[2]!S_DQ_CLOSE(A529,$A$1,1)</f>
        <v>12.14</v>
      </c>
      <c r="M529" s="10"/>
      <c r="N529" s="10"/>
      <c r="P529">
        <f t="shared" si="74"/>
        <v>209</v>
      </c>
      <c r="Q529">
        <f t="shared" si="75"/>
        <v>769</v>
      </c>
      <c r="R529" t="e">
        <f t="shared" ca="1" si="76"/>
        <v>#NAME?</v>
      </c>
      <c r="S529">
        <f t="shared" si="77"/>
        <v>551</v>
      </c>
      <c r="T529">
        <f t="shared" si="78"/>
        <v>139</v>
      </c>
      <c r="V529" t="e">
        <f t="shared" ca="1" si="79"/>
        <v>#NAME?</v>
      </c>
      <c r="W529" t="e">
        <f t="shared" ca="1" si="80"/>
        <v>#NAME?</v>
      </c>
    </row>
    <row r="530" spans="1:23" x14ac:dyDescent="0.15">
      <c r="A530" s="12" t="s">
        <v>1257</v>
      </c>
      <c r="B530" s="12" t="s">
        <v>1258</v>
      </c>
      <c r="C530" t="str">
        <f>[2]!S_INFO_INDUSTRY_SW(A530,1)</f>
        <v>纺织服装</v>
      </c>
      <c r="D530" s="2" t="str">
        <f>[2]!S_IPO_LISTEDDATE(A530)</f>
        <v>1993-02-09</v>
      </c>
      <c r="E530" s="3">
        <f t="shared" si="72"/>
        <v>6534</v>
      </c>
      <c r="F530" s="5">
        <f>[2]!S_VAL_PE_TTM(A530,$A$1)</f>
        <v>69.2889404296875</v>
      </c>
      <c r="G530" s="5">
        <f>[2]!S_FA_ROIC_YEARLY(A530,G$1)</f>
        <v>2.8129</v>
      </c>
      <c r="H530" s="5" t="e">
        <f ca="1">VLOOKUP(A530,预期增长率!$A$3:$F$960,6,FALSE)</f>
        <v>#NAME?</v>
      </c>
      <c r="I530" s="5">
        <f>[2]!S_PQ_PCTCHANGE(A530,$C$1,$A$1)</f>
        <v>4.5512010113780033</v>
      </c>
      <c r="J530" s="5">
        <f t="shared" si="73"/>
        <v>3513605407.1899991</v>
      </c>
      <c r="K530" s="11">
        <f>[2]!S_SHARE_LIQA(A530,$A$1)</f>
        <v>424861596.99999994</v>
      </c>
      <c r="L530" s="10">
        <f>[2]!S_DQ_CLOSE(A530,$A$1,1)</f>
        <v>8.27</v>
      </c>
      <c r="M530" s="10"/>
      <c r="N530" s="10"/>
      <c r="P530">
        <f t="shared" si="74"/>
        <v>175</v>
      </c>
      <c r="Q530">
        <f t="shared" si="75"/>
        <v>765</v>
      </c>
      <c r="R530" t="e">
        <f t="shared" ca="1" si="76"/>
        <v>#NAME?</v>
      </c>
      <c r="S530">
        <f t="shared" si="77"/>
        <v>433</v>
      </c>
      <c r="T530">
        <f t="shared" si="78"/>
        <v>695</v>
      </c>
      <c r="V530" t="e">
        <f t="shared" ca="1" si="79"/>
        <v>#NAME?</v>
      </c>
      <c r="W530" t="e">
        <f t="shared" ca="1" si="80"/>
        <v>#NAME?</v>
      </c>
    </row>
    <row r="531" spans="1:23" x14ac:dyDescent="0.15">
      <c r="A531" s="12" t="s">
        <v>37</v>
      </c>
      <c r="B531" s="12" t="s">
        <v>38</v>
      </c>
      <c r="C531" t="str">
        <f>[2]!S_INFO_INDUSTRY_SW(A531,1)</f>
        <v>医药生物</v>
      </c>
      <c r="D531" s="2" t="str">
        <f>[2]!S_IPO_LISTEDDATE(A531)</f>
        <v>1993-08-09</v>
      </c>
      <c r="E531" s="3">
        <f t="shared" si="72"/>
        <v>6353</v>
      </c>
      <c r="F531" s="5">
        <f>[2]!S_VAL_PE_TTM(A531,$A$1)</f>
        <v>41.257572174072266</v>
      </c>
      <c r="G531" s="5">
        <f>[2]!S_FA_ROIC_YEARLY(A531,G$1)</f>
        <v>27.2255</v>
      </c>
      <c r="H531" s="5" t="e">
        <f ca="1">VLOOKUP(A531,预期增长率!$A$3:$F$960,6,FALSE)</f>
        <v>#NAME?</v>
      </c>
      <c r="I531" s="5">
        <f>[2]!S_PQ_PCTCHANGE(A531,$C$1,$A$1)</f>
        <v>-10.326086956521729</v>
      </c>
      <c r="J531" s="5">
        <f t="shared" si="73"/>
        <v>7697549838</v>
      </c>
      <c r="K531" s="11">
        <f>[2]!S_SHARE_LIQA(A531,$A$1)</f>
        <v>233259086</v>
      </c>
      <c r="L531" s="10">
        <f>[2]!S_DQ_CLOSE(A531,$A$1,1)</f>
        <v>33</v>
      </c>
      <c r="M531" s="10"/>
      <c r="N531" s="10"/>
      <c r="P531">
        <f t="shared" si="74"/>
        <v>385</v>
      </c>
      <c r="Q531">
        <f t="shared" si="75"/>
        <v>63</v>
      </c>
      <c r="R531" t="e">
        <f t="shared" ca="1" si="76"/>
        <v>#NAME?</v>
      </c>
      <c r="S531">
        <f t="shared" si="77"/>
        <v>782</v>
      </c>
      <c r="T531">
        <f t="shared" si="78"/>
        <v>372</v>
      </c>
      <c r="V531" t="e">
        <f t="shared" ca="1" si="79"/>
        <v>#NAME?</v>
      </c>
      <c r="W531" t="e">
        <f t="shared" ca="1" si="80"/>
        <v>#NAME?</v>
      </c>
    </row>
    <row r="532" spans="1:23" x14ac:dyDescent="0.15">
      <c r="A532" s="12" t="s">
        <v>141</v>
      </c>
      <c r="B532" s="12" t="s">
        <v>142</v>
      </c>
      <c r="C532" t="str">
        <f>[2]!S_INFO_INDUSTRY_SW(A532,1)</f>
        <v>房地产</v>
      </c>
      <c r="D532" s="2" t="str">
        <f>[2]!S_IPO_LISTEDDATE(A532)</f>
        <v>1993-12-10</v>
      </c>
      <c r="E532" s="3">
        <f t="shared" si="72"/>
        <v>6230</v>
      </c>
      <c r="F532" s="5">
        <f>[2]!S_VAL_PE_TTM(A532,$A$1)</f>
        <v>25.151760101318359</v>
      </c>
      <c r="G532" s="5">
        <f>[2]!S_FA_ROIC_YEARLY(A532,G$1)</f>
        <v>25.987100000000002</v>
      </c>
      <c r="H532" s="5" t="e">
        <f ca="1">VLOOKUP(A532,预期增长率!$A$3:$F$960,6,FALSE)</f>
        <v>#NAME?</v>
      </c>
      <c r="I532" s="5">
        <f>[2]!S_PQ_PCTCHANGE(A532,$C$1,$A$1)</f>
        <v>-22.001888574126539</v>
      </c>
      <c r="J532" s="5">
        <f t="shared" si="73"/>
        <v>4235001376.0599999</v>
      </c>
      <c r="K532" s="11">
        <f>[2]!S_SHARE_LIQA(A532,$A$1)</f>
        <v>512712031</v>
      </c>
      <c r="L532" s="10">
        <f>[2]!S_DQ_CLOSE(A532,$A$1,1)</f>
        <v>8.26</v>
      </c>
      <c r="M532" s="10"/>
      <c r="N532" s="10"/>
      <c r="P532">
        <f t="shared" si="74"/>
        <v>586</v>
      </c>
      <c r="Q532">
        <f t="shared" si="75"/>
        <v>83</v>
      </c>
      <c r="R532" t="e">
        <f t="shared" ca="1" si="76"/>
        <v>#NAME?</v>
      </c>
      <c r="S532">
        <f t="shared" si="77"/>
        <v>866</v>
      </c>
      <c r="T532">
        <f t="shared" si="78"/>
        <v>622</v>
      </c>
      <c r="V532" t="e">
        <f t="shared" ca="1" si="79"/>
        <v>#NAME?</v>
      </c>
      <c r="W532" t="e">
        <f t="shared" ca="1" si="80"/>
        <v>#NAME?</v>
      </c>
    </row>
    <row r="533" spans="1:23" x14ac:dyDescent="0.15">
      <c r="A533" s="12" t="s">
        <v>1441</v>
      </c>
      <c r="B533" s="12" t="s">
        <v>1442</v>
      </c>
      <c r="C533" t="str">
        <f>[2]!S_INFO_INDUSTRY_SW(A533,1)</f>
        <v>传媒</v>
      </c>
      <c r="D533" s="2" t="str">
        <f>[2]!S_IPO_LISTEDDATE(A533)</f>
        <v>1994-02-24</v>
      </c>
      <c r="E533" s="3">
        <f t="shared" si="72"/>
        <v>6154</v>
      </c>
      <c r="F533" s="5">
        <f>[2]!S_VAL_PE_TTM(A533,$A$1)</f>
        <v>59.954357147216797</v>
      </c>
      <c r="G533" s="5">
        <f>[2]!S_FA_ROIC_YEARLY(A533,G$1)</f>
        <v>7.7290999999999999</v>
      </c>
      <c r="H533" s="5" t="e">
        <f ca="1">VLOOKUP(A533,预期增长率!$A$3:$F$960,6,FALSE)</f>
        <v>#NAME?</v>
      </c>
      <c r="I533" s="5">
        <f>[2]!S_PQ_PCTCHANGE(A533,$C$1,$A$1)</f>
        <v>4.8879837067209886</v>
      </c>
      <c r="J533" s="5">
        <f t="shared" si="73"/>
        <v>5803416931.1000004</v>
      </c>
      <c r="K533" s="11">
        <f>[2]!S_SHARE_LIQA(A533,$A$1)</f>
        <v>563438537</v>
      </c>
      <c r="L533" s="10">
        <f>[2]!S_DQ_CLOSE(A533,$A$1,1)</f>
        <v>10.3</v>
      </c>
      <c r="M533" s="10"/>
      <c r="N533" s="10"/>
      <c r="P533">
        <f t="shared" si="74"/>
        <v>234</v>
      </c>
      <c r="Q533">
        <f t="shared" si="75"/>
        <v>572</v>
      </c>
      <c r="R533" t="e">
        <f t="shared" ca="1" si="76"/>
        <v>#NAME?</v>
      </c>
      <c r="S533">
        <f t="shared" si="77"/>
        <v>425</v>
      </c>
      <c r="T533">
        <f t="shared" si="78"/>
        <v>486</v>
      </c>
      <c r="V533" t="e">
        <f t="shared" ca="1" si="79"/>
        <v>#NAME?</v>
      </c>
      <c r="W533" t="e">
        <f t="shared" ca="1" si="80"/>
        <v>#NAME?</v>
      </c>
    </row>
    <row r="534" spans="1:23" x14ac:dyDescent="0.15">
      <c r="A534" s="12" t="s">
        <v>49</v>
      </c>
      <c r="B534" s="12" t="s">
        <v>50</v>
      </c>
      <c r="C534" t="str">
        <f>[2]!S_INFO_INDUSTRY_SW(A534,1)</f>
        <v>电子</v>
      </c>
      <c r="D534" s="2" t="str">
        <f>[2]!S_IPO_LISTEDDATE(A534)</f>
        <v>1995-03-15</v>
      </c>
      <c r="E534" s="3">
        <f t="shared" si="72"/>
        <v>5770</v>
      </c>
      <c r="F534" s="5">
        <f>[2]!S_VAL_PE_TTM(A534,$A$1)</f>
        <v>-539.5906982421875</v>
      </c>
      <c r="G534" s="5">
        <f>[2]!S_FA_ROIC_YEARLY(A534,G$1)</f>
        <v>7.8067000000000002</v>
      </c>
      <c r="H534" s="5" t="e">
        <f ca="1">VLOOKUP(A534,预期增长率!$A$3:$F$960,6,FALSE)</f>
        <v>#NAME?</v>
      </c>
      <c r="I534" s="5">
        <f>[2]!S_PQ_PCTCHANGE(A534,$C$1,$A$1)</f>
        <v>39.552238805970163</v>
      </c>
      <c r="J534" s="5">
        <f t="shared" si="73"/>
        <v>4671083681.4400005</v>
      </c>
      <c r="K534" s="11">
        <f>[2]!S_SHARE_LIQA(A534,$A$1)</f>
        <v>312238214</v>
      </c>
      <c r="L534" s="10">
        <f>[2]!S_DQ_CLOSE(A534,$A$1,1)</f>
        <v>14.96</v>
      </c>
      <c r="M534" s="10"/>
      <c r="N534" s="10"/>
      <c r="O534" s="10"/>
      <c r="P534">
        <f t="shared" si="74"/>
        <v>865</v>
      </c>
      <c r="Q534">
        <f t="shared" si="75"/>
        <v>570</v>
      </c>
      <c r="R534" t="e">
        <f t="shared" ca="1" si="76"/>
        <v>#NAME?</v>
      </c>
      <c r="S534">
        <f t="shared" si="77"/>
        <v>70</v>
      </c>
      <c r="T534">
        <f t="shared" si="78"/>
        <v>583</v>
      </c>
      <c r="V534" t="e">
        <f t="shared" ca="1" si="79"/>
        <v>#NAME?</v>
      </c>
      <c r="W534" t="e">
        <f t="shared" ca="1" si="80"/>
        <v>#NAME?</v>
      </c>
    </row>
    <row r="535" spans="1:23" x14ac:dyDescent="0.15">
      <c r="A535" s="12" t="s">
        <v>1384</v>
      </c>
      <c r="B535" s="12" t="s">
        <v>1385</v>
      </c>
      <c r="C535" t="str">
        <f>[2]!S_INFO_INDUSTRY_SW(A535,1)</f>
        <v>通信</v>
      </c>
      <c r="D535" s="2" t="str">
        <f>[2]!S_IPO_LISTEDDATE(A535)</f>
        <v>1996-11-26</v>
      </c>
      <c r="E535" s="3">
        <f t="shared" si="72"/>
        <v>5148</v>
      </c>
      <c r="F535" s="5">
        <f>[2]!S_VAL_PE_TTM(A535,$A$1)</f>
        <v>55.397403717041016</v>
      </c>
      <c r="G535" s="5">
        <f>[2]!S_FA_ROIC_YEARLY(A535,G$1)</f>
        <v>5.1984000000000004</v>
      </c>
      <c r="H535" s="5" t="e">
        <f ca="1">VLOOKUP(A535,预期增长率!$A$3:$F$960,6,FALSE)</f>
        <v>#NAME?</v>
      </c>
      <c r="I535" s="5">
        <f>[2]!S_PQ_PCTCHANGE(A535,$C$1,$A$1)</f>
        <v>0.77369439071566237</v>
      </c>
      <c r="J535" s="5">
        <f t="shared" si="73"/>
        <v>4980760333.4399996</v>
      </c>
      <c r="K535" s="11">
        <f>[2]!S_SHARE_LIQA(A535,$A$1)</f>
        <v>956000064</v>
      </c>
      <c r="L535" s="10">
        <f>[2]!S_DQ_CLOSE(A535,$A$1,1)</f>
        <v>5.21</v>
      </c>
      <c r="M535" s="10"/>
      <c r="N535" s="10"/>
      <c r="P535">
        <f t="shared" si="74"/>
        <v>265</v>
      </c>
      <c r="Q535">
        <f t="shared" si="75"/>
        <v>681</v>
      </c>
      <c r="R535" t="e">
        <f t="shared" ca="1" si="76"/>
        <v>#NAME?</v>
      </c>
      <c r="S535">
        <f t="shared" si="77"/>
        <v>520</v>
      </c>
      <c r="T535">
        <f t="shared" si="78"/>
        <v>547</v>
      </c>
      <c r="V535" t="e">
        <f t="shared" ca="1" si="79"/>
        <v>#NAME?</v>
      </c>
      <c r="W535" t="e">
        <f t="shared" ca="1" si="80"/>
        <v>#NAME?</v>
      </c>
    </row>
    <row r="536" spans="1:23" x14ac:dyDescent="0.15">
      <c r="A536" s="12" t="s">
        <v>698</v>
      </c>
      <c r="B536" s="12" t="s">
        <v>699</v>
      </c>
      <c r="C536" t="str">
        <f>[2]!S_INFO_INDUSTRY_SW(A536,1)</f>
        <v>交通运输</v>
      </c>
      <c r="D536" s="2" t="str">
        <f>[2]!S_IPO_LISTEDDATE(A536)</f>
        <v>2003-01-07</v>
      </c>
      <c r="E536" s="3">
        <f t="shared" si="72"/>
        <v>2915</v>
      </c>
      <c r="F536" s="5">
        <f>[2]!S_VAL_PE_TTM(A536,$A$1)</f>
        <v>14.000873565673828</v>
      </c>
      <c r="G536" s="5">
        <f>[2]!S_FA_ROIC_YEARLY(A536,G$1)</f>
        <v>13.852499999999999</v>
      </c>
      <c r="H536" s="5" t="e">
        <f ca="1">VLOOKUP(A536,预期增长率!$A$3:$F$960,6,FALSE)</f>
        <v>#NAME?</v>
      </c>
      <c r="I536" s="5">
        <f>[2]!S_PQ_PCTCHANGE(A536,$C$1,$A$1)</f>
        <v>11.931818181818187</v>
      </c>
      <c r="J536" s="5">
        <f t="shared" si="73"/>
        <v>6888696000</v>
      </c>
      <c r="K536" s="11">
        <f>[2]!S_SHARE_LIQA(A536,$A$1)</f>
        <v>1165600000</v>
      </c>
      <c r="L536" s="10">
        <f>[2]!S_DQ_CLOSE(A536,$A$1,1)</f>
        <v>5.91</v>
      </c>
      <c r="M536" s="10"/>
      <c r="N536" s="10"/>
      <c r="P536">
        <f t="shared" si="74"/>
        <v>764</v>
      </c>
      <c r="Q536">
        <f t="shared" si="75"/>
        <v>325</v>
      </c>
      <c r="R536" t="e">
        <f t="shared" ca="1" si="76"/>
        <v>#NAME?</v>
      </c>
      <c r="S536">
        <f t="shared" si="77"/>
        <v>311</v>
      </c>
      <c r="T536">
        <f t="shared" si="78"/>
        <v>418</v>
      </c>
      <c r="V536" t="e">
        <f t="shared" ca="1" si="79"/>
        <v>#NAME?</v>
      </c>
      <c r="W536" t="e">
        <f t="shared" ca="1" si="80"/>
        <v>#NAME?</v>
      </c>
    </row>
    <row r="537" spans="1:23" x14ac:dyDescent="0.15">
      <c r="A537" s="12" t="s">
        <v>1249</v>
      </c>
      <c r="B537" s="12" t="s">
        <v>1250</v>
      </c>
      <c r="C537" t="str">
        <f>[2]!S_INFO_INDUSTRY_SW(A537,1)</f>
        <v>房地产</v>
      </c>
      <c r="D537" s="2" t="str">
        <f>[2]!S_IPO_LISTEDDATE(A537)</f>
        <v>1992-12-03</v>
      </c>
      <c r="E537" s="3">
        <f t="shared" si="72"/>
        <v>6602</v>
      </c>
      <c r="F537" s="5">
        <f>[2]!S_VAL_PE_TTM(A537,$A$1)</f>
        <v>21.201190948486328</v>
      </c>
      <c r="G537" s="5">
        <f>[2]!S_FA_ROIC_YEARLY(A537,G$1)</f>
        <v>13.007099999999999</v>
      </c>
      <c r="H537" s="5" t="e">
        <f ca="1">VLOOKUP(A537,预期增长率!$A$3:$F$960,6,FALSE)</f>
        <v>#NAME?</v>
      </c>
      <c r="I537" s="5">
        <f>[2]!S_PQ_PCTCHANGE(A537,$C$1,$A$1)</f>
        <v>19.320843091334883</v>
      </c>
      <c r="J537" s="5">
        <f t="shared" si="73"/>
        <v>5240755742.3800001</v>
      </c>
      <c r="K537" s="11">
        <f>[2]!S_SHARE_LIQA(A537,$A$1)</f>
        <v>514303802</v>
      </c>
      <c r="L537" s="10">
        <f>[2]!S_DQ_CLOSE(A537,$A$1,1)</f>
        <v>10.19</v>
      </c>
      <c r="M537" s="10"/>
      <c r="N537" s="10"/>
      <c r="P537">
        <f t="shared" si="74"/>
        <v>643</v>
      </c>
      <c r="Q537">
        <f t="shared" si="75"/>
        <v>352</v>
      </c>
      <c r="R537" t="e">
        <f t="shared" ca="1" si="76"/>
        <v>#NAME?</v>
      </c>
      <c r="S537">
        <f t="shared" si="77"/>
        <v>205</v>
      </c>
      <c r="T537">
        <f t="shared" si="78"/>
        <v>525</v>
      </c>
      <c r="V537" t="e">
        <f t="shared" ca="1" si="79"/>
        <v>#NAME?</v>
      </c>
      <c r="W537" t="e">
        <f t="shared" ca="1" si="80"/>
        <v>#NAME?</v>
      </c>
    </row>
    <row r="538" spans="1:23" x14ac:dyDescent="0.15">
      <c r="A538" s="12" t="s">
        <v>947</v>
      </c>
      <c r="B538" s="12" t="s">
        <v>948</v>
      </c>
      <c r="C538" t="str">
        <f>[2]!S_INFO_INDUSTRY_SW(A538,1)</f>
        <v>交通运输</v>
      </c>
      <c r="D538" s="2" t="str">
        <f>[2]!S_IPO_LISTEDDATE(A538)</f>
        <v>2000-05-18</v>
      </c>
      <c r="E538" s="3">
        <f t="shared" si="72"/>
        <v>3879</v>
      </c>
      <c r="F538" s="5">
        <f>[2]!S_VAL_PE_TTM(A538,$A$1)</f>
        <v>9.4165897369384766</v>
      </c>
      <c r="G538" s="5">
        <f>[2]!S_FA_ROIC_YEARLY(A538,G$1)</f>
        <v>13.776300000000001</v>
      </c>
      <c r="H538" s="5" t="e">
        <f ca="1">VLOOKUP(A538,预期增长率!$A$3:$F$960,6,FALSE)</f>
        <v>#NAME?</v>
      </c>
      <c r="I538" s="5">
        <f>[2]!S_PQ_PCTCHANGE(A538,$C$1,$A$1)</f>
        <v>-1.4159292035398341</v>
      </c>
      <c r="J538" s="5">
        <f t="shared" si="73"/>
        <v>13008217067.980001</v>
      </c>
      <c r="K538" s="11">
        <f>[2]!S_SHARE_LIQA(A538,$A$1)</f>
        <v>2335407014</v>
      </c>
      <c r="L538" s="10">
        <f>[2]!S_DQ_CLOSE(A538,$A$1,1)</f>
        <v>5.57</v>
      </c>
      <c r="M538" s="10"/>
      <c r="N538" s="10"/>
      <c r="P538">
        <f t="shared" si="74"/>
        <v>813</v>
      </c>
      <c r="Q538">
        <f t="shared" si="75"/>
        <v>327</v>
      </c>
      <c r="R538" t="e">
        <f t="shared" ca="1" si="76"/>
        <v>#NAME?</v>
      </c>
      <c r="S538">
        <f t="shared" si="77"/>
        <v>580</v>
      </c>
      <c r="T538">
        <f t="shared" si="78"/>
        <v>212</v>
      </c>
      <c r="V538" t="e">
        <f t="shared" ca="1" si="79"/>
        <v>#NAME?</v>
      </c>
      <c r="W538" t="e">
        <f t="shared" ca="1" si="80"/>
        <v>#NAME?</v>
      </c>
    </row>
    <row r="539" spans="1:23" x14ac:dyDescent="0.15">
      <c r="A539" s="12" t="s">
        <v>1283</v>
      </c>
      <c r="B539" s="12" t="s">
        <v>1284</v>
      </c>
      <c r="C539" t="str">
        <f>[2]!S_INFO_INDUSTRY_SW(A539,1)</f>
        <v>汽车</v>
      </c>
      <c r="D539" s="2" t="str">
        <f>[2]!S_IPO_LISTEDDATE(A539)</f>
        <v>1990-12-19</v>
      </c>
      <c r="E539" s="3">
        <f t="shared" si="72"/>
        <v>7317</v>
      </c>
      <c r="F539" s="5">
        <f>[2]!S_VAL_PE_TTM(A539,$A$1)</f>
        <v>74.158256530761719</v>
      </c>
      <c r="G539" s="5">
        <f>[2]!S_FA_ROIC_YEARLY(A539,G$1)</f>
        <v>1.1473</v>
      </c>
      <c r="H539" s="5" t="e">
        <f ca="1">VLOOKUP(A539,预期增长率!$A$3:$F$960,6,FALSE)</f>
        <v>#NAME?</v>
      </c>
      <c r="I539" s="5">
        <f>[2]!S_PQ_PCTCHANGE(A539,$C$1,$A$1)</f>
        <v>-13.043478260869568</v>
      </c>
      <c r="J539" s="5">
        <f t="shared" si="73"/>
        <v>5937693077.8000002</v>
      </c>
      <c r="K539" s="11">
        <f>[2]!S_SHARE_LIQA(A539,$A$1)</f>
        <v>1746380317</v>
      </c>
      <c r="L539" s="10">
        <f>[2]!S_DQ_CLOSE(A539,$A$1,1)</f>
        <v>3.4</v>
      </c>
      <c r="M539" s="10"/>
      <c r="N539" s="10"/>
      <c r="P539">
        <f t="shared" si="74"/>
        <v>152</v>
      </c>
      <c r="Q539">
        <f t="shared" si="75"/>
        <v>806</v>
      </c>
      <c r="R539" t="e">
        <f t="shared" ca="1" si="76"/>
        <v>#NAME?</v>
      </c>
      <c r="S539">
        <f t="shared" si="77"/>
        <v>821</v>
      </c>
      <c r="T539">
        <f t="shared" si="78"/>
        <v>479</v>
      </c>
      <c r="V539" t="e">
        <f t="shared" ca="1" si="79"/>
        <v>#NAME?</v>
      </c>
      <c r="W539" t="e">
        <f t="shared" ca="1" si="80"/>
        <v>#NAME?</v>
      </c>
    </row>
    <row r="540" spans="1:23" x14ac:dyDescent="0.15">
      <c r="A540" s="12" t="s">
        <v>153</v>
      </c>
      <c r="B540" s="12" t="s">
        <v>154</v>
      </c>
      <c r="C540" t="str">
        <f>[2]!S_INFO_INDUSTRY_SW(A540,1)</f>
        <v>交通运输</v>
      </c>
      <c r="D540" s="2" t="str">
        <f>[2]!S_IPO_LISTEDDATE(A540)</f>
        <v>1993-12-20</v>
      </c>
      <c r="E540" s="3">
        <f t="shared" si="72"/>
        <v>6220</v>
      </c>
      <c r="F540" s="5">
        <f>[2]!S_VAL_PE_TTM(A540,$A$1)</f>
        <v>42.599803924560547</v>
      </c>
      <c r="G540" s="5">
        <f>[2]!S_FA_ROIC_YEARLY(A540,G$1)</f>
        <v>5.8776000000000002</v>
      </c>
      <c r="H540" s="5" t="e">
        <f ca="1">VLOOKUP(A540,预期增长率!$A$3:$F$960,6,FALSE)</f>
        <v>#NAME?</v>
      </c>
      <c r="I540" s="5">
        <f>[2]!S_PQ_PCTCHANGE(A540,$C$1,$A$1)</f>
        <v>8.4977238239757327</v>
      </c>
      <c r="J540" s="5">
        <f t="shared" si="73"/>
        <v>2844197785</v>
      </c>
      <c r="K540" s="11">
        <f>[2]!S_SHARE_LIQA(A540,$A$1)</f>
        <v>397789900</v>
      </c>
      <c r="L540" s="10">
        <f>[2]!S_DQ_CLOSE(A540,$A$1,1)</f>
        <v>7.15</v>
      </c>
      <c r="M540" s="10"/>
      <c r="N540" s="10"/>
      <c r="P540">
        <f t="shared" si="74"/>
        <v>375</v>
      </c>
      <c r="Q540">
        <f t="shared" si="75"/>
        <v>655</v>
      </c>
      <c r="R540" t="e">
        <f t="shared" ca="1" si="76"/>
        <v>#NAME?</v>
      </c>
      <c r="S540">
        <f t="shared" si="77"/>
        <v>365</v>
      </c>
      <c r="T540">
        <f t="shared" si="78"/>
        <v>756</v>
      </c>
      <c r="V540" t="e">
        <f t="shared" ca="1" si="79"/>
        <v>#NAME?</v>
      </c>
      <c r="W540" t="e">
        <f t="shared" ca="1" si="80"/>
        <v>#NAME?</v>
      </c>
    </row>
    <row r="541" spans="1:23" x14ac:dyDescent="0.15">
      <c r="A541" s="12" t="s">
        <v>1032</v>
      </c>
      <c r="B541" s="12" t="s">
        <v>1033</v>
      </c>
      <c r="C541" t="str">
        <f>[2]!S_INFO_INDUSTRY_SW(A541,1)</f>
        <v>化工</v>
      </c>
      <c r="D541" s="2" t="str">
        <f>[2]!S_IPO_LISTEDDATE(A541)</f>
        <v>2003-08-01</v>
      </c>
      <c r="E541" s="3">
        <f t="shared" si="72"/>
        <v>2709</v>
      </c>
      <c r="F541" s="5">
        <f>[2]!S_VAL_PE_TTM(A541,$A$1)</f>
        <v>22.04564094543457</v>
      </c>
      <c r="G541" s="5">
        <f>[2]!S_FA_ROIC_YEARLY(A541,G$1)</f>
        <v>16.1797</v>
      </c>
      <c r="H541" s="5" t="e">
        <f ca="1">VLOOKUP(A541,预期增长率!$A$3:$F$960,6,FALSE)</f>
        <v>#NAME?</v>
      </c>
      <c r="I541" s="5">
        <f>[2]!S_PQ_PCTCHANGE(A541,$C$1,$A$1)</f>
        <v>12.356321839080465</v>
      </c>
      <c r="J541" s="5">
        <f t="shared" si="73"/>
        <v>17224518858.900002</v>
      </c>
      <c r="K541" s="11">
        <f>[2]!S_SHARE_LIQA(A541,$A$1)</f>
        <v>1468415930</v>
      </c>
      <c r="L541" s="10">
        <f>[2]!S_DQ_CLOSE(A541,$A$1,1)</f>
        <v>11.73</v>
      </c>
      <c r="M541" s="10"/>
      <c r="N541" s="10"/>
      <c r="P541">
        <f t="shared" si="74"/>
        <v>626</v>
      </c>
      <c r="Q541">
        <f t="shared" si="75"/>
        <v>256</v>
      </c>
      <c r="R541" t="e">
        <f t="shared" ca="1" si="76"/>
        <v>#NAME?</v>
      </c>
      <c r="S541">
        <f t="shared" si="77"/>
        <v>301</v>
      </c>
      <c r="T541">
        <f t="shared" si="78"/>
        <v>152</v>
      </c>
      <c r="V541" t="e">
        <f t="shared" ca="1" si="79"/>
        <v>#NAME?</v>
      </c>
      <c r="W541" t="e">
        <f t="shared" ca="1" si="80"/>
        <v>#NAME?</v>
      </c>
    </row>
    <row r="542" spans="1:23" x14ac:dyDescent="0.15">
      <c r="A542" s="12" t="s">
        <v>494</v>
      </c>
      <c r="B542" s="12" t="s">
        <v>495</v>
      </c>
      <c r="C542" t="str">
        <f>[2]!S_INFO_INDUSTRY_SW(A542,1)</f>
        <v>电子</v>
      </c>
      <c r="D542" s="2" t="str">
        <f>[2]!S_IPO_LISTEDDATE(A542)</f>
        <v>2006-08-02</v>
      </c>
      <c r="E542" s="3">
        <f t="shared" si="72"/>
        <v>1612</v>
      </c>
      <c r="F542" s="5">
        <f>[2]!S_VAL_PE_TTM(A542,$A$1)</f>
        <v>54.302295684814453</v>
      </c>
      <c r="G542" s="5">
        <f>[2]!S_FA_ROIC_YEARLY(A542,G$1)</f>
        <v>13.057700000000001</v>
      </c>
      <c r="H542" s="5" t="e">
        <f ca="1">VLOOKUP(A542,预期增长率!$A$3:$F$960,6,FALSE)</f>
        <v>#NAME?</v>
      </c>
      <c r="I542" s="5">
        <f>[2]!S_PQ_PCTCHANGE(A542,$C$1,$A$1)</f>
        <v>27.013911355548359</v>
      </c>
      <c r="J542" s="5">
        <f t="shared" si="73"/>
        <v>16131810331</v>
      </c>
      <c r="K542" s="11">
        <f>[2]!S_SHARE_LIQA(A542,$A$1)</f>
        <v>410896850</v>
      </c>
      <c r="L542" s="10">
        <f>[2]!S_DQ_CLOSE(A542,$A$1,1)</f>
        <v>39.26</v>
      </c>
      <c r="M542" s="10"/>
      <c r="N542" s="10"/>
      <c r="P542">
        <f t="shared" si="74"/>
        <v>270</v>
      </c>
      <c r="Q542">
        <f t="shared" si="75"/>
        <v>351</v>
      </c>
      <c r="R542" t="e">
        <f t="shared" ca="1" si="76"/>
        <v>#NAME?</v>
      </c>
      <c r="S542">
        <f t="shared" si="77"/>
        <v>136</v>
      </c>
      <c r="T542">
        <f t="shared" si="78"/>
        <v>168</v>
      </c>
      <c r="V542" t="e">
        <f t="shared" ca="1" si="79"/>
        <v>#NAME?</v>
      </c>
      <c r="W542" t="e">
        <f t="shared" ca="1" si="80"/>
        <v>#NAME?</v>
      </c>
    </row>
    <row r="543" spans="1:23" x14ac:dyDescent="0.15">
      <c r="A543" s="12" t="s">
        <v>604</v>
      </c>
      <c r="B543" s="12" t="s">
        <v>605</v>
      </c>
      <c r="C543" t="str">
        <f>[2]!S_INFO_INDUSTRY_SW(A543,1)</f>
        <v>商业贸易</v>
      </c>
      <c r="D543" s="2" t="str">
        <f>[2]!S_IPO_LISTEDDATE(A543)</f>
        <v>2008-06-19</v>
      </c>
      <c r="E543" s="3">
        <f t="shared" si="72"/>
        <v>925</v>
      </c>
      <c r="F543" s="5">
        <f>[2]!S_VAL_PE_TTM(A543,$A$1)</f>
        <v>42.337688446044922</v>
      </c>
      <c r="G543" s="5">
        <f>[2]!S_FA_ROIC_YEARLY(A543,G$1)</f>
        <v>10.8965</v>
      </c>
      <c r="H543" s="5" t="e">
        <f ca="1">VLOOKUP(A543,预期增长率!$A$3:$F$960,6,FALSE)</f>
        <v>#NAME?</v>
      </c>
      <c r="I543" s="5">
        <f>[2]!S_PQ_PCTCHANGE(A543,$C$1,$A$1)</f>
        <v>8.1810631229235931</v>
      </c>
      <c r="J543" s="5">
        <f t="shared" si="73"/>
        <v>2149497098.2000003</v>
      </c>
      <c r="K543" s="11">
        <f>[2]!S_SHARE_LIQA(A543,$A$1)</f>
        <v>82514284</v>
      </c>
      <c r="L543" s="10">
        <f>[2]!S_DQ_CLOSE(A543,$A$1,1)</f>
        <v>26.05</v>
      </c>
      <c r="M543" s="10"/>
      <c r="N543" s="10"/>
      <c r="P543">
        <f t="shared" si="74"/>
        <v>378</v>
      </c>
      <c r="Q543">
        <f t="shared" si="75"/>
        <v>446</v>
      </c>
      <c r="R543" t="e">
        <f t="shared" ca="1" si="76"/>
        <v>#NAME?</v>
      </c>
      <c r="S543">
        <f t="shared" si="77"/>
        <v>371</v>
      </c>
      <c r="T543">
        <f t="shared" si="78"/>
        <v>816</v>
      </c>
      <c r="V543" t="e">
        <f t="shared" ca="1" si="79"/>
        <v>#NAME?</v>
      </c>
      <c r="W543" t="e">
        <f t="shared" ca="1" si="80"/>
        <v>#NAME?</v>
      </c>
    </row>
    <row r="544" spans="1:23" x14ac:dyDescent="0.15">
      <c r="A544" s="12" t="s">
        <v>1374</v>
      </c>
      <c r="B544" s="12" t="s">
        <v>1375</v>
      </c>
      <c r="C544" t="str">
        <f>[2]!S_INFO_INDUSTRY_SW(A544,1)</f>
        <v>商业贸易</v>
      </c>
      <c r="D544" s="2" t="str">
        <f>[2]!S_IPO_LISTEDDATE(A544)</f>
        <v>1996-10-03</v>
      </c>
      <c r="E544" s="3">
        <f t="shared" si="72"/>
        <v>5202</v>
      </c>
      <c r="F544" s="5">
        <f>[2]!S_VAL_PE_TTM(A544,$A$1)</f>
        <v>20.225791931152344</v>
      </c>
      <c r="G544" s="5">
        <f>[2]!S_FA_ROIC_YEARLY(A544,G$1)</f>
        <v>10.0891</v>
      </c>
      <c r="H544" s="5" t="e">
        <f ca="1">VLOOKUP(A544,预期增长率!$A$3:$F$960,6,FALSE)</f>
        <v>#NAME?</v>
      </c>
      <c r="I544" s="5">
        <f>[2]!S_PQ_PCTCHANGE(A544,$C$1,$A$1)</f>
        <v>2.0969855832241313</v>
      </c>
      <c r="J544" s="5">
        <f t="shared" si="73"/>
        <v>6379186706.0600004</v>
      </c>
      <c r="K544" s="11">
        <f>[2]!S_SHARE_LIQA(A544,$A$1)</f>
        <v>818894314</v>
      </c>
      <c r="L544" s="10">
        <f>[2]!S_DQ_CLOSE(A544,$A$1,1)</f>
        <v>7.79</v>
      </c>
      <c r="M544" s="10"/>
      <c r="N544" s="10"/>
      <c r="P544">
        <f t="shared" si="74"/>
        <v>663</v>
      </c>
      <c r="Q544">
        <f t="shared" si="75"/>
        <v>473</v>
      </c>
      <c r="R544" t="e">
        <f t="shared" ca="1" si="76"/>
        <v>#NAME?</v>
      </c>
      <c r="S544">
        <f t="shared" si="77"/>
        <v>485</v>
      </c>
      <c r="T544">
        <f t="shared" si="78"/>
        <v>446</v>
      </c>
      <c r="V544" t="e">
        <f t="shared" ca="1" si="79"/>
        <v>#NAME?</v>
      </c>
      <c r="W544" t="e">
        <f t="shared" ca="1" si="80"/>
        <v>#NAME?</v>
      </c>
    </row>
    <row r="545" spans="1:23" x14ac:dyDescent="0.15">
      <c r="A545" s="12" t="s">
        <v>129</v>
      </c>
      <c r="B545" s="12" t="s">
        <v>130</v>
      </c>
      <c r="C545">
        <f>[2]!S_INFO_INDUSTRY_SW(A545,1)</f>
        <v>0</v>
      </c>
      <c r="D545" s="2" t="str">
        <f>[2]!S_IPO_LISTEDDATE(A545)</f>
        <v>1993-11-08</v>
      </c>
      <c r="E545" s="3">
        <f t="shared" si="72"/>
        <v>6262</v>
      </c>
      <c r="F545" s="5">
        <f>[2]!S_VAL_PE_TTM(A545,$A$1)</f>
        <v>38.346920013427734</v>
      </c>
      <c r="G545" s="5">
        <f>[2]!S_FA_ROIC_YEARLY(A545,G$1)</f>
        <v>22.668700000000001</v>
      </c>
      <c r="H545" s="5" t="e">
        <f ca="1">VLOOKUP(A545,预期增长率!$A$3:$F$960,6,FALSE)</f>
        <v>#NAME?</v>
      </c>
      <c r="I545" s="5">
        <f>[2]!S_PQ_PCTCHANGE(A545,$C$1,$A$1)</f>
        <v>11.096690460739801</v>
      </c>
      <c r="J545" s="5">
        <f t="shared" si="73"/>
        <v>8029869475.8400002</v>
      </c>
      <c r="K545" s="11">
        <f>[2]!S_SHARE_LIQA(A545,$A$1)</f>
        <v>469034432</v>
      </c>
      <c r="L545" s="10">
        <f>[2]!S_DQ_CLOSE(A545,$A$1,1)</f>
        <v>17.12</v>
      </c>
      <c r="M545" s="10"/>
      <c r="N545" s="10"/>
      <c r="P545">
        <f t="shared" si="74"/>
        <v>420</v>
      </c>
      <c r="Q545">
        <f t="shared" si="75"/>
        <v>130</v>
      </c>
      <c r="R545" t="e">
        <f t="shared" ca="1" si="76"/>
        <v>#NAME?</v>
      </c>
      <c r="S545">
        <f t="shared" si="77"/>
        <v>324</v>
      </c>
      <c r="T545">
        <f t="shared" si="78"/>
        <v>346</v>
      </c>
      <c r="V545" t="e">
        <f t="shared" ca="1" si="79"/>
        <v>#NAME?</v>
      </c>
      <c r="W545" t="e">
        <f t="shared" ca="1" si="80"/>
        <v>#NAME?</v>
      </c>
    </row>
    <row r="546" spans="1:23" x14ac:dyDescent="0.15">
      <c r="A546" s="12" t="s">
        <v>1626</v>
      </c>
      <c r="B546" s="12" t="s">
        <v>1627</v>
      </c>
      <c r="C546" t="str">
        <f>[2]!S_INFO_INDUSTRY_SW(A546,1)</f>
        <v>国防军工</v>
      </c>
      <c r="D546" s="2" t="str">
        <f>[2]!S_IPO_LISTEDDATE(A546)</f>
        <v>2009-12-16</v>
      </c>
      <c r="E546" s="3">
        <f t="shared" si="72"/>
        <v>380</v>
      </c>
      <c r="F546" s="5">
        <f>[2]!S_VAL_PE_TTM(A546,$A$1)</f>
        <v>47.631240844726563</v>
      </c>
      <c r="G546" s="5">
        <f>[2]!S_FA_ROIC_YEARLY(A546,G$1)</f>
        <v>7.5442999999999998</v>
      </c>
      <c r="H546" s="5" t="e">
        <f ca="1">VLOOKUP(A546,预期增长率!$A$3:$F$960,6,FALSE)</f>
        <v>#NAME?</v>
      </c>
      <c r="I546" s="5">
        <f>[2]!S_PQ_PCTCHANGE(A546,$C$1,$A$1)</f>
        <v>37.733644859813076</v>
      </c>
      <c r="J546" s="5">
        <f t="shared" si="73"/>
        <v>25053750000</v>
      </c>
      <c r="K546" s="11">
        <f>[2]!S_SHARE_LIQA(A546,$A$1)</f>
        <v>2125000000</v>
      </c>
      <c r="L546" s="10">
        <f>[2]!S_DQ_CLOSE(A546,$A$1,1)</f>
        <v>11.79</v>
      </c>
      <c r="M546" s="10"/>
      <c r="N546" s="10"/>
      <c r="P546">
        <f t="shared" si="74"/>
        <v>325</v>
      </c>
      <c r="Q546">
        <f t="shared" si="75"/>
        <v>579</v>
      </c>
      <c r="R546" t="e">
        <f t="shared" ca="1" si="76"/>
        <v>#NAME?</v>
      </c>
      <c r="S546">
        <f t="shared" si="77"/>
        <v>78</v>
      </c>
      <c r="T546">
        <f t="shared" si="78"/>
        <v>108</v>
      </c>
      <c r="V546" t="e">
        <f t="shared" ca="1" si="79"/>
        <v>#NAME?</v>
      </c>
      <c r="W546" t="e">
        <f t="shared" ca="1" si="80"/>
        <v>#NAME?</v>
      </c>
    </row>
    <row r="547" spans="1:23" x14ac:dyDescent="0.15">
      <c r="A547" s="12" t="s">
        <v>883</v>
      </c>
      <c r="B547" s="12" t="s">
        <v>884</v>
      </c>
      <c r="C547" t="str">
        <f>[2]!S_INFO_INDUSTRY_SW(A547,1)</f>
        <v>农林牧渔</v>
      </c>
      <c r="D547" s="2" t="str">
        <f>[2]!S_IPO_LISTEDDATE(A547)</f>
        <v>1999-01-07</v>
      </c>
      <c r="E547" s="3">
        <f t="shared" si="72"/>
        <v>4376</v>
      </c>
      <c r="F547" s="5">
        <f>[2]!S_VAL_PE_TTM(A547,$A$1)</f>
        <v>33.610965728759766</v>
      </c>
      <c r="G547" s="5">
        <f>[2]!S_FA_ROIC_YEARLY(A547,G$1)</f>
        <v>24.233499999999999</v>
      </c>
      <c r="H547" s="5" t="e">
        <f ca="1">VLOOKUP(A547,预期增长率!$A$3:$F$960,6,FALSE)</f>
        <v>#NAME?</v>
      </c>
      <c r="I547" s="5">
        <f>[2]!S_PQ_PCTCHANGE(A547,$C$1,$A$1)</f>
        <v>-11.371237458193972</v>
      </c>
      <c r="J547" s="5">
        <f t="shared" si="73"/>
        <v>9301500000</v>
      </c>
      <c r="K547" s="11">
        <f>[2]!S_SHARE_LIQA(A547,$A$1)</f>
        <v>390000000</v>
      </c>
      <c r="L547" s="10">
        <f>[2]!S_DQ_CLOSE(A547,$A$1,1)</f>
        <v>23.85</v>
      </c>
      <c r="M547" s="10"/>
      <c r="N547" s="10"/>
      <c r="P547">
        <f t="shared" si="74"/>
        <v>485</v>
      </c>
      <c r="Q547">
        <f t="shared" si="75"/>
        <v>104</v>
      </c>
      <c r="R547" t="e">
        <f t="shared" ca="1" si="76"/>
        <v>#NAME?</v>
      </c>
      <c r="S547">
        <f t="shared" si="77"/>
        <v>794</v>
      </c>
      <c r="T547">
        <f t="shared" si="78"/>
        <v>301</v>
      </c>
      <c r="V547" t="e">
        <f t="shared" ca="1" si="79"/>
        <v>#NAME?</v>
      </c>
      <c r="W547" t="e">
        <f t="shared" ca="1" si="80"/>
        <v>#NAME?</v>
      </c>
    </row>
    <row r="548" spans="1:23" x14ac:dyDescent="0.15">
      <c r="A548" s="12" t="s">
        <v>1522</v>
      </c>
      <c r="B548" s="12" t="s">
        <v>1523</v>
      </c>
      <c r="C548" t="str">
        <f>[2]!S_INFO_INDUSTRY_SW(A548,1)</f>
        <v>商业贸易</v>
      </c>
      <c r="D548" s="2" t="str">
        <f>[2]!S_IPO_LISTEDDATE(A548)</f>
        <v>2004-06-30</v>
      </c>
      <c r="E548" s="3">
        <f t="shared" si="72"/>
        <v>2375</v>
      </c>
      <c r="F548" s="5">
        <f>[2]!S_VAL_PE_TTM(A548,$A$1)</f>
        <v>40.965446472167969</v>
      </c>
      <c r="G548" s="5">
        <f>[2]!S_FA_ROIC_YEARLY(A548,G$1)</f>
        <v>5.7832999999999997</v>
      </c>
      <c r="H548" s="5" t="e">
        <f ca="1">VLOOKUP(A548,预期增长率!$A$3:$F$960,6,FALSE)</f>
        <v>#NAME?</v>
      </c>
      <c r="I548" s="5">
        <f>[2]!S_PQ_PCTCHANGE(A548,$C$1,$A$1)</f>
        <v>2.457757296466978</v>
      </c>
      <c r="J548" s="5">
        <f t="shared" si="73"/>
        <v>2065458213</v>
      </c>
      <c r="K548" s="11">
        <f>[2]!S_SHARE_LIQA(A548,$A$1)</f>
        <v>309663900</v>
      </c>
      <c r="L548" s="10">
        <f>[2]!S_DQ_CLOSE(A548,$A$1,1)</f>
        <v>6.67</v>
      </c>
      <c r="M548" s="10"/>
      <c r="N548" s="10"/>
      <c r="P548">
        <f t="shared" si="74"/>
        <v>386</v>
      </c>
      <c r="Q548">
        <f t="shared" si="75"/>
        <v>657</v>
      </c>
      <c r="R548" t="e">
        <f t="shared" ca="1" si="76"/>
        <v>#NAME?</v>
      </c>
      <c r="S548">
        <f t="shared" si="77"/>
        <v>476</v>
      </c>
      <c r="T548">
        <f t="shared" si="78"/>
        <v>823</v>
      </c>
      <c r="V548" t="e">
        <f t="shared" ca="1" si="79"/>
        <v>#NAME?</v>
      </c>
      <c r="W548" t="e">
        <f t="shared" ca="1" si="80"/>
        <v>#NAME?</v>
      </c>
    </row>
    <row r="549" spans="1:23" x14ac:dyDescent="0.15">
      <c r="A549" s="12" t="s">
        <v>1751</v>
      </c>
      <c r="B549" s="12" t="s">
        <v>1752</v>
      </c>
      <c r="C549" t="str">
        <f>[2]!S_INFO_INDUSTRY_SW(A549,1)</f>
        <v>采掘</v>
      </c>
      <c r="D549" s="2" t="str">
        <f>[2]!S_IPO_LISTEDDATE(A549)</f>
        <v>2010-03-31</v>
      </c>
      <c r="E549" s="3">
        <f t="shared" si="72"/>
        <v>275</v>
      </c>
      <c r="F549" s="5">
        <f>[2]!S_VAL_PE_TTM(A549,$A$1)</f>
        <v>27.352775573730469</v>
      </c>
      <c r="G549" s="5">
        <f>[2]!S_FA_ROIC_YEARLY(A549,G$1)</f>
        <v>27.9679</v>
      </c>
      <c r="H549" s="5" t="e">
        <f ca="1">VLOOKUP(A549,预期增长率!$A$3:$F$960,6,FALSE)</f>
        <v>#NAME?</v>
      </c>
      <c r="I549" s="5">
        <f>[2]!S_PQ_PCTCHANGE(A549,$C$1,$A$1)</f>
        <v>42.089371980676347</v>
      </c>
      <c r="J549" s="5">
        <f t="shared" si="73"/>
        <v>5176600000</v>
      </c>
      <c r="K549" s="11">
        <f>[2]!S_SHARE_LIQA(A549,$A$1)</f>
        <v>110000000</v>
      </c>
      <c r="L549" s="10">
        <f>[2]!S_DQ_CLOSE(A549,$A$1,1)</f>
        <v>47.06</v>
      </c>
      <c r="M549" s="10"/>
      <c r="N549" s="10"/>
      <c r="P549">
        <f t="shared" si="74"/>
        <v>557</v>
      </c>
      <c r="Q549">
        <f t="shared" si="75"/>
        <v>57</v>
      </c>
      <c r="R549" t="e">
        <f t="shared" ca="1" si="76"/>
        <v>#NAME?</v>
      </c>
      <c r="S549">
        <f t="shared" si="77"/>
        <v>62</v>
      </c>
      <c r="T549">
        <f t="shared" si="78"/>
        <v>529</v>
      </c>
      <c r="V549" t="e">
        <f t="shared" ca="1" si="79"/>
        <v>#NAME?</v>
      </c>
      <c r="W549" t="e">
        <f t="shared" ca="1" si="80"/>
        <v>#NAME?</v>
      </c>
    </row>
    <row r="550" spans="1:23" x14ac:dyDescent="0.15">
      <c r="A550" s="12" t="s">
        <v>43</v>
      </c>
      <c r="B550" s="12" t="s">
        <v>44</v>
      </c>
      <c r="C550" t="str">
        <f>[2]!S_INFO_INDUSTRY_SW(A550,1)</f>
        <v>机械设备</v>
      </c>
      <c r="D550" s="2" t="str">
        <f>[2]!S_IPO_LISTEDDATE(A550)</f>
        <v>1994-04-08</v>
      </c>
      <c r="E550" s="3">
        <f t="shared" si="72"/>
        <v>6111</v>
      </c>
      <c r="F550" s="5">
        <f>[2]!S_VAL_PE_TTM(A550,$A$1)</f>
        <v>24.403799057006836</v>
      </c>
      <c r="G550" s="5">
        <f>[2]!S_FA_ROIC_YEARLY(A550,G$1)</f>
        <v>20.763500000000001</v>
      </c>
      <c r="H550" s="5" t="e">
        <f ca="1">VLOOKUP(A550,预期增长率!$A$3:$F$960,6,FALSE)</f>
        <v>#NAME?</v>
      </c>
      <c r="I550" s="5">
        <f>[2]!S_PQ_PCTCHANGE(A550,$C$1,$A$1)</f>
        <v>71.823617339312378</v>
      </c>
      <c r="J550" s="5">
        <f t="shared" si="73"/>
        <v>28307521823.349998</v>
      </c>
      <c r="K550" s="11">
        <f>[2]!S_SHARE_LIQA(A550,$A$1)</f>
        <v>1231297165</v>
      </c>
      <c r="L550" s="10">
        <f>[2]!S_DQ_CLOSE(A550,$A$1,1)</f>
        <v>22.99</v>
      </c>
      <c r="M550" s="10"/>
      <c r="N550" s="10"/>
      <c r="P550">
        <f t="shared" si="74"/>
        <v>595</v>
      </c>
      <c r="Q550">
        <f t="shared" si="75"/>
        <v>163</v>
      </c>
      <c r="R550" t="e">
        <f t="shared" ca="1" si="76"/>
        <v>#NAME?</v>
      </c>
      <c r="S550">
        <f t="shared" si="77"/>
        <v>12</v>
      </c>
      <c r="T550">
        <f t="shared" si="78"/>
        <v>89</v>
      </c>
      <c r="V550" t="e">
        <f t="shared" ca="1" si="79"/>
        <v>#NAME?</v>
      </c>
      <c r="W550" t="e">
        <f t="shared" ca="1" si="80"/>
        <v>#NAME?</v>
      </c>
    </row>
    <row r="551" spans="1:23" x14ac:dyDescent="0.15">
      <c r="A551" s="12" t="s">
        <v>474</v>
      </c>
      <c r="B551" s="12" t="s">
        <v>475</v>
      </c>
      <c r="C551" t="str">
        <f>[2]!S_INFO_INDUSTRY_SW(A551,1)</f>
        <v>纺织服装</v>
      </c>
      <c r="D551" s="2" t="str">
        <f>[2]!S_IPO_LISTEDDATE(A551)</f>
        <v>2004-08-06</v>
      </c>
      <c r="E551" s="3">
        <f t="shared" si="72"/>
        <v>2338</v>
      </c>
      <c r="F551" s="5">
        <f>[2]!S_VAL_PE_TTM(A551,$A$1)</f>
        <v>37.143360137939453</v>
      </c>
      <c r="G551" s="5">
        <f>[2]!S_FA_ROIC_YEARLY(A551,G$1)</f>
        <v>16.803100000000001</v>
      </c>
      <c r="H551" s="5" t="e">
        <f ca="1">VLOOKUP(A551,预期增长率!$A$3:$F$960,6,FALSE)</f>
        <v>#NAME?</v>
      </c>
      <c r="I551" s="5">
        <f>[2]!S_PQ_PCTCHANGE(A551,$C$1,$A$1)</f>
        <v>-3.0257186081683596E-2</v>
      </c>
      <c r="J551" s="5">
        <f t="shared" si="73"/>
        <v>9346764730.7999992</v>
      </c>
      <c r="K551" s="11">
        <f>[2]!S_SHARE_LIQA(A551,$A$1)</f>
        <v>282892395</v>
      </c>
      <c r="L551" s="10">
        <f>[2]!S_DQ_CLOSE(A551,$A$1,1)</f>
        <v>33.04</v>
      </c>
      <c r="M551" s="10"/>
      <c r="N551" s="10"/>
      <c r="P551">
        <f t="shared" si="74"/>
        <v>434</v>
      </c>
      <c r="Q551">
        <f t="shared" si="75"/>
        <v>240</v>
      </c>
      <c r="R551" t="e">
        <f t="shared" ca="1" si="76"/>
        <v>#NAME?</v>
      </c>
      <c r="S551">
        <f t="shared" si="77"/>
        <v>545</v>
      </c>
      <c r="T551">
        <f t="shared" si="78"/>
        <v>299</v>
      </c>
      <c r="V551" t="e">
        <f t="shared" ca="1" si="79"/>
        <v>#NAME?</v>
      </c>
      <c r="W551" t="e">
        <f t="shared" ca="1" si="80"/>
        <v>#NAME?</v>
      </c>
    </row>
    <row r="552" spans="1:23" x14ac:dyDescent="0.15">
      <c r="A552" s="12" t="s">
        <v>1493</v>
      </c>
      <c r="B552" s="12" t="s">
        <v>1494</v>
      </c>
      <c r="C552" t="str">
        <f>[2]!S_INFO_INDUSTRY_SW(A552,1)</f>
        <v>公用事业</v>
      </c>
      <c r="D552" s="2" t="str">
        <f>[2]!S_IPO_LISTEDDATE(A552)</f>
        <v>1996-01-18</v>
      </c>
      <c r="E552" s="3">
        <f t="shared" si="72"/>
        <v>5461</v>
      </c>
      <c r="F552" s="5">
        <f>[2]!S_VAL_PE_TTM(A552,$A$1)</f>
        <v>17.9632568359375</v>
      </c>
      <c r="G552" s="5">
        <f>[2]!S_FA_ROIC_YEARLY(A552,G$1)</f>
        <v>6.5872000000000002</v>
      </c>
      <c r="H552" s="5" t="e">
        <f ca="1">VLOOKUP(A552,预期增长率!$A$3:$F$960,6,FALSE)</f>
        <v>#NAME?</v>
      </c>
      <c r="I552" s="5">
        <f>[2]!S_PQ_PCTCHANGE(A552,$C$1,$A$1)</f>
        <v>-1.7808219178082174</v>
      </c>
      <c r="J552" s="5">
        <f t="shared" si="73"/>
        <v>7561685169.1199999</v>
      </c>
      <c r="K552" s="11">
        <f>[2]!S_SHARE_LIQA(A552,$A$1)</f>
        <v>1054628336</v>
      </c>
      <c r="L552" s="10">
        <f>[2]!S_DQ_CLOSE(A552,$A$1,1)</f>
        <v>7.17</v>
      </c>
      <c r="M552" s="10"/>
      <c r="N552" s="10"/>
      <c r="P552">
        <f t="shared" si="74"/>
        <v>695</v>
      </c>
      <c r="Q552">
        <f t="shared" si="75"/>
        <v>624</v>
      </c>
      <c r="R552" t="e">
        <f t="shared" ca="1" si="76"/>
        <v>#NAME?</v>
      </c>
      <c r="S552">
        <f t="shared" si="77"/>
        <v>589</v>
      </c>
      <c r="T552">
        <f t="shared" si="78"/>
        <v>375</v>
      </c>
      <c r="V552" t="e">
        <f t="shared" ca="1" si="79"/>
        <v>#NAME?</v>
      </c>
      <c r="W552" t="e">
        <f t="shared" ca="1" si="80"/>
        <v>#NAME?</v>
      </c>
    </row>
    <row r="553" spans="1:23" x14ac:dyDescent="0.15">
      <c r="A553" s="12" t="s">
        <v>1163</v>
      </c>
      <c r="B553" s="12" t="s">
        <v>1164</v>
      </c>
      <c r="C553" t="str">
        <f>[2]!S_INFO_INDUSTRY_SW(A553,1)</f>
        <v>医药生物</v>
      </c>
      <c r="D553" s="2" t="str">
        <f>[2]!S_IPO_LISTEDDATE(A553)</f>
        <v>2003-03-04</v>
      </c>
      <c r="E553" s="3">
        <f t="shared" si="72"/>
        <v>2859</v>
      </c>
      <c r="F553" s="5">
        <f>[2]!S_VAL_PE_TTM(A553,$A$1)</f>
        <v>44.702838897705078</v>
      </c>
      <c r="G553" s="5">
        <f>[2]!S_FA_ROIC_YEARLY(A553,G$1)</f>
        <v>9.6404999999999994</v>
      </c>
      <c r="H553" s="5" t="e">
        <f ca="1">VLOOKUP(A553,预期增长率!$A$3:$F$960,6,FALSE)</f>
        <v>#NAME?</v>
      </c>
      <c r="I553" s="5">
        <f>[2]!S_PQ_PCTCHANGE(A553,$C$1,$A$1)</f>
        <v>-31.619305367613894</v>
      </c>
      <c r="J553" s="5">
        <f t="shared" si="73"/>
        <v>6804405364.6400003</v>
      </c>
      <c r="K553" s="11">
        <f>[2]!S_SHARE_LIQA(A553,$A$1)</f>
        <v>448839404</v>
      </c>
      <c r="L553" s="10">
        <f>[2]!S_DQ_CLOSE(A553,$A$1,1)</f>
        <v>15.16</v>
      </c>
      <c r="M553" s="10"/>
      <c r="N553" s="10"/>
      <c r="P553">
        <f t="shared" si="74"/>
        <v>351</v>
      </c>
      <c r="Q553">
        <f t="shared" si="75"/>
        <v>489</v>
      </c>
      <c r="R553" t="e">
        <f t="shared" ca="1" si="76"/>
        <v>#NAME?</v>
      </c>
      <c r="S553">
        <f t="shared" si="77"/>
        <v>874</v>
      </c>
      <c r="T553">
        <f t="shared" si="78"/>
        <v>428</v>
      </c>
      <c r="V553" t="e">
        <f t="shared" ca="1" si="79"/>
        <v>#NAME?</v>
      </c>
      <c r="W553" t="e">
        <f t="shared" ca="1" si="80"/>
        <v>#NAME?</v>
      </c>
    </row>
    <row r="554" spans="1:23" x14ac:dyDescent="0.15">
      <c r="A554" s="12" t="s">
        <v>972</v>
      </c>
      <c r="B554" s="12" t="s">
        <v>973</v>
      </c>
      <c r="C554" t="str">
        <f>[2]!S_INFO_INDUSTRY_SW(A554,1)</f>
        <v>公用事业</v>
      </c>
      <c r="D554" s="2" t="str">
        <f>[2]!S_IPO_LISTEDDATE(A554)</f>
        <v>2000-11-01</v>
      </c>
      <c r="E554" s="3">
        <f t="shared" si="72"/>
        <v>3712</v>
      </c>
      <c r="F554" s="5">
        <f>[2]!S_VAL_PE_TTM(A554,$A$1)</f>
        <v>131.89093017578125</v>
      </c>
      <c r="G554" s="5">
        <f>[2]!S_FA_ROIC_YEARLY(A554,G$1)</f>
        <v>4.3685</v>
      </c>
      <c r="H554" s="5" t="e">
        <f ca="1">VLOOKUP(A554,预期增长率!$A$3:$F$960,6,FALSE)</f>
        <v>#NAME?</v>
      </c>
      <c r="I554" s="5">
        <f>[2]!S_PQ_PCTCHANGE(A554,$C$1,$A$1)</f>
        <v>51.383399209486157</v>
      </c>
      <c r="J554" s="5">
        <f t="shared" si="73"/>
        <v>6405675000</v>
      </c>
      <c r="K554" s="11">
        <f>[2]!S_SHARE_LIQA(A554,$A$1)</f>
        <v>334500000</v>
      </c>
      <c r="L554" s="10">
        <f>[2]!S_DQ_CLOSE(A554,$A$1,1)</f>
        <v>19.149999999999999</v>
      </c>
      <c r="M554" s="10"/>
      <c r="N554" s="10"/>
      <c r="P554">
        <f t="shared" si="74"/>
        <v>56</v>
      </c>
      <c r="Q554">
        <f t="shared" si="75"/>
        <v>717</v>
      </c>
      <c r="R554" t="e">
        <f t="shared" ca="1" si="76"/>
        <v>#NAME?</v>
      </c>
      <c r="S554">
        <f t="shared" si="77"/>
        <v>42</v>
      </c>
      <c r="T554">
        <f t="shared" si="78"/>
        <v>444</v>
      </c>
      <c r="V554" t="e">
        <f t="shared" ca="1" si="79"/>
        <v>#NAME?</v>
      </c>
      <c r="W554" t="e">
        <f t="shared" ca="1" si="80"/>
        <v>#NAME?</v>
      </c>
    </row>
    <row r="555" spans="1:23" x14ac:dyDescent="0.15">
      <c r="A555" s="12" t="s">
        <v>79</v>
      </c>
      <c r="B555" s="12" t="s">
        <v>80</v>
      </c>
      <c r="C555" t="str">
        <f>[2]!S_INFO_INDUSTRY_SW(A555,1)</f>
        <v>纺织服装</v>
      </c>
      <c r="D555" s="2" t="str">
        <f>[2]!S_IPO_LISTEDDATE(A555)</f>
        <v>2000-07-24</v>
      </c>
      <c r="E555" s="3">
        <f t="shared" si="72"/>
        <v>3812</v>
      </c>
      <c r="F555" s="5">
        <f>[2]!S_VAL_PE_TTM(A555,$A$1)</f>
        <v>338.21060180664062</v>
      </c>
      <c r="G555" s="5">
        <f>[2]!S_FA_ROIC_YEARLY(A555,G$1)</f>
        <v>1.4305000000000001</v>
      </c>
      <c r="H555" s="5" t="e">
        <f ca="1">VLOOKUP(A555,预期增长率!$A$3:$F$960,6,FALSE)</f>
        <v>#NAME?</v>
      </c>
      <c r="I555" s="5">
        <f>[2]!S_PQ_PCTCHANGE(A555,$C$1,$A$1)</f>
        <v>-10.228802153432037</v>
      </c>
      <c r="J555" s="5">
        <f t="shared" si="73"/>
        <v>4794802870</v>
      </c>
      <c r="K555" s="11">
        <f>[2]!S_SHARE_LIQA(A555,$A$1)</f>
        <v>718861000</v>
      </c>
      <c r="L555" s="10">
        <f>[2]!S_DQ_CLOSE(A555,$A$1,1)</f>
        <v>6.67</v>
      </c>
      <c r="M555" s="10"/>
      <c r="N555" s="10"/>
      <c r="P555">
        <f t="shared" si="74"/>
        <v>19</v>
      </c>
      <c r="Q555">
        <f t="shared" si="75"/>
        <v>797</v>
      </c>
      <c r="R555" t="e">
        <f t="shared" ca="1" si="76"/>
        <v>#NAME?</v>
      </c>
      <c r="S555">
        <f t="shared" si="77"/>
        <v>781</v>
      </c>
      <c r="T555">
        <f t="shared" si="78"/>
        <v>566</v>
      </c>
      <c r="V555" t="e">
        <f t="shared" ca="1" si="79"/>
        <v>#NAME?</v>
      </c>
      <c r="W555" t="e">
        <f t="shared" ca="1" si="80"/>
        <v>#NAME?</v>
      </c>
    </row>
    <row r="556" spans="1:23" x14ac:dyDescent="0.15">
      <c r="A556" s="12" t="s">
        <v>547</v>
      </c>
      <c r="B556" s="12" t="s">
        <v>1648</v>
      </c>
      <c r="C556" t="str">
        <f>[2]!S_INFO_INDUSTRY_SW(A556,1)</f>
        <v>房地产</v>
      </c>
      <c r="D556" s="2" t="str">
        <f>[2]!S_IPO_LISTEDDATE(A556)</f>
        <v>2007-08-08</v>
      </c>
      <c r="E556" s="3">
        <f t="shared" si="72"/>
        <v>1241</v>
      </c>
      <c r="F556" s="5">
        <f>[2]!S_VAL_PE_TTM(A556,$A$1)</f>
        <v>23.367223739624023</v>
      </c>
      <c r="G556" s="5">
        <f>[2]!S_FA_ROIC_YEARLY(A556,G$1)</f>
        <v>19.9924</v>
      </c>
      <c r="H556" s="5" t="e">
        <f ca="1">VLOOKUP(A556,预期增长率!$A$3:$F$960,6,FALSE)</f>
        <v>#NAME?</v>
      </c>
      <c r="I556" s="5">
        <f>[2]!S_PQ_PCTCHANGE(A556,$C$1,$A$1)</f>
        <v>35.764235764235799</v>
      </c>
      <c r="J556" s="5">
        <f t="shared" si="73"/>
        <v>16970136328.799999</v>
      </c>
      <c r="K556" s="11">
        <f>[2]!S_SHARE_LIQA(A556,$A$1)</f>
        <v>1248722320</v>
      </c>
      <c r="L556" s="10">
        <f>[2]!S_DQ_CLOSE(A556,$A$1,1)</f>
        <v>13.59</v>
      </c>
      <c r="M556" s="10"/>
      <c r="N556" s="10"/>
      <c r="P556">
        <f t="shared" si="74"/>
        <v>611</v>
      </c>
      <c r="Q556">
        <f t="shared" si="75"/>
        <v>179</v>
      </c>
      <c r="R556" t="e">
        <f t="shared" ca="1" si="76"/>
        <v>#NAME?</v>
      </c>
      <c r="S556">
        <f t="shared" si="77"/>
        <v>87</v>
      </c>
      <c r="T556">
        <f t="shared" si="78"/>
        <v>156</v>
      </c>
      <c r="V556" t="e">
        <f t="shared" ca="1" si="79"/>
        <v>#NAME?</v>
      </c>
      <c r="W556" t="e">
        <f t="shared" ca="1" si="80"/>
        <v>#NAME?</v>
      </c>
    </row>
    <row r="557" spans="1:23" x14ac:dyDescent="0.15">
      <c r="A557" s="12" t="s">
        <v>1660</v>
      </c>
      <c r="B557" s="12" t="s">
        <v>1661</v>
      </c>
      <c r="C557" t="str">
        <f>[2]!S_INFO_INDUSTRY_SW(A557,1)</f>
        <v>建筑装饰</v>
      </c>
      <c r="D557" s="2" t="str">
        <f>[2]!S_IPO_LISTEDDATE(A557)</f>
        <v>2010-03-23</v>
      </c>
      <c r="E557" s="3">
        <f t="shared" si="72"/>
        <v>283</v>
      </c>
      <c r="F557" s="5">
        <f>[2]!S_VAL_PE_TTM(A557,$A$1)</f>
        <v>92.790275573730469</v>
      </c>
      <c r="G557" s="5">
        <f>[2]!S_FA_ROIC_YEARLY(A557,G$1)</f>
        <v>15.592700000000001</v>
      </c>
      <c r="H557" s="5" t="e">
        <f ca="1">VLOOKUP(A557,预期增长率!$A$3:$F$960,6,FALSE)</f>
        <v>#NAME?</v>
      </c>
      <c r="I557" s="5">
        <f>[2]!S_PQ_PCTCHANGE(A557,$C$1,$A$1)</f>
        <v>27.413769220113604</v>
      </c>
      <c r="J557" s="5">
        <f t="shared" si="73"/>
        <v>4874940000</v>
      </c>
      <c r="K557" s="11">
        <f>[2]!S_SHARE_LIQA(A557,$A$1)</f>
        <v>53000000</v>
      </c>
      <c r="L557" s="10">
        <f>[2]!S_DQ_CLOSE(A557,$A$1,1)</f>
        <v>91.98</v>
      </c>
      <c r="M557" s="10"/>
      <c r="N557" s="10"/>
      <c r="P557">
        <f t="shared" si="74"/>
        <v>105</v>
      </c>
      <c r="Q557">
        <f t="shared" si="75"/>
        <v>272</v>
      </c>
      <c r="R557" t="e">
        <f t="shared" ca="1" si="76"/>
        <v>#NAME?</v>
      </c>
      <c r="S557">
        <f t="shared" si="77"/>
        <v>134</v>
      </c>
      <c r="T557">
        <f t="shared" si="78"/>
        <v>559</v>
      </c>
      <c r="V557" t="e">
        <f t="shared" ca="1" si="79"/>
        <v>#NAME?</v>
      </c>
      <c r="W557" t="e">
        <f t="shared" ca="1" si="80"/>
        <v>#NAME?</v>
      </c>
    </row>
    <row r="558" spans="1:23" x14ac:dyDescent="0.15">
      <c r="A558" s="12" t="s">
        <v>610</v>
      </c>
      <c r="B558" s="12" t="s">
        <v>611</v>
      </c>
      <c r="C558" t="str">
        <f>[2]!S_INFO_INDUSTRY_SW(A558,1)</f>
        <v>化工</v>
      </c>
      <c r="D558" s="2" t="str">
        <f>[2]!S_IPO_LISTEDDATE(A558)</f>
        <v>2008-07-08</v>
      </c>
      <c r="E558" s="3">
        <f t="shared" si="72"/>
        <v>906</v>
      </c>
      <c r="F558" s="5">
        <f>[2]!S_VAL_PE_TTM(A558,$A$1)</f>
        <v>46.895793914794922</v>
      </c>
      <c r="G558" s="5">
        <f>[2]!S_FA_ROIC_YEARLY(A558,G$1)</f>
        <v>11.058299999999999</v>
      </c>
      <c r="H558" s="5" t="e">
        <f ca="1">VLOOKUP(A558,预期增长率!$A$3:$F$960,6,FALSE)</f>
        <v>#NAME?</v>
      </c>
      <c r="I558" s="5">
        <f>[2]!S_PQ_PCTCHANGE(A558,$C$1,$A$1)</f>
        <v>-2.7404621171413068</v>
      </c>
      <c r="J558" s="5">
        <f t="shared" si="73"/>
        <v>1142730323.2</v>
      </c>
      <c r="K558" s="11">
        <f>[2]!S_SHARE_LIQA(A558,$A$1)</f>
        <v>63134272</v>
      </c>
      <c r="L558" s="10">
        <f>[2]!S_DQ_CLOSE(A558,$A$1,1)</f>
        <v>18.100000000000001</v>
      </c>
      <c r="M558" s="10"/>
      <c r="N558" s="10"/>
      <c r="P558">
        <f t="shared" si="74"/>
        <v>331</v>
      </c>
      <c r="Q558">
        <f t="shared" si="75"/>
        <v>435</v>
      </c>
      <c r="R558" t="e">
        <f t="shared" ca="1" si="76"/>
        <v>#NAME?</v>
      </c>
      <c r="S558">
        <f t="shared" si="77"/>
        <v>614</v>
      </c>
      <c r="T558">
        <f t="shared" si="78"/>
        <v>871</v>
      </c>
      <c r="V558" t="e">
        <f t="shared" ca="1" si="79"/>
        <v>#NAME?</v>
      </c>
      <c r="W558" t="e">
        <f t="shared" ca="1" si="80"/>
        <v>#NAME?</v>
      </c>
    </row>
    <row r="559" spans="1:23" x14ac:dyDescent="0.15">
      <c r="A559" s="12" t="s">
        <v>602</v>
      </c>
      <c r="B559" s="12" t="s">
        <v>603</v>
      </c>
      <c r="C559" t="str">
        <f>[2]!S_INFO_INDUSTRY_SW(A559,1)</f>
        <v>电气设备</v>
      </c>
      <c r="D559" s="2" t="str">
        <f>[2]!S_IPO_LISTEDDATE(A559)</f>
        <v>2008-06-19</v>
      </c>
      <c r="E559" s="3">
        <f t="shared" si="72"/>
        <v>925</v>
      </c>
      <c r="F559" s="5">
        <f>[2]!S_VAL_PE_TTM(A559,$A$1)</f>
        <v>76.2857666015625</v>
      </c>
      <c r="G559" s="5">
        <f>[2]!S_FA_ROIC_YEARLY(A559,G$1)</f>
        <v>16.300799999999999</v>
      </c>
      <c r="H559" s="5" t="e">
        <f ca="1">VLOOKUP(A559,预期增长率!$A$3:$F$960,6,FALSE)</f>
        <v>#NAME?</v>
      </c>
      <c r="I559" s="5">
        <f>[2]!S_PQ_PCTCHANGE(A559,$C$1,$A$1)</f>
        <v>-0.26135249918326497</v>
      </c>
      <c r="J559" s="5">
        <f t="shared" si="73"/>
        <v>3321664000</v>
      </c>
      <c r="K559" s="11">
        <f>[2]!S_SHARE_LIQA(A559,$A$1)</f>
        <v>108800000</v>
      </c>
      <c r="L559" s="10">
        <f>[2]!S_DQ_CLOSE(A559,$A$1,1)</f>
        <v>30.53</v>
      </c>
      <c r="M559" s="10"/>
      <c r="N559" s="10"/>
      <c r="P559">
        <f t="shared" si="74"/>
        <v>143</v>
      </c>
      <c r="Q559">
        <f t="shared" si="75"/>
        <v>252</v>
      </c>
      <c r="R559" t="e">
        <f t="shared" ca="1" si="76"/>
        <v>#NAME?</v>
      </c>
      <c r="S559">
        <f t="shared" si="77"/>
        <v>552</v>
      </c>
      <c r="T559">
        <f t="shared" si="78"/>
        <v>715</v>
      </c>
      <c r="V559" t="e">
        <f t="shared" ca="1" si="79"/>
        <v>#NAME?</v>
      </c>
      <c r="W559" t="e">
        <f t="shared" ca="1" si="80"/>
        <v>#NAME?</v>
      </c>
    </row>
    <row r="560" spans="1:23" x14ac:dyDescent="0.15">
      <c r="A560" s="12" t="s">
        <v>1318</v>
      </c>
      <c r="B560" s="12" t="s">
        <v>1319</v>
      </c>
      <c r="C560" t="str">
        <f>[2]!S_INFO_INDUSTRY_SW(A560,1)</f>
        <v>汽车</v>
      </c>
      <c r="D560" s="2" t="str">
        <f>[2]!S_IPO_LISTEDDATE(A560)</f>
        <v>1993-11-08</v>
      </c>
      <c r="E560" s="3">
        <f t="shared" si="72"/>
        <v>6262</v>
      </c>
      <c r="F560" s="5">
        <f>[2]!S_VAL_PE_TTM(A560,$A$1)</f>
        <v>16.415851593017578</v>
      </c>
      <c r="G560" s="5">
        <f>[2]!S_FA_ROIC_YEARLY(A560,G$1)</f>
        <v>14.4733</v>
      </c>
      <c r="H560" s="5" t="e">
        <f ca="1">VLOOKUP(A560,预期增长率!$A$3:$F$960,6,FALSE)</f>
        <v>#NAME?</v>
      </c>
      <c r="I560" s="5">
        <f>[2]!S_PQ_PCTCHANGE(A560,$C$1,$A$1)</f>
        <v>1.2249443207126953</v>
      </c>
      <c r="J560" s="5">
        <f t="shared" si="73"/>
        <v>4023207611.73</v>
      </c>
      <c r="K560" s="11">
        <f>[2]!S_SHARE_LIQA(A560,$A$1)</f>
        <v>442597097</v>
      </c>
      <c r="L560" s="10">
        <f>[2]!S_DQ_CLOSE(A560,$A$1,1)</f>
        <v>9.09</v>
      </c>
      <c r="M560" s="10"/>
      <c r="N560" s="10"/>
      <c r="P560">
        <f t="shared" si="74"/>
        <v>724</v>
      </c>
      <c r="Q560">
        <f t="shared" si="75"/>
        <v>303</v>
      </c>
      <c r="R560" t="e">
        <f t="shared" ca="1" si="76"/>
        <v>#NAME?</v>
      </c>
      <c r="S560">
        <f t="shared" si="77"/>
        <v>508</v>
      </c>
      <c r="T560">
        <f t="shared" si="78"/>
        <v>646</v>
      </c>
      <c r="V560" t="e">
        <f t="shared" ca="1" si="79"/>
        <v>#NAME?</v>
      </c>
      <c r="W560" t="e">
        <f t="shared" ca="1" si="80"/>
        <v>#NAME?</v>
      </c>
    </row>
    <row r="561" spans="1:23" x14ac:dyDescent="0.15">
      <c r="A561" s="12" t="s">
        <v>147</v>
      </c>
      <c r="B561" s="12" t="s">
        <v>148</v>
      </c>
      <c r="C561" t="str">
        <f>[2]!S_INFO_INDUSTRY_SW(A561,1)</f>
        <v>房地产</v>
      </c>
      <c r="D561" s="2" t="str">
        <f>[2]!S_IPO_LISTEDDATE(A561)</f>
        <v>1994-02-02</v>
      </c>
      <c r="E561" s="3">
        <f t="shared" si="72"/>
        <v>6176</v>
      </c>
      <c r="F561" s="5">
        <f>[2]!S_VAL_PE_TTM(A561,$A$1)</f>
        <v>34.51751708984375</v>
      </c>
      <c r="G561" s="5">
        <f>[2]!S_FA_ROIC_YEARLY(A561,G$1)</f>
        <v>23.741900000000001</v>
      </c>
      <c r="H561" s="5" t="e">
        <f ca="1">VLOOKUP(A561,预期增长率!$A$3:$F$960,6,FALSE)</f>
        <v>#NAME?</v>
      </c>
      <c r="I561" s="5">
        <f>[2]!S_PQ_PCTCHANGE(A561,$C$1,$A$1)</f>
        <v>36.075322101090194</v>
      </c>
      <c r="J561" s="5">
        <f t="shared" si="73"/>
        <v>12535304068.34</v>
      </c>
      <c r="K561" s="11">
        <f>[2]!S_SHARE_LIQA(A561,$A$1)</f>
        <v>912986458</v>
      </c>
      <c r="L561" s="10">
        <f>[2]!S_DQ_CLOSE(A561,$A$1,1)</f>
        <v>13.73</v>
      </c>
      <c r="M561" s="10"/>
      <c r="N561" s="10"/>
      <c r="P561">
        <f t="shared" si="74"/>
        <v>468</v>
      </c>
      <c r="Q561">
        <f t="shared" si="75"/>
        <v>117</v>
      </c>
      <c r="R561" t="e">
        <f t="shared" ca="1" si="76"/>
        <v>#NAME?</v>
      </c>
      <c r="S561">
        <f t="shared" si="77"/>
        <v>85</v>
      </c>
      <c r="T561">
        <f t="shared" si="78"/>
        <v>218</v>
      </c>
      <c r="V561" t="e">
        <f t="shared" ca="1" si="79"/>
        <v>#NAME?</v>
      </c>
      <c r="W561" t="e">
        <f t="shared" ca="1" si="80"/>
        <v>#NAME?</v>
      </c>
    </row>
    <row r="562" spans="1:23" x14ac:dyDescent="0.15">
      <c r="A562" s="12" t="s">
        <v>990</v>
      </c>
      <c r="B562" s="12" t="s">
        <v>991</v>
      </c>
      <c r="C562" t="str">
        <f>[2]!S_INFO_INDUSTRY_SW(A562,1)</f>
        <v>电气设备</v>
      </c>
      <c r="D562" s="2" t="str">
        <f>[2]!S_IPO_LISTEDDATE(A562)</f>
        <v>2001-02-21</v>
      </c>
      <c r="E562" s="3">
        <f t="shared" si="72"/>
        <v>3600</v>
      </c>
      <c r="F562" s="5">
        <f>[2]!S_VAL_PE_TTM(A562,$A$1)</f>
        <v>1783.29052734375</v>
      </c>
      <c r="G562" s="5">
        <f>[2]!S_FA_ROIC_YEARLY(A562,G$1)</f>
        <v>-1.8715999999999999</v>
      </c>
      <c r="H562" s="5" t="e">
        <f ca="1">VLOOKUP(A562,预期增长率!$A$3:$F$960,6,FALSE)</f>
        <v>#NAME?</v>
      </c>
      <c r="I562" s="5">
        <f>[2]!S_PQ_PCTCHANGE(A562,$C$1,$A$1)</f>
        <v>2.020958083832336</v>
      </c>
      <c r="J562" s="5">
        <f t="shared" si="73"/>
        <v>11162508937.99</v>
      </c>
      <c r="K562" s="11">
        <f>[2]!S_SHARE_LIQA(A562,$A$1)</f>
        <v>818966173</v>
      </c>
      <c r="L562" s="10">
        <f>[2]!S_DQ_CLOSE(A562,$A$1,1)</f>
        <v>13.63</v>
      </c>
      <c r="M562" s="10"/>
      <c r="N562" s="10"/>
      <c r="P562">
        <f t="shared" si="74"/>
        <v>3</v>
      </c>
      <c r="Q562">
        <f t="shared" si="75"/>
        <v>846</v>
      </c>
      <c r="R562" t="e">
        <f t="shared" ca="1" si="76"/>
        <v>#NAME?</v>
      </c>
      <c r="S562">
        <f t="shared" si="77"/>
        <v>488</v>
      </c>
      <c r="T562">
        <f t="shared" si="78"/>
        <v>238</v>
      </c>
      <c r="V562" t="e">
        <f t="shared" ca="1" si="79"/>
        <v>#NAME?</v>
      </c>
      <c r="W562" t="e">
        <f t="shared" ca="1" si="80"/>
        <v>#NAME?</v>
      </c>
    </row>
    <row r="563" spans="1:23" x14ac:dyDescent="0.15">
      <c r="A563" s="12" t="s">
        <v>842</v>
      </c>
      <c r="B563" s="12" t="s">
        <v>843</v>
      </c>
      <c r="C563" t="str">
        <f>[2]!S_INFO_INDUSTRY_SW(A563,1)</f>
        <v>化工</v>
      </c>
      <c r="D563" s="2" t="str">
        <f>[2]!S_IPO_LISTEDDATE(A563)</f>
        <v>2004-06-23</v>
      </c>
      <c r="E563" s="3">
        <f t="shared" si="72"/>
        <v>2382</v>
      </c>
      <c r="F563" s="5">
        <f>[2]!S_VAL_PE_TTM(A563,$A$1)</f>
        <v>46.010555267333984</v>
      </c>
      <c r="G563" s="5">
        <f>[2]!S_FA_ROIC_YEARLY(A563,G$1)</f>
        <v>17.965199999999999</v>
      </c>
      <c r="H563" s="5" t="e">
        <f ca="1">VLOOKUP(A563,预期增长率!$A$3:$F$960,6,FALSE)</f>
        <v>#NAME?</v>
      </c>
      <c r="I563" s="5">
        <f>[2]!S_PQ_PCTCHANGE(A563,$C$1,$A$1)</f>
        <v>19.068736141906871</v>
      </c>
      <c r="J563" s="5">
        <f t="shared" si="73"/>
        <v>22497615000</v>
      </c>
      <c r="K563" s="11">
        <f>[2]!S_SHARE_LIQA(A563,$A$1)</f>
        <v>1396500000</v>
      </c>
      <c r="L563" s="10">
        <f>[2]!S_DQ_CLOSE(A563,$A$1,1)</f>
        <v>16.11</v>
      </c>
      <c r="M563" s="10"/>
      <c r="N563" s="10"/>
      <c r="P563">
        <f t="shared" si="74"/>
        <v>337</v>
      </c>
      <c r="Q563">
        <f t="shared" si="75"/>
        <v>221</v>
      </c>
      <c r="R563" t="e">
        <f t="shared" ca="1" si="76"/>
        <v>#NAME?</v>
      </c>
      <c r="S563">
        <f t="shared" si="77"/>
        <v>209</v>
      </c>
      <c r="T563">
        <f t="shared" si="78"/>
        <v>120</v>
      </c>
      <c r="V563" t="e">
        <f t="shared" ca="1" si="79"/>
        <v>#NAME?</v>
      </c>
      <c r="W563" t="e">
        <f t="shared" ca="1" si="80"/>
        <v>#NAME?</v>
      </c>
    </row>
    <row r="564" spans="1:23" x14ac:dyDescent="0.15">
      <c r="A564" s="12" t="s">
        <v>379</v>
      </c>
      <c r="B564" s="12" t="s">
        <v>380</v>
      </c>
      <c r="C564" t="str">
        <f>[2]!S_INFO_INDUSTRY_SW(A564,1)</f>
        <v>传媒</v>
      </c>
      <c r="D564" s="2" t="str">
        <f>[2]!S_IPO_LISTEDDATE(A564)</f>
        <v>1999-03-25</v>
      </c>
      <c r="E564" s="3">
        <f t="shared" si="72"/>
        <v>4299</v>
      </c>
      <c r="F564" s="5">
        <f>[2]!S_VAL_PE_TTM(A564,$A$1)</f>
        <v>239.43359375</v>
      </c>
      <c r="G564" s="5">
        <f>[2]!S_FA_ROIC_YEARLY(A564,G$1)</f>
        <v>2.4255</v>
      </c>
      <c r="H564" s="5" t="e">
        <f ca="1">VLOOKUP(A564,预期增长率!$A$3:$F$960,6,FALSE)</f>
        <v>#NAME?</v>
      </c>
      <c r="I564" s="5">
        <f>[2]!S_PQ_PCTCHANGE(A564,$C$1,$A$1)</f>
        <v>11.926605504587151</v>
      </c>
      <c r="J564" s="5">
        <f t="shared" si="73"/>
        <v>7777769205.1999998</v>
      </c>
      <c r="K564" s="11">
        <f>[2]!S_SHARE_LIQA(A564,$A$1)</f>
        <v>318761033</v>
      </c>
      <c r="L564" s="10">
        <f>[2]!S_DQ_CLOSE(A564,$A$1,1)</f>
        <v>24.4</v>
      </c>
      <c r="M564" s="10"/>
      <c r="N564" s="10"/>
      <c r="P564">
        <f t="shared" si="74"/>
        <v>28</v>
      </c>
      <c r="Q564">
        <f t="shared" si="75"/>
        <v>771</v>
      </c>
      <c r="R564" t="e">
        <f t="shared" ca="1" si="76"/>
        <v>#NAME?</v>
      </c>
      <c r="S564">
        <f t="shared" si="77"/>
        <v>312</v>
      </c>
      <c r="T564">
        <f t="shared" si="78"/>
        <v>366</v>
      </c>
      <c r="V564" t="e">
        <f t="shared" ca="1" si="79"/>
        <v>#NAME?</v>
      </c>
      <c r="W564" t="e">
        <f t="shared" ca="1" si="80"/>
        <v>#NAME?</v>
      </c>
    </row>
    <row r="565" spans="1:23" x14ac:dyDescent="0.15">
      <c r="A565" s="12" t="s">
        <v>860</v>
      </c>
      <c r="B565" s="12" t="s">
        <v>861</v>
      </c>
      <c r="C565" t="str">
        <f>[2]!S_INFO_INDUSTRY_SW(A565,1)</f>
        <v>汽车</v>
      </c>
      <c r="D565" s="2" t="str">
        <f>[2]!S_IPO_LISTEDDATE(A565)</f>
        <v>1998-06-02</v>
      </c>
      <c r="E565" s="3">
        <f t="shared" si="72"/>
        <v>4595</v>
      </c>
      <c r="F565" s="5">
        <f>[2]!S_VAL_PE_TTM(A565,$A$1)</f>
        <v>13.284012794494629</v>
      </c>
      <c r="G565" s="5">
        <f>[2]!S_FA_ROIC_YEARLY(A565,G$1)</f>
        <v>35.194800000000001</v>
      </c>
      <c r="H565" s="5" t="e">
        <f ca="1">VLOOKUP(A565,预期增长率!$A$3:$F$960,6,FALSE)</f>
        <v>#NAME?</v>
      </c>
      <c r="I565" s="5">
        <f>[2]!S_PQ_PCTCHANGE(A565,$C$1,$A$1)</f>
        <v>20.675944333996021</v>
      </c>
      <c r="J565" s="5">
        <f t="shared" si="73"/>
        <v>14635892950</v>
      </c>
      <c r="K565" s="11">
        <f>[2]!S_SHARE_LIQA(A565,$A$1)</f>
        <v>602796250</v>
      </c>
      <c r="L565" s="10">
        <f>[2]!S_DQ_CLOSE(A565,$A$1,1)</f>
        <v>24.28</v>
      </c>
      <c r="M565" s="10"/>
      <c r="N565" s="10"/>
      <c r="O565" s="10"/>
      <c r="P565">
        <f t="shared" si="74"/>
        <v>778</v>
      </c>
      <c r="Q565">
        <f t="shared" si="75"/>
        <v>28</v>
      </c>
      <c r="R565" t="e">
        <f t="shared" ca="1" si="76"/>
        <v>#NAME?</v>
      </c>
      <c r="S565">
        <f t="shared" si="77"/>
        <v>192</v>
      </c>
      <c r="T565">
        <f t="shared" si="78"/>
        <v>184</v>
      </c>
      <c r="V565" t="e">
        <f t="shared" ca="1" si="79"/>
        <v>#NAME?</v>
      </c>
      <c r="W565" t="e">
        <f t="shared" ca="1" si="80"/>
        <v>#NAME?</v>
      </c>
    </row>
    <row r="566" spans="1:23" x14ac:dyDescent="0.15">
      <c r="A566" s="12" t="s">
        <v>1590</v>
      </c>
      <c r="B566" s="12" t="s">
        <v>1591</v>
      </c>
      <c r="C566" t="str">
        <f>[2]!S_INFO_INDUSTRY_SW(A566,1)</f>
        <v>建筑装饰</v>
      </c>
      <c r="D566" s="2" t="str">
        <f>[2]!S_IPO_LISTEDDATE(A566)</f>
        <v>2009-07-29</v>
      </c>
      <c r="E566" s="3">
        <f t="shared" si="72"/>
        <v>520</v>
      </c>
      <c r="F566" s="5">
        <f>[2]!S_VAL_PE_TTM(A566,$A$1)</f>
        <v>11.89778995513916</v>
      </c>
      <c r="G566" s="5">
        <f>[2]!S_FA_ROIC_YEARLY(A566,G$1)</f>
        <v>12.1999</v>
      </c>
      <c r="H566" s="5" t="e">
        <f ca="1">VLOOKUP(A566,预期增长率!$A$3:$F$960,6,FALSE)</f>
        <v>#NAME?</v>
      </c>
      <c r="I566" s="5">
        <f>[2]!S_PQ_PCTCHANGE(A566,$C$1,$A$1)</f>
        <v>0.58823529411764497</v>
      </c>
      <c r="J566" s="5">
        <f t="shared" si="73"/>
        <v>43265359464.839996</v>
      </c>
      <c r="K566" s="11">
        <f>[2]!S_SHARE_LIQA(A566,$A$1)</f>
        <v>12650689901.999998</v>
      </c>
      <c r="L566" s="10">
        <f>[2]!S_DQ_CLOSE(A566,$A$1,1)</f>
        <v>3.42</v>
      </c>
      <c r="M566" s="10"/>
      <c r="N566" s="10"/>
      <c r="P566">
        <f t="shared" si="74"/>
        <v>791</v>
      </c>
      <c r="Q566">
        <f t="shared" si="75"/>
        <v>382</v>
      </c>
      <c r="R566" t="e">
        <f t="shared" ca="1" si="76"/>
        <v>#NAME?</v>
      </c>
      <c r="S566">
        <f t="shared" si="77"/>
        <v>525</v>
      </c>
      <c r="T566">
        <f t="shared" si="78"/>
        <v>53</v>
      </c>
      <c r="V566" t="e">
        <f t="shared" ca="1" si="79"/>
        <v>#NAME?</v>
      </c>
      <c r="W566" t="e">
        <f t="shared" ca="1" si="80"/>
        <v>#NAME?</v>
      </c>
    </row>
    <row r="567" spans="1:23" x14ac:dyDescent="0.15">
      <c r="A567" s="12" t="s">
        <v>115</v>
      </c>
      <c r="B567" s="12" t="s">
        <v>116</v>
      </c>
      <c r="C567" t="str">
        <f>[2]!S_INFO_INDUSTRY_SW(A567,1)</f>
        <v>商业贸易</v>
      </c>
      <c r="D567" s="2" t="str">
        <f>[2]!S_IPO_LISTEDDATE(A567)</f>
        <v>1992-11-20</v>
      </c>
      <c r="E567" s="3">
        <f t="shared" si="72"/>
        <v>6615</v>
      </c>
      <c r="F567" s="5">
        <f>[2]!S_VAL_PE_TTM(A567,$A$1)</f>
        <v>32.790031433105469</v>
      </c>
      <c r="G567" s="5">
        <f>[2]!S_FA_ROIC_YEARLY(A567,G$1)</f>
        <v>18.544</v>
      </c>
      <c r="H567" s="5" t="e">
        <f ca="1">VLOOKUP(A567,预期增长率!$A$3:$F$960,6,FALSE)</f>
        <v>#NAME?</v>
      </c>
      <c r="I567" s="5">
        <f>[2]!S_PQ_PCTCHANGE(A567,$C$1,$A$1)</f>
        <v>-15.487132352941179</v>
      </c>
      <c r="J567" s="5">
        <f t="shared" si="73"/>
        <v>9327395182.1700001</v>
      </c>
      <c r="K567" s="11">
        <f>[2]!S_SHARE_LIQA(A567,$A$1)</f>
        <v>507199303</v>
      </c>
      <c r="L567" s="10">
        <f>[2]!S_DQ_CLOSE(A567,$A$1,1)</f>
        <v>18.39</v>
      </c>
      <c r="M567" s="10"/>
      <c r="N567" s="10"/>
      <c r="P567">
        <f t="shared" si="74"/>
        <v>495</v>
      </c>
      <c r="Q567">
        <f t="shared" si="75"/>
        <v>210</v>
      </c>
      <c r="R567" t="e">
        <f t="shared" ca="1" si="76"/>
        <v>#NAME?</v>
      </c>
      <c r="S567">
        <f t="shared" si="77"/>
        <v>842</v>
      </c>
      <c r="T567">
        <f t="shared" si="78"/>
        <v>300</v>
      </c>
      <c r="V567" t="e">
        <f t="shared" ca="1" si="79"/>
        <v>#NAME?</v>
      </c>
      <c r="W567" t="e">
        <f t="shared" ca="1" si="80"/>
        <v>#NAME?</v>
      </c>
    </row>
    <row r="568" spans="1:23" x14ac:dyDescent="0.15">
      <c r="A568" s="12" t="s">
        <v>1219</v>
      </c>
      <c r="B568" s="12" t="s">
        <v>1220</v>
      </c>
      <c r="C568" t="str">
        <f>[2]!S_INFO_INDUSTRY_SW(A568,1)</f>
        <v>计算机</v>
      </c>
      <c r="D568" s="2" t="str">
        <f>[2]!S_IPO_LISTEDDATE(A568)</f>
        <v>2001-05-18</v>
      </c>
      <c r="E568" s="3">
        <f t="shared" si="72"/>
        <v>3514</v>
      </c>
      <c r="F568" s="5">
        <f>[2]!S_VAL_PE_TTM(A568,$A$1)</f>
        <v>67.751029968261719</v>
      </c>
      <c r="G568" s="5">
        <f>[2]!S_FA_ROIC_YEARLY(A568,G$1)</f>
        <v>1.9529000000000001</v>
      </c>
      <c r="H568" s="5" t="e">
        <f ca="1">VLOOKUP(A568,预期增长率!$A$3:$F$960,6,FALSE)</f>
        <v>#NAME?</v>
      </c>
      <c r="I568" s="5">
        <f>[2]!S_PQ_PCTCHANGE(A568,$C$1,$A$1)</f>
        <v>-8.6768747546132516</v>
      </c>
      <c r="J568" s="5">
        <f t="shared" si="73"/>
        <v>18664961809.419998</v>
      </c>
      <c r="K568" s="11">
        <f>[2]!S_SHARE_LIQA(A568,$A$1)</f>
        <v>802448916.99999988</v>
      </c>
      <c r="L568" s="10">
        <f>[2]!S_DQ_CLOSE(A568,$A$1,1)</f>
        <v>23.26</v>
      </c>
      <c r="M568" s="10"/>
      <c r="N568" s="10"/>
      <c r="P568">
        <f t="shared" si="74"/>
        <v>185</v>
      </c>
      <c r="Q568">
        <f t="shared" si="75"/>
        <v>788</v>
      </c>
      <c r="R568" t="e">
        <f t="shared" ca="1" si="76"/>
        <v>#NAME?</v>
      </c>
      <c r="S568">
        <f t="shared" si="77"/>
        <v>761</v>
      </c>
      <c r="T568">
        <f t="shared" si="78"/>
        <v>137</v>
      </c>
      <c r="V568" t="e">
        <f t="shared" ca="1" si="79"/>
        <v>#NAME?</v>
      </c>
      <c r="W568" t="e">
        <f t="shared" ca="1" si="80"/>
        <v>#NAME?</v>
      </c>
    </row>
    <row r="569" spans="1:23" x14ac:dyDescent="0.15">
      <c r="A569" s="12" t="s">
        <v>1510</v>
      </c>
      <c r="B569" s="12" t="s">
        <v>1511</v>
      </c>
      <c r="C569" t="str">
        <f>[2]!S_INFO_INDUSTRY_SW(A569,1)</f>
        <v>有色金属</v>
      </c>
      <c r="D569" s="2" t="str">
        <f>[2]!S_IPO_LISTEDDATE(A569)</f>
        <v>2004-08-30</v>
      </c>
      <c r="E569" s="3">
        <f t="shared" si="72"/>
        <v>2314</v>
      </c>
      <c r="F569" s="5">
        <f>[2]!S_VAL_PE_TTM(A569,$A$1)</f>
        <v>-80.978416442871094</v>
      </c>
      <c r="G569" s="5">
        <f>[2]!S_FA_ROIC_YEARLY(A569,G$1)</f>
        <v>-8.9181000000000008</v>
      </c>
      <c r="H569" s="5" t="e">
        <f ca="1">VLOOKUP(A569,预期增长率!$A$3:$F$960,6,FALSE)</f>
        <v>#NAME?</v>
      </c>
      <c r="I569" s="5">
        <f>[2]!S_PQ_PCTCHANGE(A569,$C$1,$A$1)</f>
        <v>40.991345397324942</v>
      </c>
      <c r="J569" s="5">
        <f t="shared" si="73"/>
        <v>4629230108.1600008</v>
      </c>
      <c r="K569" s="11">
        <f>[2]!S_SHARE_LIQA(A569,$A$1)</f>
        <v>258327573</v>
      </c>
      <c r="L569" s="10">
        <f>[2]!S_DQ_CLOSE(A569,$A$1,1)</f>
        <v>17.920000000000002</v>
      </c>
      <c r="M569" s="10"/>
      <c r="N569" s="10"/>
      <c r="P569">
        <f t="shared" si="74"/>
        <v>850</v>
      </c>
      <c r="Q569">
        <f t="shared" si="75"/>
        <v>864</v>
      </c>
      <c r="R569" t="e">
        <f t="shared" ca="1" si="76"/>
        <v>#NAME?</v>
      </c>
      <c r="S569">
        <f t="shared" si="77"/>
        <v>66</v>
      </c>
      <c r="T569">
        <f t="shared" si="78"/>
        <v>589</v>
      </c>
      <c r="V569" t="e">
        <f t="shared" ca="1" si="79"/>
        <v>#NAME?</v>
      </c>
      <c r="W569" t="e">
        <f t="shared" ca="1" si="80"/>
        <v>#NAME?</v>
      </c>
    </row>
    <row r="570" spans="1:23" x14ac:dyDescent="0.15">
      <c r="A570" s="12" t="s">
        <v>966</v>
      </c>
      <c r="B570" s="12" t="s">
        <v>967</v>
      </c>
      <c r="C570" t="str">
        <f>[2]!S_INFO_INDUSTRY_SW(A570,1)</f>
        <v>通信</v>
      </c>
      <c r="D570" s="2" t="str">
        <f>[2]!S_IPO_LISTEDDATE(A570)</f>
        <v>2000-07-20</v>
      </c>
      <c r="E570" s="3">
        <f t="shared" si="72"/>
        <v>3816</v>
      </c>
      <c r="F570" s="5">
        <f>[2]!S_VAL_PE_TTM(A570,$A$1)</f>
        <v>83.445175170898437</v>
      </c>
      <c r="G570" s="5">
        <f>[2]!S_FA_ROIC_YEARLY(A570,G$1)</f>
        <v>5.9958999999999998</v>
      </c>
      <c r="H570" s="5" t="e">
        <f ca="1">VLOOKUP(A570,预期增长率!$A$3:$F$960,6,FALSE)</f>
        <v>#NAME?</v>
      </c>
      <c r="I570" s="5">
        <f>[2]!S_PQ_PCTCHANGE(A570,$C$1,$A$1)</f>
        <v>24.407114624505933</v>
      </c>
      <c r="J570" s="5">
        <f t="shared" si="73"/>
        <v>7090104252.0599995</v>
      </c>
      <c r="K570" s="11">
        <f>[2]!S_SHARE_LIQA(A570,$A$1)</f>
        <v>563153634</v>
      </c>
      <c r="L570" s="10">
        <f>[2]!S_DQ_CLOSE(A570,$A$1,1)</f>
        <v>12.59</v>
      </c>
      <c r="M570" s="10"/>
      <c r="N570" s="10"/>
      <c r="P570">
        <f t="shared" si="74"/>
        <v>123</v>
      </c>
      <c r="Q570">
        <f t="shared" si="75"/>
        <v>652</v>
      </c>
      <c r="R570" t="e">
        <f t="shared" ca="1" si="76"/>
        <v>#NAME?</v>
      </c>
      <c r="S570">
        <f t="shared" si="77"/>
        <v>157</v>
      </c>
      <c r="T570">
        <f t="shared" si="78"/>
        <v>401</v>
      </c>
      <c r="V570" t="e">
        <f t="shared" ca="1" si="79"/>
        <v>#NAME?</v>
      </c>
      <c r="W570" t="e">
        <f t="shared" ca="1" si="80"/>
        <v>#NAME?</v>
      </c>
    </row>
    <row r="571" spans="1:23" x14ac:dyDescent="0.15">
      <c r="A571" s="12" t="s">
        <v>1496</v>
      </c>
      <c r="B571" s="12" t="s">
        <v>1497</v>
      </c>
      <c r="C571" t="str">
        <f>[2]!S_INFO_INDUSTRY_SW(A571,1)</f>
        <v>有色金属</v>
      </c>
      <c r="D571" s="2" t="str">
        <f>[2]!S_IPO_LISTEDDATE(A571)</f>
        <v>1996-02-15</v>
      </c>
      <c r="E571" s="3">
        <f t="shared" si="72"/>
        <v>5433</v>
      </c>
      <c r="F571" s="5">
        <f>[2]!S_VAL_PE_TTM(A571,$A$1)</f>
        <v>32.928077697753906</v>
      </c>
      <c r="G571" s="5">
        <f>[2]!S_FA_ROIC_YEARLY(A571,G$1)</f>
        <v>13.4077</v>
      </c>
      <c r="H571" s="5" t="e">
        <f ca="1">VLOOKUP(A571,预期增长率!$A$3:$F$960,6,FALSE)</f>
        <v>#NAME?</v>
      </c>
      <c r="I571" s="5">
        <f>[2]!S_PQ_PCTCHANGE(A571,$C$1,$A$1)</f>
        <v>17.603911980440113</v>
      </c>
      <c r="J571" s="5">
        <f t="shared" si="73"/>
        <v>8226511350.1999998</v>
      </c>
      <c r="K571" s="11">
        <f>[2]!S_SHARE_LIQA(A571,$A$1)</f>
        <v>342058684</v>
      </c>
      <c r="L571" s="10">
        <f>[2]!S_DQ_CLOSE(A571,$A$1,1)</f>
        <v>24.05</v>
      </c>
      <c r="M571" s="10"/>
      <c r="N571" s="10"/>
      <c r="P571">
        <f t="shared" si="74"/>
        <v>493</v>
      </c>
      <c r="Q571">
        <f t="shared" si="75"/>
        <v>339</v>
      </c>
      <c r="R571" t="e">
        <f t="shared" ca="1" si="76"/>
        <v>#NAME?</v>
      </c>
      <c r="S571">
        <f t="shared" si="77"/>
        <v>223</v>
      </c>
      <c r="T571">
        <f t="shared" si="78"/>
        <v>339</v>
      </c>
      <c r="V571" t="e">
        <f t="shared" ca="1" si="79"/>
        <v>#NAME?</v>
      </c>
      <c r="W571" t="e">
        <f t="shared" ca="1" si="80"/>
        <v>#NAME?</v>
      </c>
    </row>
    <row r="572" spans="1:23" x14ac:dyDescent="0.15">
      <c r="A572" s="12" t="s">
        <v>508</v>
      </c>
      <c r="B572" s="12" t="s">
        <v>509</v>
      </c>
      <c r="C572" t="str">
        <f>[2]!S_INFO_INDUSTRY_SW(A572,1)</f>
        <v>电子</v>
      </c>
      <c r="D572" s="2" t="str">
        <f>[2]!S_IPO_LISTEDDATE(A572)</f>
        <v>2006-11-16</v>
      </c>
      <c r="E572" s="3">
        <f t="shared" si="72"/>
        <v>1506</v>
      </c>
      <c r="F572" s="5">
        <f>[2]!S_VAL_PE_TTM(A572,$A$1)</f>
        <v>70.967849731445313</v>
      </c>
      <c r="G572" s="5">
        <f>[2]!S_FA_ROIC_YEARLY(A572,G$1)</f>
        <v>13.685499999999999</v>
      </c>
      <c r="H572" s="5" t="e">
        <f ca="1">VLOOKUP(A572,预期增长率!$A$3:$F$960,6,FALSE)</f>
        <v>#NAME?</v>
      </c>
      <c r="I572" s="5">
        <f>[2]!S_PQ_PCTCHANGE(A572,$C$1,$A$1)</f>
        <v>27.52976190476193</v>
      </c>
      <c r="J572" s="5">
        <f t="shared" si="73"/>
        <v>4729997250</v>
      </c>
      <c r="K572" s="11">
        <f>[2]!S_SHARE_LIQA(A572,$A$1)</f>
        <v>275962500</v>
      </c>
      <c r="L572" s="10">
        <f>[2]!S_DQ_CLOSE(A572,$A$1,1)</f>
        <v>17.14</v>
      </c>
      <c r="M572" s="10"/>
      <c r="N572" s="10"/>
      <c r="P572">
        <f t="shared" si="74"/>
        <v>165</v>
      </c>
      <c r="Q572">
        <f t="shared" si="75"/>
        <v>331</v>
      </c>
      <c r="R572" t="e">
        <f t="shared" ca="1" si="76"/>
        <v>#NAME?</v>
      </c>
      <c r="S572">
        <f t="shared" si="77"/>
        <v>133</v>
      </c>
      <c r="T572">
        <f t="shared" si="78"/>
        <v>575</v>
      </c>
      <c r="V572" t="e">
        <f t="shared" ca="1" si="79"/>
        <v>#NAME?</v>
      </c>
      <c r="W572" t="e">
        <f t="shared" ca="1" si="80"/>
        <v>#NAME?</v>
      </c>
    </row>
    <row r="573" spans="1:23" x14ac:dyDescent="0.15">
      <c r="A573" s="12" t="s">
        <v>875</v>
      </c>
      <c r="B573" s="12" t="s">
        <v>876</v>
      </c>
      <c r="C573" t="str">
        <f>[2]!S_INFO_INDUSTRY_SW(A573,1)</f>
        <v>电子</v>
      </c>
      <c r="D573" s="2" t="str">
        <f>[2]!S_IPO_LISTEDDATE(A573)</f>
        <v>1998-10-28</v>
      </c>
      <c r="E573" s="3">
        <f t="shared" si="72"/>
        <v>4447</v>
      </c>
      <c r="F573" s="5">
        <f>[2]!S_VAL_PE_TTM(A573,$A$1)</f>
        <v>20.49168586730957</v>
      </c>
      <c r="G573" s="5">
        <f>[2]!S_FA_ROIC_YEARLY(A573,G$1)</f>
        <v>23.620699999999999</v>
      </c>
      <c r="H573" s="5" t="e">
        <f ca="1">VLOOKUP(A573,预期增长率!$A$3:$F$960,6,FALSE)</f>
        <v>#NAME?</v>
      </c>
      <c r="I573" s="5">
        <f>[2]!S_PQ_PCTCHANGE(A573,$C$1,$A$1)</f>
        <v>10.154738878143132</v>
      </c>
      <c r="J573" s="5">
        <f t="shared" si="73"/>
        <v>10898831171.32</v>
      </c>
      <c r="K573" s="11">
        <f>[2]!S_SHARE_LIQA(A573,$A$1)</f>
        <v>956877188</v>
      </c>
      <c r="L573" s="10">
        <f>[2]!S_DQ_CLOSE(A573,$A$1,1)</f>
        <v>11.39</v>
      </c>
      <c r="M573" s="10"/>
      <c r="N573" s="10"/>
      <c r="P573">
        <f t="shared" si="74"/>
        <v>657</v>
      </c>
      <c r="Q573">
        <f t="shared" si="75"/>
        <v>118</v>
      </c>
      <c r="R573" t="e">
        <f t="shared" ca="1" si="76"/>
        <v>#NAME?</v>
      </c>
      <c r="S573">
        <f t="shared" si="77"/>
        <v>338</v>
      </c>
      <c r="T573">
        <f t="shared" si="78"/>
        <v>246</v>
      </c>
      <c r="V573" t="e">
        <f t="shared" ca="1" si="79"/>
        <v>#NAME?</v>
      </c>
      <c r="W573" t="e">
        <f t="shared" ca="1" si="80"/>
        <v>#NAME?</v>
      </c>
    </row>
    <row r="574" spans="1:23" x14ac:dyDescent="0.15">
      <c r="A574" s="12" t="s">
        <v>1271</v>
      </c>
      <c r="B574" s="12" t="s">
        <v>1272</v>
      </c>
      <c r="C574" t="str">
        <f>[2]!S_INFO_INDUSTRY_SW(A574,1)</f>
        <v>公用事业</v>
      </c>
      <c r="D574" s="2" t="str">
        <f>[2]!S_IPO_LISTEDDATE(A574)</f>
        <v>1993-04-16</v>
      </c>
      <c r="E574" s="3">
        <f t="shared" si="72"/>
        <v>6468</v>
      </c>
      <c r="F574" s="5">
        <f>[2]!S_VAL_PE_TTM(A574,$A$1)</f>
        <v>17.746044158935547</v>
      </c>
      <c r="G574" s="5">
        <f>[2]!S_FA_ROIC_YEARLY(A574,G$1)</f>
        <v>10.063700000000001</v>
      </c>
      <c r="H574" s="5" t="e">
        <f ca="1">VLOOKUP(A574,预期增长率!$A$3:$F$960,6,FALSE)</f>
        <v>#NAME?</v>
      </c>
      <c r="I574" s="5">
        <f>[2]!S_PQ_PCTCHANGE(A574,$C$1,$A$1)</f>
        <v>-4.7440699126092278</v>
      </c>
      <c r="J574" s="5">
        <f t="shared" si="73"/>
        <v>24053697385.200001</v>
      </c>
      <c r="K574" s="11">
        <f>[2]!S_SHARE_LIQA(A574,$A$1)</f>
        <v>3152516040</v>
      </c>
      <c r="L574" s="10">
        <f>[2]!S_DQ_CLOSE(A574,$A$1,1)</f>
        <v>7.63</v>
      </c>
      <c r="M574" s="10"/>
      <c r="N574" s="10"/>
      <c r="P574">
        <f t="shared" si="74"/>
        <v>700</v>
      </c>
      <c r="Q574">
        <f t="shared" si="75"/>
        <v>474</v>
      </c>
      <c r="R574" t="e">
        <f t="shared" ca="1" si="76"/>
        <v>#NAME?</v>
      </c>
      <c r="S574">
        <f t="shared" si="77"/>
        <v>654</v>
      </c>
      <c r="T574">
        <f t="shared" si="78"/>
        <v>115</v>
      </c>
      <c r="V574" t="e">
        <f t="shared" ca="1" si="79"/>
        <v>#NAME?</v>
      </c>
      <c r="W574" t="e">
        <f t="shared" ca="1" si="80"/>
        <v>#NAME?</v>
      </c>
    </row>
    <row r="575" spans="1:23" x14ac:dyDescent="0.15">
      <c r="A575" s="12" t="s">
        <v>1169</v>
      </c>
      <c r="B575" s="12" t="s">
        <v>1170</v>
      </c>
      <c r="C575" t="str">
        <f>[2]!S_INFO_INDUSTRY_SW(A575,1)</f>
        <v>电气设备</v>
      </c>
      <c r="D575" s="2" t="str">
        <f>[2]!S_IPO_LISTEDDATE(A575)</f>
        <v>2002-12-02</v>
      </c>
      <c r="E575" s="3">
        <f t="shared" si="72"/>
        <v>2951</v>
      </c>
      <c r="F575" s="5">
        <f>[2]!S_VAL_PE_TTM(A575,$A$1)</f>
        <v>59.636520385742187</v>
      </c>
      <c r="G575" s="5">
        <f>[2]!S_FA_ROIC_YEARLY(A575,G$1)</f>
        <v>9.5333000000000006</v>
      </c>
      <c r="H575" s="5" t="e">
        <f ca="1">VLOOKUP(A575,预期增长率!$A$3:$F$960,6,FALSE)</f>
        <v>#NAME?</v>
      </c>
      <c r="I575" s="5">
        <f>[2]!S_PQ_PCTCHANGE(A575,$C$1,$A$1)</f>
        <v>13.144841269841256</v>
      </c>
      <c r="J575" s="5">
        <f t="shared" si="73"/>
        <v>9848332827.3599987</v>
      </c>
      <c r="K575" s="11">
        <f>[2]!S_SHARE_LIQA(A575,$A$1)</f>
        <v>431755055.99999994</v>
      </c>
      <c r="L575" s="10">
        <f>[2]!S_DQ_CLOSE(A575,$A$1,1)</f>
        <v>22.81</v>
      </c>
      <c r="M575" s="10"/>
      <c r="N575" s="10"/>
      <c r="P575">
        <f t="shared" si="74"/>
        <v>237</v>
      </c>
      <c r="Q575">
        <f t="shared" si="75"/>
        <v>493</v>
      </c>
      <c r="R575" t="e">
        <f t="shared" ca="1" si="76"/>
        <v>#NAME?</v>
      </c>
      <c r="S575">
        <f t="shared" si="77"/>
        <v>288</v>
      </c>
      <c r="T575">
        <f t="shared" si="78"/>
        <v>281</v>
      </c>
      <c r="V575" t="e">
        <f t="shared" ca="1" si="79"/>
        <v>#NAME?</v>
      </c>
      <c r="W575" t="e">
        <f t="shared" ca="1" si="80"/>
        <v>#NAME?</v>
      </c>
    </row>
    <row r="576" spans="1:23" x14ac:dyDescent="0.15">
      <c r="A576" s="12" t="s">
        <v>1695</v>
      </c>
      <c r="B576" s="12" t="s">
        <v>1696</v>
      </c>
      <c r="C576" t="str">
        <f>[2]!S_INFO_INDUSTRY_SW(A576,1)</f>
        <v>电子</v>
      </c>
      <c r="D576" s="2" t="str">
        <f>[2]!S_IPO_LISTEDDATE(A576)</f>
        <v>2010-07-16</v>
      </c>
      <c r="E576" s="3">
        <f t="shared" si="72"/>
        <v>168</v>
      </c>
      <c r="F576" s="5">
        <f>[2]!S_VAL_PE_TTM(A576,$A$1)</f>
        <v>66.114151000976562</v>
      </c>
      <c r="G576" s="5">
        <f>[2]!S_FA_ROIC_YEARLY(A576,G$1)</f>
        <v>11.7043</v>
      </c>
      <c r="H576" s="5" t="e">
        <f ca="1">VLOOKUP(A576,预期增长率!$A$3:$F$960,6,FALSE)</f>
        <v>#NAME?</v>
      </c>
      <c r="I576" s="5">
        <f>[2]!S_PQ_PCTCHANGE(A576,$C$1,$A$1)</f>
        <v>32.878787878787882</v>
      </c>
      <c r="J576" s="5">
        <f t="shared" si="73"/>
        <v>2411750000</v>
      </c>
      <c r="K576" s="11">
        <f>[2]!S_SHARE_LIQA(A576,$A$1)</f>
        <v>55000000</v>
      </c>
      <c r="L576" s="10">
        <f>[2]!S_DQ_CLOSE(A576,$A$1,1)</f>
        <v>43.85</v>
      </c>
      <c r="M576" s="10"/>
      <c r="N576" s="10"/>
      <c r="P576">
        <f t="shared" si="74"/>
        <v>196</v>
      </c>
      <c r="Q576">
        <f t="shared" si="75"/>
        <v>399</v>
      </c>
      <c r="R576" t="e">
        <f t="shared" ca="1" si="76"/>
        <v>#NAME?</v>
      </c>
      <c r="S576">
        <f t="shared" si="77"/>
        <v>102</v>
      </c>
      <c r="T576">
        <f t="shared" si="78"/>
        <v>797</v>
      </c>
      <c r="V576" t="e">
        <f t="shared" ca="1" si="79"/>
        <v>#NAME?</v>
      </c>
      <c r="W576" t="e">
        <f t="shared" ca="1" si="80"/>
        <v>#NAME?</v>
      </c>
    </row>
    <row r="577" spans="1:23" x14ac:dyDescent="0.15">
      <c r="A577" s="12" t="s">
        <v>339</v>
      </c>
      <c r="B577" s="12" t="s">
        <v>340</v>
      </c>
      <c r="C577" t="str">
        <f>[2]!S_INFO_INDUSTRY_SW(A577,1)</f>
        <v>食品饮料</v>
      </c>
      <c r="D577" s="2" t="str">
        <f>[2]!S_IPO_LISTEDDATE(A577)</f>
        <v>2000-10-26</v>
      </c>
      <c r="E577" s="3">
        <f t="shared" si="72"/>
        <v>3718</v>
      </c>
      <c r="F577" s="5">
        <f>[2]!S_VAL_PE_TTM(A577,$A$1)</f>
        <v>39.177463531494141</v>
      </c>
      <c r="G577" s="5">
        <f>[2]!S_FA_ROIC_YEARLY(A577,G$1)</f>
        <v>37.522100000000002</v>
      </c>
      <c r="H577" s="5" t="e">
        <f ca="1">VLOOKUP(A577,预期增长率!$A$3:$F$960,6,FALSE)</f>
        <v>#NAME?</v>
      </c>
      <c r="I577" s="5">
        <f>[2]!S_PQ_PCTCHANGE(A577,$C$1,$A$1)</f>
        <v>-16.045494313210853</v>
      </c>
      <c r="J577" s="5">
        <f t="shared" si="73"/>
        <v>13030876684.799999</v>
      </c>
      <c r="K577" s="11">
        <f>[2]!S_SHARE_LIQA(A577,$A$1)</f>
        <v>135794880</v>
      </c>
      <c r="L577" s="10">
        <f>[2]!S_DQ_CLOSE(A577,$A$1,1)</f>
        <v>95.96</v>
      </c>
      <c r="M577" s="10"/>
      <c r="N577" s="10"/>
      <c r="P577">
        <f t="shared" si="74"/>
        <v>406</v>
      </c>
      <c r="Q577">
        <f t="shared" si="75"/>
        <v>18</v>
      </c>
      <c r="R577" t="e">
        <f t="shared" ca="1" si="76"/>
        <v>#NAME?</v>
      </c>
      <c r="S577">
        <f t="shared" si="77"/>
        <v>848</v>
      </c>
      <c r="T577">
        <f t="shared" si="78"/>
        <v>211</v>
      </c>
      <c r="V577" t="e">
        <f t="shared" ca="1" si="79"/>
        <v>#NAME?</v>
      </c>
      <c r="W577" t="e">
        <f t="shared" ca="1" si="80"/>
        <v>#NAME?</v>
      </c>
    </row>
    <row r="578" spans="1:23" x14ac:dyDescent="0.15">
      <c r="A578" s="12" t="s">
        <v>1332</v>
      </c>
      <c r="B578" s="12" t="s">
        <v>1333</v>
      </c>
      <c r="C578" t="str">
        <f>[2]!S_INFO_INDUSTRY_SW(A578,1)</f>
        <v>食品饮料</v>
      </c>
      <c r="D578" s="2" t="str">
        <f>[2]!S_IPO_LISTEDDATE(A578)</f>
        <v>1996-05-24</v>
      </c>
      <c r="E578" s="3">
        <f t="shared" si="72"/>
        <v>5334</v>
      </c>
      <c r="F578" s="5">
        <f>[2]!S_VAL_PE_TTM(A578,$A$1)</f>
        <v>105.10073089599609</v>
      </c>
      <c r="G578" s="5">
        <f>[2]!S_FA_ROIC_YEARLY(A578,G$1)</f>
        <v>4.3872999999999998</v>
      </c>
      <c r="H578" s="5" t="e">
        <f ca="1">VLOOKUP(A578,预期增长率!$A$3:$F$960,6,FALSE)</f>
        <v>#NAME?</v>
      </c>
      <c r="I578" s="5">
        <f>[2]!S_PQ_PCTCHANGE(A578,$C$1,$A$1)</f>
        <v>28.84848484848488</v>
      </c>
      <c r="J578" s="5">
        <f t="shared" si="73"/>
        <v>7170998000.000001</v>
      </c>
      <c r="K578" s="11">
        <f>[2]!S_SHARE_LIQA(A578,$A$1)</f>
        <v>337300000</v>
      </c>
      <c r="L578" s="10">
        <f>[2]!S_DQ_CLOSE(A578,$A$1,1)</f>
        <v>21.26</v>
      </c>
      <c r="M578" s="10"/>
      <c r="N578" s="10"/>
      <c r="P578">
        <f t="shared" si="74"/>
        <v>85</v>
      </c>
      <c r="Q578">
        <f t="shared" si="75"/>
        <v>716</v>
      </c>
      <c r="R578" t="e">
        <f t="shared" ca="1" si="76"/>
        <v>#NAME?</v>
      </c>
      <c r="S578">
        <f t="shared" si="77"/>
        <v>125</v>
      </c>
      <c r="T578">
        <f t="shared" si="78"/>
        <v>393</v>
      </c>
      <c r="V578" t="e">
        <f t="shared" ca="1" si="79"/>
        <v>#NAME?</v>
      </c>
      <c r="W578" t="e">
        <f t="shared" ca="1" si="80"/>
        <v>#NAME?</v>
      </c>
    </row>
    <row r="579" spans="1:23" x14ac:dyDescent="0.15">
      <c r="A579" s="12" t="s">
        <v>1233</v>
      </c>
      <c r="B579" s="12" t="s">
        <v>1234</v>
      </c>
      <c r="C579" t="str">
        <f>[2]!S_INFO_INDUSTRY_SW(A579,1)</f>
        <v>农林牧渔</v>
      </c>
      <c r="D579" s="2" t="str">
        <f>[2]!S_IPO_LISTEDDATE(A579)</f>
        <v>2002-03-29</v>
      </c>
      <c r="E579" s="3">
        <f t="shared" si="72"/>
        <v>3199</v>
      </c>
      <c r="F579" s="5">
        <f>[2]!S_VAL_PE_TTM(A579,$A$1)</f>
        <v>94.304191589355469</v>
      </c>
      <c r="G579" s="5">
        <f>[2]!S_FA_ROIC_YEARLY(A579,G$1)</f>
        <v>7.4396000000000004</v>
      </c>
      <c r="H579" s="5" t="e">
        <f ca="1">VLOOKUP(A579,预期增长率!$A$3:$F$960,6,FALSE)</f>
        <v>#NAME?</v>
      </c>
      <c r="I579" s="5">
        <f>[2]!S_PQ_PCTCHANGE(A579,$C$1,$A$1)</f>
        <v>3.3593749999999867</v>
      </c>
      <c r="J579" s="5">
        <f t="shared" si="73"/>
        <v>23518705196.07</v>
      </c>
      <c r="K579" s="11">
        <f>[2]!S_SHARE_LIQA(A579,$A$1)</f>
        <v>1777679909</v>
      </c>
      <c r="L579" s="10">
        <f>[2]!S_DQ_CLOSE(A579,$A$1,1)</f>
        <v>13.23</v>
      </c>
      <c r="M579" s="10"/>
      <c r="N579" s="10"/>
      <c r="P579">
        <f t="shared" si="74"/>
        <v>102</v>
      </c>
      <c r="Q579">
        <f t="shared" si="75"/>
        <v>584</v>
      </c>
      <c r="R579" t="e">
        <f t="shared" ca="1" si="76"/>
        <v>#NAME?</v>
      </c>
      <c r="S579">
        <f t="shared" si="77"/>
        <v>459</v>
      </c>
      <c r="T579">
        <f t="shared" si="78"/>
        <v>116</v>
      </c>
      <c r="V579" t="e">
        <f t="shared" ca="1" si="79"/>
        <v>#NAME?</v>
      </c>
      <c r="W579" t="e">
        <f t="shared" ca="1" si="80"/>
        <v>#NAME?</v>
      </c>
    </row>
    <row r="580" spans="1:23" x14ac:dyDescent="0.15">
      <c r="A580" s="12" t="s">
        <v>394</v>
      </c>
      <c r="B580" s="12" t="s">
        <v>395</v>
      </c>
      <c r="C580" t="str">
        <f>[2]!S_INFO_INDUSTRY_SW(A580,1)</f>
        <v>采掘</v>
      </c>
      <c r="D580" s="2" t="str">
        <f>[2]!S_IPO_LISTEDDATE(A580)</f>
        <v>1999-08-31</v>
      </c>
      <c r="E580" s="3">
        <f t="shared" ref="E580:E643" si="81">$A$1-D580</f>
        <v>4140</v>
      </c>
      <c r="F580" s="5">
        <f>[2]!S_VAL_PE_TTM(A580,$A$1)</f>
        <v>22.04844856262207</v>
      </c>
      <c r="G580" s="5">
        <f>[2]!S_FA_ROIC_YEARLY(A580,G$1)</f>
        <v>33.7453</v>
      </c>
      <c r="H580" s="5" t="e">
        <f ca="1">VLOOKUP(A580,预期增长率!$A$3:$F$960,6,FALSE)</f>
        <v>#NAME?</v>
      </c>
      <c r="I580" s="5">
        <f>[2]!S_PQ_PCTCHANGE(A580,$C$1,$A$1)</f>
        <v>23.581647755303404</v>
      </c>
      <c r="J580" s="5">
        <f t="shared" ref="J580:J643" si="82">K580*L580</f>
        <v>26300284628.100002</v>
      </c>
      <c r="K580" s="11">
        <f>[2]!S_SHARE_LIQA(A580,$A$1)</f>
        <v>1049911562</v>
      </c>
      <c r="L580" s="10">
        <f>[2]!S_DQ_CLOSE(A580,$A$1,1)</f>
        <v>25.05</v>
      </c>
      <c r="M580" s="10"/>
      <c r="N580" s="10"/>
      <c r="P580">
        <f t="shared" ref="P580:P643" si="83">RANK(F580,F$4:F$877,0)</f>
        <v>625</v>
      </c>
      <c r="Q580">
        <f t="shared" ref="Q580:Q643" si="84">RANK(G580,G$4:G$877,0)</f>
        <v>36</v>
      </c>
      <c r="R580" t="e">
        <f t="shared" ref="R580:R643" ca="1" si="85">RANK(H580,H$4:H$877,1)</f>
        <v>#NAME?</v>
      </c>
      <c r="S580">
        <f t="shared" ref="S580:S643" si="86">RANK(I580,I$4:I$877,0)</f>
        <v>167</v>
      </c>
      <c r="T580">
        <f t="shared" ref="T580:T643" si="87">RANK(J580,J$4:J$877,0)</f>
        <v>100</v>
      </c>
      <c r="V580" t="e">
        <f t="shared" ref="V580:V643" ca="1" si="88">SUMPRODUCT(P580:T580,$P$1:$T$1)</f>
        <v>#NAME?</v>
      </c>
      <c r="W580" t="e">
        <f t="shared" ref="W580:W643" ca="1" si="89">RANK(V580,V$4:V$877,0)</f>
        <v>#NAME?</v>
      </c>
    </row>
    <row r="581" spans="1:23" x14ac:dyDescent="0.15">
      <c r="A581" s="12" t="s">
        <v>1485</v>
      </c>
      <c r="B581" s="12" t="s">
        <v>1486</v>
      </c>
      <c r="C581" t="str">
        <f>[2]!S_INFO_INDUSTRY_SW(A581,1)</f>
        <v>国防军工</v>
      </c>
      <c r="D581" s="2" t="str">
        <f>[2]!S_IPO_LISTEDDATE(A581)</f>
        <v>1995-11-15</v>
      </c>
      <c r="E581" s="3">
        <f t="shared" si="81"/>
        <v>5525</v>
      </c>
      <c r="F581" s="5">
        <f>[2]!S_VAL_PE_TTM(A581,$A$1)</f>
        <v>61.617473602294922</v>
      </c>
      <c r="G581" s="5">
        <f>[2]!S_FA_ROIC_YEARLY(A581,G$1)</f>
        <v>4.2083000000000004</v>
      </c>
      <c r="H581" s="5" t="e">
        <f ca="1">VLOOKUP(A581,预期增长率!$A$3:$F$960,6,FALSE)</f>
        <v>#NAME?</v>
      </c>
      <c r="I581" s="5">
        <f>[2]!S_PQ_PCTCHANGE(A581,$C$1,$A$1)</f>
        <v>0.29850746268655914</v>
      </c>
      <c r="J581" s="5">
        <f t="shared" si="82"/>
        <v>8408996090.8800001</v>
      </c>
      <c r="K581" s="11">
        <f>[2]!S_SHARE_LIQA(A581,$A$1)</f>
        <v>625669352</v>
      </c>
      <c r="L581" s="10">
        <f>[2]!S_DQ_CLOSE(A581,$A$1,1)</f>
        <v>13.44</v>
      </c>
      <c r="M581" s="10"/>
      <c r="N581" s="10"/>
      <c r="P581">
        <f t="shared" si="83"/>
        <v>226</v>
      </c>
      <c r="Q581">
        <f t="shared" si="84"/>
        <v>721</v>
      </c>
      <c r="R581" t="e">
        <f t="shared" ca="1" si="85"/>
        <v>#NAME?</v>
      </c>
      <c r="S581">
        <f t="shared" si="86"/>
        <v>529</v>
      </c>
      <c r="T581">
        <f t="shared" si="87"/>
        <v>333</v>
      </c>
      <c r="V581" t="e">
        <f t="shared" ca="1" si="88"/>
        <v>#NAME?</v>
      </c>
      <c r="W581" t="e">
        <f t="shared" ca="1" si="89"/>
        <v>#NAME?</v>
      </c>
    </row>
    <row r="582" spans="1:23" x14ac:dyDescent="0.15">
      <c r="A582" s="12" t="s">
        <v>637</v>
      </c>
      <c r="B582" s="12" t="s">
        <v>638</v>
      </c>
      <c r="C582" t="str">
        <f>[2]!S_INFO_INDUSTRY_SW(A582,1)</f>
        <v>农林牧渔</v>
      </c>
      <c r="D582" s="2" t="str">
        <f>[2]!S_IPO_LISTEDDATE(A582)</f>
        <v>2009-10-21</v>
      </c>
      <c r="E582" s="3">
        <f t="shared" si="81"/>
        <v>436</v>
      </c>
      <c r="F582" s="5">
        <f>[2]!S_VAL_PE_TTM(A582,$A$1)</f>
        <v>70.053474426269531</v>
      </c>
      <c r="G582" s="5">
        <f>[2]!S_FA_ROIC_YEARLY(A582,G$1)</f>
        <v>12.394500000000001</v>
      </c>
      <c r="H582" s="5" t="e">
        <f ca="1">VLOOKUP(A582,预期增长率!$A$3:$F$960,6,FALSE)</f>
        <v>#NAME?</v>
      </c>
      <c r="I582" s="5">
        <f>[2]!S_PQ_PCTCHANGE(A582,$C$1,$A$1)</f>
        <v>29.316546762589944</v>
      </c>
      <c r="J582" s="5">
        <f t="shared" si="82"/>
        <v>5069961920.6000004</v>
      </c>
      <c r="K582" s="11">
        <f>[2]!S_SHARE_LIQA(A582,$A$1)</f>
        <v>141028148</v>
      </c>
      <c r="L582" s="10">
        <f>[2]!S_DQ_CLOSE(A582,$A$1,1)</f>
        <v>35.950000000000003</v>
      </c>
      <c r="M582" s="10"/>
      <c r="N582" s="10"/>
      <c r="O582" s="10"/>
      <c r="P582">
        <f t="shared" si="83"/>
        <v>171</v>
      </c>
      <c r="Q582">
        <f t="shared" si="84"/>
        <v>373</v>
      </c>
      <c r="R582" t="e">
        <f t="shared" ca="1" si="85"/>
        <v>#NAME?</v>
      </c>
      <c r="S582">
        <f t="shared" si="86"/>
        <v>123</v>
      </c>
      <c r="T582">
        <f t="shared" si="87"/>
        <v>541</v>
      </c>
      <c r="V582" t="e">
        <f t="shared" ca="1" si="88"/>
        <v>#NAME?</v>
      </c>
      <c r="W582" t="e">
        <f t="shared" ca="1" si="89"/>
        <v>#NAME?</v>
      </c>
    </row>
    <row r="583" spans="1:23" x14ac:dyDescent="0.15">
      <c r="A583" s="12" t="s">
        <v>458</v>
      </c>
      <c r="B583" s="12" t="s">
        <v>459</v>
      </c>
      <c r="C583" t="str">
        <f>[2]!S_INFO_INDUSTRY_SW(A583,1)</f>
        <v>电子</v>
      </c>
      <c r="D583" s="2" t="str">
        <f>[2]!S_IPO_LISTEDDATE(A583)</f>
        <v>2004-06-25</v>
      </c>
      <c r="E583" s="3">
        <f t="shared" si="81"/>
        <v>2380</v>
      </c>
      <c r="F583" s="5">
        <f>[2]!S_VAL_PE_TTM(A583,$A$1)</f>
        <v>57.891212463378906</v>
      </c>
      <c r="G583" s="5">
        <f>[2]!S_FA_ROIC_YEARLY(A583,G$1)</f>
        <v>20.0395</v>
      </c>
      <c r="H583" s="5" t="e">
        <f ca="1">VLOOKUP(A583,预期增长率!$A$3:$F$960,6,FALSE)</f>
        <v>#NAME?</v>
      </c>
      <c r="I583" s="5">
        <f>[2]!S_PQ_PCTCHANGE(A583,$C$1,$A$1)</f>
        <v>71.384850803366476</v>
      </c>
      <c r="J583" s="5">
        <f t="shared" si="82"/>
        <v>13783683110.4</v>
      </c>
      <c r="K583" s="11">
        <f>[2]!S_SHARE_LIQA(A583,$A$1)</f>
        <v>615342996</v>
      </c>
      <c r="L583" s="10">
        <f>[2]!S_DQ_CLOSE(A583,$A$1,1)</f>
        <v>22.4</v>
      </c>
      <c r="M583" s="10"/>
      <c r="N583" s="10"/>
      <c r="P583">
        <f t="shared" si="83"/>
        <v>255</v>
      </c>
      <c r="Q583">
        <f t="shared" si="84"/>
        <v>177</v>
      </c>
      <c r="R583" t="e">
        <f t="shared" ca="1" si="85"/>
        <v>#NAME?</v>
      </c>
      <c r="S583">
        <f t="shared" si="86"/>
        <v>14</v>
      </c>
      <c r="T583">
        <f t="shared" si="87"/>
        <v>199</v>
      </c>
      <c r="V583" t="e">
        <f t="shared" ca="1" si="88"/>
        <v>#NAME?</v>
      </c>
      <c r="W583" t="e">
        <f t="shared" ca="1" si="89"/>
        <v>#NAME?</v>
      </c>
    </row>
    <row r="584" spans="1:23" hidden="1" x14ac:dyDescent="0.15">
      <c r="A584" s="12" t="s">
        <v>808</v>
      </c>
      <c r="B584" s="12" t="s">
        <v>809</v>
      </c>
      <c r="C584" t="str">
        <f>[2]!S_INFO_INDUSTRY_SW(A584,1)</f>
        <v>非银金融</v>
      </c>
      <c r="D584" s="2" t="str">
        <f>[2]!S_IPO_LISTEDDATE(A584)</f>
        <v>1997-08-07</v>
      </c>
      <c r="E584" s="3">
        <f t="shared" si="81"/>
        <v>4894</v>
      </c>
      <c r="F584" s="5">
        <f>[2]!S_VAL_PE_TTM(A584,$A$1)</f>
        <v>30.438419342041016</v>
      </c>
      <c r="G584" s="5">
        <f>[2]!S_FA_ROIC_YEARLY(A584,G$1)</f>
        <v>16.086099999999998</v>
      </c>
      <c r="H584" s="5" t="e">
        <f ca="1">VLOOKUP(A584,预期增长率!$A$3:$F$960,6,FALSE)</f>
        <v>#NAME?</v>
      </c>
      <c r="I584" s="5">
        <f>[2]!S_PQ_PCTCHANGE(A584,$C$1,$A$1)</f>
        <v>-9.8643649815043251</v>
      </c>
      <c r="J584" s="5">
        <f t="shared" si="82"/>
        <v>6237813644.7999992</v>
      </c>
      <c r="K584" s="11">
        <f>[2]!S_SHARE_LIQA(A584,$A$1)</f>
        <v>426663039.99999994</v>
      </c>
      <c r="L584" s="10">
        <f>[2]!S_DQ_CLOSE(A584,$A$1,1)</f>
        <v>14.62</v>
      </c>
      <c r="M584" s="10"/>
      <c r="N584" s="10"/>
      <c r="P584">
        <f t="shared" si="83"/>
        <v>515</v>
      </c>
      <c r="Q584">
        <f t="shared" si="84"/>
        <v>260</v>
      </c>
      <c r="R584" t="e">
        <f t="shared" ca="1" si="85"/>
        <v>#NAME?</v>
      </c>
      <c r="S584">
        <f t="shared" si="86"/>
        <v>775</v>
      </c>
      <c r="T584">
        <f t="shared" si="87"/>
        <v>455</v>
      </c>
      <c r="V584" t="e">
        <f t="shared" ca="1" si="88"/>
        <v>#NAME?</v>
      </c>
      <c r="W584" t="e">
        <f t="shared" ca="1" si="89"/>
        <v>#NAME?</v>
      </c>
    </row>
    <row r="585" spans="1:23" x14ac:dyDescent="0.15">
      <c r="A585" s="12" t="s">
        <v>35</v>
      </c>
      <c r="B585" s="12" t="s">
        <v>36</v>
      </c>
      <c r="C585" t="str">
        <f>[2]!S_INFO_INDUSTRY_SW(A585,1)</f>
        <v>公用事业</v>
      </c>
      <c r="D585" s="2" t="str">
        <f>[2]!S_IPO_LISTEDDATE(A585)</f>
        <v>1993-09-03</v>
      </c>
      <c r="E585" s="3">
        <f t="shared" si="81"/>
        <v>6328</v>
      </c>
      <c r="F585" s="5">
        <f>[2]!S_VAL_PE_TTM(A585,$A$1)</f>
        <v>13.969351768493652</v>
      </c>
      <c r="G585" s="5">
        <f>[2]!S_FA_ROIC_YEARLY(A585,G$1)</f>
        <v>13.3893</v>
      </c>
      <c r="H585" s="5" t="e">
        <f ca="1">VLOOKUP(A585,预期增长率!$A$3:$F$960,6,FALSE)</f>
        <v>#NAME?</v>
      </c>
      <c r="I585" s="5">
        <f>[2]!S_PQ_PCTCHANGE(A585,$C$1,$A$1)</f>
        <v>-0.39486673247779436</v>
      </c>
      <c r="J585" s="5">
        <f t="shared" si="82"/>
        <v>6040450764.5799999</v>
      </c>
      <c r="K585" s="11">
        <f>[2]!S_SHARE_LIQA(A585,$A$1)</f>
        <v>598657162</v>
      </c>
      <c r="L585" s="10">
        <f>[2]!S_DQ_CLOSE(A585,$A$1,1)</f>
        <v>10.09</v>
      </c>
      <c r="M585" s="10"/>
      <c r="N585" s="10"/>
      <c r="P585">
        <f t="shared" si="83"/>
        <v>765</v>
      </c>
      <c r="Q585">
        <f t="shared" si="84"/>
        <v>340</v>
      </c>
      <c r="R585" t="e">
        <f t="shared" ca="1" si="85"/>
        <v>#NAME?</v>
      </c>
      <c r="S585">
        <f t="shared" si="86"/>
        <v>555</v>
      </c>
      <c r="T585">
        <f t="shared" si="87"/>
        <v>470</v>
      </c>
      <c r="V585" t="e">
        <f t="shared" ca="1" si="88"/>
        <v>#NAME?</v>
      </c>
      <c r="W585" t="e">
        <f t="shared" ca="1" si="89"/>
        <v>#NAME?</v>
      </c>
    </row>
    <row r="586" spans="1:23" x14ac:dyDescent="0.15">
      <c r="A586" s="12" t="s">
        <v>89</v>
      </c>
      <c r="B586" s="12" t="s">
        <v>90</v>
      </c>
      <c r="C586" t="str">
        <f>[2]!S_INFO_INDUSTRY_SW(A586,1)</f>
        <v>建筑材料</v>
      </c>
      <c r="D586" s="2" t="str">
        <f>[2]!S_IPO_LISTEDDATE(A586)</f>
        <v>1996-06-14</v>
      </c>
      <c r="E586" s="3">
        <f t="shared" si="81"/>
        <v>5313</v>
      </c>
      <c r="F586" s="5">
        <f>[2]!S_VAL_PE_TTM(A586,$A$1)</f>
        <v>21.250690460205078</v>
      </c>
      <c r="G586" s="5">
        <f>[2]!S_FA_ROIC_YEARLY(A586,G$1)</f>
        <v>20.2136</v>
      </c>
      <c r="H586" s="5" t="e">
        <f ca="1">VLOOKUP(A586,预期增长率!$A$3:$F$960,6,FALSE)</f>
        <v>#NAME?</v>
      </c>
      <c r="I586" s="5">
        <f>[2]!S_PQ_PCTCHANGE(A586,$C$1,$A$1)</f>
        <v>10.627340823970034</v>
      </c>
      <c r="J586" s="5">
        <f t="shared" si="82"/>
        <v>28645372578.289997</v>
      </c>
      <c r="K586" s="11">
        <f>[2]!S_SHARE_LIQA(A586,$A$1)</f>
        <v>1212245983</v>
      </c>
      <c r="L586" s="10">
        <f>[2]!S_DQ_CLOSE(A586,$A$1,1)</f>
        <v>23.63</v>
      </c>
      <c r="M586" s="10"/>
      <c r="N586" s="10"/>
      <c r="P586">
        <f t="shared" si="83"/>
        <v>640</v>
      </c>
      <c r="Q586">
        <f t="shared" si="84"/>
        <v>175</v>
      </c>
      <c r="R586" t="e">
        <f t="shared" ca="1" si="85"/>
        <v>#NAME?</v>
      </c>
      <c r="S586">
        <f t="shared" si="86"/>
        <v>328</v>
      </c>
      <c r="T586">
        <f t="shared" si="87"/>
        <v>88</v>
      </c>
      <c r="V586" t="e">
        <f t="shared" ca="1" si="88"/>
        <v>#NAME?</v>
      </c>
      <c r="W586" t="e">
        <f t="shared" ca="1" si="89"/>
        <v>#NAME?</v>
      </c>
    </row>
    <row r="587" spans="1:23" x14ac:dyDescent="0.15">
      <c r="A587" s="12" t="s">
        <v>273</v>
      </c>
      <c r="B587" s="12" t="s">
        <v>274</v>
      </c>
      <c r="C587" t="str">
        <f>[2]!S_INFO_INDUSTRY_SW(A587,1)</f>
        <v>计算机</v>
      </c>
      <c r="D587" s="2" t="str">
        <f>[2]!S_IPO_LISTEDDATE(A587)</f>
        <v>1997-07-04</v>
      </c>
      <c r="E587" s="3">
        <f t="shared" si="81"/>
        <v>4928</v>
      </c>
      <c r="F587" s="5">
        <f>[2]!S_VAL_PE_TTM(A587,$A$1)</f>
        <v>13.514708518981934</v>
      </c>
      <c r="G587" s="5">
        <f>[2]!S_FA_ROIC_YEARLY(A587,G$1)</f>
        <v>3.2096</v>
      </c>
      <c r="H587" s="5" t="e">
        <f ca="1">VLOOKUP(A587,预期增长率!$A$3:$F$960,6,FALSE)</f>
        <v>#NAME?</v>
      </c>
      <c r="I587" s="5">
        <f>[2]!S_PQ_PCTCHANGE(A587,$C$1,$A$1)</f>
        <v>-5.1886792452830228</v>
      </c>
      <c r="J587" s="5">
        <f t="shared" si="82"/>
        <v>3019519846.7999992</v>
      </c>
      <c r="K587" s="11">
        <f>[2]!S_SHARE_LIQA(A587,$A$1)</f>
        <v>375562169.99999994</v>
      </c>
      <c r="L587" s="10">
        <f>[2]!S_DQ_CLOSE(A587,$A$1,1)</f>
        <v>8.0399999999999991</v>
      </c>
      <c r="M587" s="10"/>
      <c r="N587" s="10"/>
      <c r="P587">
        <f t="shared" si="83"/>
        <v>774</v>
      </c>
      <c r="Q587">
        <f t="shared" si="84"/>
        <v>757</v>
      </c>
      <c r="R587" t="e">
        <f t="shared" ca="1" si="85"/>
        <v>#NAME?</v>
      </c>
      <c r="S587">
        <f t="shared" si="86"/>
        <v>670</v>
      </c>
      <c r="T587">
        <f t="shared" si="87"/>
        <v>741</v>
      </c>
      <c r="V587" t="e">
        <f t="shared" ca="1" si="88"/>
        <v>#NAME?</v>
      </c>
      <c r="W587" t="e">
        <f t="shared" ca="1" si="89"/>
        <v>#NAME?</v>
      </c>
    </row>
    <row r="588" spans="1:23" x14ac:dyDescent="0.15">
      <c r="A588" s="12" t="s">
        <v>986</v>
      </c>
      <c r="B588" s="12" t="s">
        <v>987</v>
      </c>
      <c r="C588" t="str">
        <f>[2]!S_INFO_INDUSTRY_SW(A588,1)</f>
        <v>轻工制造</v>
      </c>
      <c r="D588" s="2" t="str">
        <f>[2]!S_IPO_LISTEDDATE(A588)</f>
        <v>2000-09-28</v>
      </c>
      <c r="E588" s="3">
        <f t="shared" si="81"/>
        <v>3746</v>
      </c>
      <c r="F588" s="5">
        <f>[2]!S_VAL_PE_TTM(A588,$A$1)</f>
        <v>6.6667771339416504</v>
      </c>
      <c r="G588" s="5">
        <f>[2]!S_FA_ROIC_YEARLY(A588,G$1)</f>
        <v>1.8160000000000001</v>
      </c>
      <c r="H588" s="5" t="e">
        <f ca="1">VLOOKUP(A588,预期增长率!$A$3:$F$960,6,FALSE)</f>
        <v>#NAME?</v>
      </c>
      <c r="I588" s="5">
        <f>[2]!S_PQ_PCTCHANGE(A588,$C$1,$A$1)</f>
        <v>-6.6471163245356735</v>
      </c>
      <c r="J588" s="5">
        <f t="shared" si="82"/>
        <v>6194561975.1500006</v>
      </c>
      <c r="K588" s="11">
        <f>[2]!S_SHARE_LIQA(A588,$A$1)</f>
        <v>648645233</v>
      </c>
      <c r="L588" s="10">
        <f>[2]!S_DQ_CLOSE(A588,$A$1,1)</f>
        <v>9.5500000000000007</v>
      </c>
      <c r="M588" s="10"/>
      <c r="N588" s="10"/>
      <c r="P588">
        <f t="shared" si="83"/>
        <v>824</v>
      </c>
      <c r="Q588">
        <f t="shared" si="84"/>
        <v>791</v>
      </c>
      <c r="R588" t="e">
        <f t="shared" ca="1" si="85"/>
        <v>#NAME?</v>
      </c>
      <c r="S588">
        <f t="shared" si="86"/>
        <v>711</v>
      </c>
      <c r="T588">
        <f t="shared" si="87"/>
        <v>459</v>
      </c>
      <c r="V588" t="e">
        <f t="shared" ca="1" si="88"/>
        <v>#NAME?</v>
      </c>
      <c r="W588" t="e">
        <f t="shared" ca="1" si="89"/>
        <v>#NAME?</v>
      </c>
    </row>
    <row r="589" spans="1:23" x14ac:dyDescent="0.15">
      <c r="A589" s="12" t="s">
        <v>229</v>
      </c>
      <c r="B589" s="12" t="s">
        <v>230</v>
      </c>
      <c r="C589" t="str">
        <f>[2]!S_INFO_INDUSTRY_SW(A589,1)</f>
        <v>采掘</v>
      </c>
      <c r="D589" s="2" t="str">
        <f>[2]!S_IPO_LISTEDDATE(A589)</f>
        <v>1997-01-31</v>
      </c>
      <c r="E589" s="3">
        <f t="shared" si="81"/>
        <v>5082</v>
      </c>
      <c r="F589" s="5">
        <f>[2]!S_VAL_PE_TTM(A589,$A$1)</f>
        <v>6.6413264274597168</v>
      </c>
      <c r="G589" s="5">
        <f>[2]!S_FA_ROIC_YEARLY(A589,G$1)</f>
        <v>2.8990999999999998</v>
      </c>
      <c r="H589" s="5" t="e">
        <f ca="1">VLOOKUP(A589,预期增长率!$A$3:$F$960,6,FALSE)</f>
        <v>#NAME?</v>
      </c>
      <c r="I589" s="5">
        <f>[2]!S_PQ_PCTCHANGE(A589,$C$1,$A$1)</f>
        <v>-7.5126903553299424</v>
      </c>
      <c r="J589" s="5">
        <f t="shared" si="82"/>
        <v>6936195358.46</v>
      </c>
      <c r="K589" s="11">
        <f>[2]!S_SHARE_LIQA(A589,$A$1)</f>
        <v>761382586</v>
      </c>
      <c r="L589" s="10">
        <f>[2]!S_DQ_CLOSE(A589,$A$1,1)</f>
        <v>9.11</v>
      </c>
      <c r="M589" s="10"/>
      <c r="N589" s="10"/>
      <c r="P589">
        <f t="shared" si="83"/>
        <v>825</v>
      </c>
      <c r="Q589">
        <f t="shared" si="84"/>
        <v>764</v>
      </c>
      <c r="R589" t="e">
        <f t="shared" ca="1" si="85"/>
        <v>#NAME?</v>
      </c>
      <c r="S589">
        <f t="shared" si="86"/>
        <v>735</v>
      </c>
      <c r="T589">
        <f t="shared" si="87"/>
        <v>416</v>
      </c>
      <c r="V589" t="e">
        <f t="shared" ca="1" si="88"/>
        <v>#NAME?</v>
      </c>
      <c r="W589" t="e">
        <f t="shared" ca="1" si="89"/>
        <v>#NAME?</v>
      </c>
    </row>
    <row r="590" spans="1:23" x14ac:dyDescent="0.15">
      <c r="A590" s="12" t="s">
        <v>1691</v>
      </c>
      <c r="B590" s="12" t="s">
        <v>1692</v>
      </c>
      <c r="C590" t="str">
        <f>[2]!S_INFO_INDUSTRY_SW(A590,1)</f>
        <v>化工</v>
      </c>
      <c r="D590" s="2" t="str">
        <f>[2]!S_IPO_LISTEDDATE(A590)</f>
        <v>2010-07-06</v>
      </c>
      <c r="E590" s="3">
        <f t="shared" si="81"/>
        <v>178</v>
      </c>
      <c r="F590" s="5">
        <f>[2]!S_VAL_PE_TTM(A590,$A$1)</f>
        <v>26.732143402099609</v>
      </c>
      <c r="G590" s="5">
        <f>[2]!S_FA_ROIC_YEARLY(A590,G$1)</f>
        <v>15.260300000000001</v>
      </c>
      <c r="H590" s="5" t="e">
        <f ca="1">VLOOKUP(A590,预期增长率!$A$3:$F$960,6,FALSE)</f>
        <v>#NAME?</v>
      </c>
      <c r="I590" s="5">
        <f>[2]!S_PQ_PCTCHANGE(A590,$C$1,$A$1)</f>
        <v>19.365192582025671</v>
      </c>
      <c r="J590" s="5">
        <f t="shared" si="82"/>
        <v>2470755400</v>
      </c>
      <c r="K590" s="11">
        <f>[2]!S_SHARE_LIQA(A590,$A$1)</f>
        <v>73820000</v>
      </c>
      <c r="L590" s="10">
        <f>[2]!S_DQ_CLOSE(A590,$A$1,1)</f>
        <v>33.47</v>
      </c>
      <c r="M590" s="10"/>
      <c r="N590" s="10"/>
      <c r="P590">
        <f t="shared" si="83"/>
        <v>564</v>
      </c>
      <c r="Q590">
        <f t="shared" si="84"/>
        <v>278</v>
      </c>
      <c r="R590" t="e">
        <f t="shared" ca="1" si="85"/>
        <v>#NAME?</v>
      </c>
      <c r="S590">
        <f t="shared" si="86"/>
        <v>204</v>
      </c>
      <c r="T590">
        <f t="shared" si="87"/>
        <v>786</v>
      </c>
      <c r="V590" t="e">
        <f t="shared" ca="1" si="88"/>
        <v>#NAME?</v>
      </c>
      <c r="W590" t="e">
        <f t="shared" ca="1" si="89"/>
        <v>#NAME?</v>
      </c>
    </row>
    <row r="591" spans="1:23" x14ac:dyDescent="0.15">
      <c r="A591" s="12" t="s">
        <v>1275</v>
      </c>
      <c r="B591" s="12" t="s">
        <v>1276</v>
      </c>
      <c r="C591" t="str">
        <f>[2]!S_INFO_INDUSTRY_SW(A591,1)</f>
        <v>公用事业</v>
      </c>
      <c r="D591" s="2" t="str">
        <f>[2]!S_IPO_LISTEDDATE(A591)</f>
        <v>1993-04-26</v>
      </c>
      <c r="E591" s="3">
        <f t="shared" si="81"/>
        <v>6458</v>
      </c>
      <c r="F591" s="5">
        <f>[2]!S_VAL_PE_TTM(A591,$A$1)</f>
        <v>73.608131408691406</v>
      </c>
      <c r="G591" s="5">
        <f>[2]!S_FA_ROIC_YEARLY(A591,G$1)</f>
        <v>11.389099999999999</v>
      </c>
      <c r="H591" s="5" t="e">
        <f ca="1">VLOOKUP(A591,预期增长率!$A$3:$F$960,6,FALSE)</f>
        <v>#NAME?</v>
      </c>
      <c r="I591" s="5">
        <f>[2]!S_PQ_PCTCHANGE(A591,$C$1,$A$1)</f>
        <v>-2.8050490883590573</v>
      </c>
      <c r="J591" s="5">
        <f t="shared" si="82"/>
        <v>4525014615.6599998</v>
      </c>
      <c r="K591" s="11">
        <f>[2]!S_SHARE_LIQA(A591,$A$1)</f>
        <v>326480131</v>
      </c>
      <c r="L591" s="10">
        <f>[2]!S_DQ_CLOSE(A591,$A$1,1)</f>
        <v>13.86</v>
      </c>
      <c r="M591" s="10"/>
      <c r="N591" s="10"/>
      <c r="P591">
        <f t="shared" si="83"/>
        <v>156</v>
      </c>
      <c r="Q591">
        <f t="shared" si="84"/>
        <v>418</v>
      </c>
      <c r="R591" t="e">
        <f t="shared" ca="1" si="85"/>
        <v>#NAME?</v>
      </c>
      <c r="S591">
        <f t="shared" si="86"/>
        <v>616</v>
      </c>
      <c r="T591">
        <f t="shared" si="87"/>
        <v>597</v>
      </c>
      <c r="V591" t="e">
        <f t="shared" ca="1" si="88"/>
        <v>#NAME?</v>
      </c>
      <c r="W591" t="e">
        <f t="shared" ca="1" si="89"/>
        <v>#NAME?</v>
      </c>
    </row>
    <row r="592" spans="1:23" x14ac:dyDescent="0.15">
      <c r="A592" s="12" t="s">
        <v>227</v>
      </c>
      <c r="B592" s="12" t="s">
        <v>228</v>
      </c>
      <c r="C592" t="str">
        <f>[2]!S_INFO_INDUSTRY_SW(A592,1)</f>
        <v>电气设备</v>
      </c>
      <c r="D592" s="2" t="str">
        <f>[2]!S_IPO_LISTEDDATE(A592)</f>
        <v>1997-01-21</v>
      </c>
      <c r="E592" s="3">
        <f t="shared" si="81"/>
        <v>5092</v>
      </c>
      <c r="F592" s="5">
        <f>[2]!S_VAL_PE_TTM(A592,$A$1)</f>
        <v>241.48556518554687</v>
      </c>
      <c r="G592" s="5">
        <f>[2]!S_FA_ROIC_YEARLY(A592,G$1)</f>
        <v>1.6132</v>
      </c>
      <c r="H592" s="5" t="e">
        <f ca="1">VLOOKUP(A592,预期增长率!$A$3:$F$960,6,FALSE)</f>
        <v>#NAME?</v>
      </c>
      <c r="I592" s="5">
        <f>[2]!S_PQ_PCTCHANGE(A592,$C$1,$A$1)</f>
        <v>1.9120458891013214</v>
      </c>
      <c r="J592" s="5">
        <f t="shared" si="82"/>
        <v>4207232387.2800002</v>
      </c>
      <c r="K592" s="11">
        <f>[2]!S_SHARE_LIQA(A592,$A$1)</f>
        <v>789349416</v>
      </c>
      <c r="L592" s="10">
        <f>[2]!S_DQ_CLOSE(A592,$A$1,1)</f>
        <v>5.33</v>
      </c>
      <c r="M592" s="10"/>
      <c r="N592" s="10"/>
      <c r="P592">
        <f t="shared" si="83"/>
        <v>27</v>
      </c>
      <c r="Q592">
        <f t="shared" si="84"/>
        <v>794</v>
      </c>
      <c r="R592" t="e">
        <f t="shared" ca="1" si="85"/>
        <v>#NAME?</v>
      </c>
      <c r="S592">
        <f t="shared" si="86"/>
        <v>494</v>
      </c>
      <c r="T592">
        <f t="shared" si="87"/>
        <v>628</v>
      </c>
      <c r="V592" t="e">
        <f t="shared" ca="1" si="88"/>
        <v>#NAME?</v>
      </c>
      <c r="W592" t="e">
        <f t="shared" ca="1" si="89"/>
        <v>#NAME?</v>
      </c>
    </row>
    <row r="593" spans="1:23" x14ac:dyDescent="0.15">
      <c r="A593" s="12" t="s">
        <v>193</v>
      </c>
      <c r="B593" s="12" t="s">
        <v>194</v>
      </c>
      <c r="C593" t="str">
        <f>[2]!S_INFO_INDUSTRY_SW(A593,1)</f>
        <v>有色金属</v>
      </c>
      <c r="D593" s="2" t="str">
        <f>[2]!S_IPO_LISTEDDATE(A593)</f>
        <v>1996-09-26</v>
      </c>
      <c r="E593" s="3">
        <f t="shared" si="81"/>
        <v>5209</v>
      </c>
      <c r="F593" s="5">
        <f>[2]!S_VAL_PE_TTM(A593,$A$1)</f>
        <v>25.929559707641602</v>
      </c>
      <c r="G593" s="5">
        <f>[2]!S_FA_ROIC_YEARLY(A593,G$1)</f>
        <v>20.955200000000001</v>
      </c>
      <c r="H593" s="5" t="e">
        <f ca="1">VLOOKUP(A593,预期增长率!$A$3:$F$960,6,FALSE)</f>
        <v>#NAME?</v>
      </c>
      <c r="I593" s="5">
        <f>[2]!S_PQ_PCTCHANGE(A593,$C$1,$A$1)</f>
        <v>4.2065009560229294</v>
      </c>
      <c r="J593" s="5">
        <f t="shared" si="82"/>
        <v>10467162962</v>
      </c>
      <c r="K593" s="11">
        <f>[2]!S_SHARE_LIQA(A593,$A$1)</f>
        <v>480145090</v>
      </c>
      <c r="L593" s="10">
        <f>[2]!S_DQ_CLOSE(A593,$A$1,1)</f>
        <v>21.8</v>
      </c>
      <c r="M593" s="10"/>
      <c r="N593" s="10"/>
      <c r="P593">
        <f t="shared" si="83"/>
        <v>574</v>
      </c>
      <c r="Q593">
        <f t="shared" si="84"/>
        <v>159</v>
      </c>
      <c r="R593" t="e">
        <f t="shared" ca="1" si="85"/>
        <v>#NAME?</v>
      </c>
      <c r="S593">
        <f t="shared" si="86"/>
        <v>442</v>
      </c>
      <c r="T593">
        <f t="shared" si="87"/>
        <v>253</v>
      </c>
      <c r="V593" t="e">
        <f t="shared" ca="1" si="88"/>
        <v>#NAME?</v>
      </c>
      <c r="W593" t="e">
        <f t="shared" ca="1" si="89"/>
        <v>#NAME?</v>
      </c>
    </row>
    <row r="594" spans="1:23" x14ac:dyDescent="0.15">
      <c r="A594" s="12" t="s">
        <v>554</v>
      </c>
      <c r="B594" s="12" t="s">
        <v>555</v>
      </c>
      <c r="C594" t="str">
        <f>[2]!S_INFO_INDUSTRY_SW(A594,1)</f>
        <v>有色金属</v>
      </c>
      <c r="D594" s="2" t="str">
        <f>[2]!S_IPO_LISTEDDATE(A594)</f>
        <v>2007-08-16</v>
      </c>
      <c r="E594" s="3">
        <f t="shared" si="81"/>
        <v>1233</v>
      </c>
      <c r="F594" s="5">
        <f>[2]!S_VAL_PE_TTM(A594,$A$1)</f>
        <v>107.83464813232422</v>
      </c>
      <c r="G594" s="5">
        <f>[2]!S_FA_ROIC_YEARLY(A594,G$1)</f>
        <v>11.709199999999999</v>
      </c>
      <c r="H594" s="5" t="e">
        <f ca="1">VLOOKUP(A594,预期增长率!$A$3:$F$960,6,FALSE)</f>
        <v>#NAME?</v>
      </c>
      <c r="I594" s="5">
        <f>[2]!S_PQ_PCTCHANGE(A594,$C$1,$A$1)</f>
        <v>23.648881239242691</v>
      </c>
      <c r="J594" s="5">
        <f t="shared" si="82"/>
        <v>19657559910.959999</v>
      </c>
      <c r="K594" s="11">
        <f>[2]!S_SHARE_LIQA(A594,$A$1)</f>
        <v>547259463</v>
      </c>
      <c r="L594" s="10">
        <f>[2]!S_DQ_CLOSE(A594,$A$1,1)</f>
        <v>35.92</v>
      </c>
      <c r="M594" s="10"/>
      <c r="N594" s="10"/>
      <c r="P594">
        <f t="shared" si="83"/>
        <v>83</v>
      </c>
      <c r="Q594">
        <f t="shared" si="84"/>
        <v>398</v>
      </c>
      <c r="R594" t="e">
        <f t="shared" ca="1" si="85"/>
        <v>#NAME?</v>
      </c>
      <c r="S594">
        <f t="shared" si="86"/>
        <v>166</v>
      </c>
      <c r="T594">
        <f t="shared" si="87"/>
        <v>130</v>
      </c>
      <c r="V594" t="e">
        <f t="shared" ca="1" si="88"/>
        <v>#NAME?</v>
      </c>
      <c r="W594" t="e">
        <f t="shared" ca="1" si="89"/>
        <v>#NAME?</v>
      </c>
    </row>
    <row r="595" spans="1:23" x14ac:dyDescent="0.15">
      <c r="A595" s="12" t="s">
        <v>903</v>
      </c>
      <c r="B595" s="12" t="s">
        <v>904</v>
      </c>
      <c r="C595" t="str">
        <f>[2]!S_INFO_INDUSTRY_SW(A595,1)</f>
        <v>纺织服装</v>
      </c>
      <c r="D595" s="2" t="str">
        <f>[2]!S_IPO_LISTEDDATE(A595)</f>
        <v>1999-09-27</v>
      </c>
      <c r="E595" s="3">
        <f t="shared" si="81"/>
        <v>4113</v>
      </c>
      <c r="F595" s="5">
        <f>[2]!S_VAL_PE_TTM(A595,$A$1)</f>
        <v>132.34341430664062</v>
      </c>
      <c r="G595" s="5">
        <f>[2]!S_FA_ROIC_YEARLY(A595,G$1)</f>
        <v>2.0972</v>
      </c>
      <c r="H595" s="5" t="e">
        <f ca="1">VLOOKUP(A595,预期增长率!$A$3:$F$960,6,FALSE)</f>
        <v>#NAME?</v>
      </c>
      <c r="I595" s="5">
        <f>[2]!S_PQ_PCTCHANGE(A595,$C$1,$A$1)</f>
        <v>-15.359477124183019</v>
      </c>
      <c r="J595" s="5">
        <f t="shared" si="82"/>
        <v>7060992462.4399996</v>
      </c>
      <c r="K595" s="11">
        <f>[2]!S_SHARE_LIQA(A595,$A$1)</f>
        <v>1363125958</v>
      </c>
      <c r="L595" s="10">
        <f>[2]!S_DQ_CLOSE(A595,$A$1,1)</f>
        <v>5.18</v>
      </c>
      <c r="M595" s="10"/>
      <c r="N595" s="10"/>
      <c r="P595">
        <f t="shared" si="83"/>
        <v>55</v>
      </c>
      <c r="Q595">
        <f t="shared" si="84"/>
        <v>781</v>
      </c>
      <c r="R595" t="e">
        <f t="shared" ca="1" si="85"/>
        <v>#NAME?</v>
      </c>
      <c r="S595">
        <f t="shared" si="86"/>
        <v>839</v>
      </c>
      <c r="T595">
        <f t="shared" si="87"/>
        <v>407</v>
      </c>
      <c r="V595" t="e">
        <f t="shared" ca="1" si="88"/>
        <v>#NAME?</v>
      </c>
      <c r="W595" t="e">
        <f t="shared" ca="1" si="89"/>
        <v>#NAME?</v>
      </c>
    </row>
    <row r="596" spans="1:23" x14ac:dyDescent="0.15">
      <c r="A596" s="12" t="s">
        <v>877</v>
      </c>
      <c r="B596" s="12" t="s">
        <v>878</v>
      </c>
      <c r="C596" t="str">
        <f>[2]!S_INFO_INDUSTRY_SW(A596,1)</f>
        <v>采掘</v>
      </c>
      <c r="D596" s="2" t="str">
        <f>[2]!S_IPO_LISTEDDATE(A596)</f>
        <v>1998-07-01</v>
      </c>
      <c r="E596" s="3">
        <f t="shared" si="81"/>
        <v>4566</v>
      </c>
      <c r="F596" s="5">
        <f>[2]!S_VAL_PE_TTM(A596,$A$1)</f>
        <v>19.485965728759766</v>
      </c>
      <c r="G596" s="5">
        <f>[2]!S_FA_ROIC_YEARLY(A596,G$1)</f>
        <v>27.025099999999998</v>
      </c>
      <c r="H596" s="5" t="e">
        <f ca="1">VLOOKUP(A596,预期增长率!$A$3:$F$960,6,FALSE)</f>
        <v>#NAME?</v>
      </c>
      <c r="I596" s="5">
        <f>[2]!S_PQ_PCTCHANGE(A596,$C$1,$A$1)</f>
        <v>58.603351955307282</v>
      </c>
      <c r="J596" s="5">
        <f t="shared" si="82"/>
        <v>10219781098</v>
      </c>
      <c r="K596" s="11">
        <f>[2]!S_SHARE_LIQA(A596,$A$1)</f>
        <v>359978200</v>
      </c>
      <c r="L596" s="10">
        <f>[2]!S_DQ_CLOSE(A596,$A$1,1)</f>
        <v>28.39</v>
      </c>
      <c r="M596" s="10"/>
      <c r="N596" s="10"/>
      <c r="P596">
        <f t="shared" si="83"/>
        <v>678</v>
      </c>
      <c r="Q596">
        <f t="shared" si="84"/>
        <v>66</v>
      </c>
      <c r="R596" t="e">
        <f t="shared" ca="1" si="85"/>
        <v>#NAME?</v>
      </c>
      <c r="S596">
        <f t="shared" si="86"/>
        <v>28</v>
      </c>
      <c r="T596">
        <f t="shared" si="87"/>
        <v>266</v>
      </c>
      <c r="V596" t="e">
        <f t="shared" ca="1" si="88"/>
        <v>#NAME?</v>
      </c>
      <c r="W596" t="e">
        <f t="shared" ca="1" si="89"/>
        <v>#NAME?</v>
      </c>
    </row>
    <row r="597" spans="1:23" x14ac:dyDescent="0.15">
      <c r="A597" s="12" t="s">
        <v>171</v>
      </c>
      <c r="B597" s="12" t="s">
        <v>172</v>
      </c>
      <c r="C597" t="str">
        <f>[2]!S_INFO_INDUSTRY_SW(A597,1)</f>
        <v>汽车</v>
      </c>
      <c r="D597" s="2" t="str">
        <f>[2]!S_IPO_LISTEDDATE(A597)</f>
        <v>1998-09-24</v>
      </c>
      <c r="E597" s="3">
        <f t="shared" si="81"/>
        <v>4481</v>
      </c>
      <c r="F597" s="5">
        <f>[2]!S_VAL_PE_TTM(A597,$A$1)</f>
        <v>25.111669540405273</v>
      </c>
      <c r="G597" s="5">
        <f>[2]!S_FA_ROIC_YEARLY(A597,G$1)</f>
        <v>26.314</v>
      </c>
      <c r="H597" s="5" t="e">
        <f ca="1">VLOOKUP(A597,预期增长率!$A$3:$F$960,6,FALSE)</f>
        <v>#NAME?</v>
      </c>
      <c r="I597" s="5">
        <f>[2]!S_PQ_PCTCHANGE(A597,$C$1,$A$1)</f>
        <v>66.44265232974908</v>
      </c>
      <c r="J597" s="5">
        <f t="shared" si="82"/>
        <v>13087230568.35</v>
      </c>
      <c r="K597" s="11">
        <f>[2]!S_SHARE_LIQA(A597,$A$1)</f>
        <v>352280769</v>
      </c>
      <c r="L597" s="10">
        <f>[2]!S_DQ_CLOSE(A597,$A$1,1)</f>
        <v>37.15</v>
      </c>
      <c r="M597" s="10"/>
      <c r="N597" s="10"/>
      <c r="P597">
        <f t="shared" si="83"/>
        <v>587</v>
      </c>
      <c r="Q597">
        <f t="shared" si="84"/>
        <v>78</v>
      </c>
      <c r="R597" t="e">
        <f t="shared" ca="1" si="85"/>
        <v>#NAME?</v>
      </c>
      <c r="S597">
        <f t="shared" si="86"/>
        <v>17</v>
      </c>
      <c r="T597">
        <f t="shared" si="87"/>
        <v>210</v>
      </c>
      <c r="V597" t="e">
        <f t="shared" ca="1" si="88"/>
        <v>#NAME?</v>
      </c>
      <c r="W597" t="e">
        <f t="shared" ca="1" si="89"/>
        <v>#NAME?</v>
      </c>
    </row>
    <row r="598" spans="1:23" x14ac:dyDescent="0.15">
      <c r="A598" s="12" t="s">
        <v>225</v>
      </c>
      <c r="B598" s="12" t="s">
        <v>226</v>
      </c>
      <c r="C598" t="str">
        <f>[2]!S_INFO_INDUSTRY_SW(A598,1)</f>
        <v>机械设备</v>
      </c>
      <c r="D598" s="2" t="str">
        <f>[2]!S_IPO_LISTEDDATE(A598)</f>
        <v>1997-01-22</v>
      </c>
      <c r="E598" s="3">
        <f t="shared" si="81"/>
        <v>5091</v>
      </c>
      <c r="F598" s="5">
        <f>[2]!S_VAL_PE_TTM(A598,$A$1)</f>
        <v>16.553163528442383</v>
      </c>
      <c r="G598" s="5">
        <f>[2]!S_FA_ROIC_YEARLY(A598,G$1)</f>
        <v>26.074000000000002</v>
      </c>
      <c r="H598" s="5" t="e">
        <f ca="1">VLOOKUP(A598,预期增长率!$A$3:$F$960,6,FALSE)</f>
        <v>#NAME?</v>
      </c>
      <c r="I598" s="5">
        <f>[2]!S_PQ_PCTCHANGE(A598,$C$1,$A$1)</f>
        <v>39.815526518063038</v>
      </c>
      <c r="J598" s="5">
        <f t="shared" si="82"/>
        <v>11561083492.960001</v>
      </c>
      <c r="K598" s="11">
        <f>[2]!S_SHARE_LIQA(A598,$A$1)</f>
        <v>635573584</v>
      </c>
      <c r="L598" s="10">
        <f>[2]!S_DQ_CLOSE(A598,$A$1,1)</f>
        <v>18.190000000000001</v>
      </c>
      <c r="M598" s="10"/>
      <c r="N598" s="10"/>
      <c r="P598">
        <f t="shared" si="83"/>
        <v>721</v>
      </c>
      <c r="Q598">
        <f t="shared" si="84"/>
        <v>82</v>
      </c>
      <c r="R598" t="e">
        <f t="shared" ca="1" si="85"/>
        <v>#NAME?</v>
      </c>
      <c r="S598">
        <f t="shared" si="86"/>
        <v>68</v>
      </c>
      <c r="T598">
        <f t="shared" si="87"/>
        <v>229</v>
      </c>
      <c r="V598" t="e">
        <f t="shared" ca="1" si="88"/>
        <v>#NAME?</v>
      </c>
      <c r="W598" t="e">
        <f t="shared" ca="1" si="89"/>
        <v>#NAME?</v>
      </c>
    </row>
    <row r="599" spans="1:23" x14ac:dyDescent="0.15">
      <c r="A599" s="12" t="s">
        <v>696</v>
      </c>
      <c r="B599" s="12" t="s">
        <v>697</v>
      </c>
      <c r="C599" t="str">
        <f>[2]!S_INFO_INDUSTRY_SW(A599,1)</f>
        <v>公用事业</v>
      </c>
      <c r="D599" s="2" t="str">
        <f>[2]!S_IPO_LISTEDDATE(A599)</f>
        <v>2001-12-06</v>
      </c>
      <c r="E599" s="3">
        <f t="shared" si="81"/>
        <v>3312</v>
      </c>
      <c r="F599" s="5">
        <f>[2]!S_VAL_PE_TTM(A599,$A$1)</f>
        <v>19.762104034423828</v>
      </c>
      <c r="G599" s="5">
        <f>[2]!S_FA_ROIC_YEARLY(A599,G$1)</f>
        <v>10.187900000000001</v>
      </c>
      <c r="H599" s="5" t="e">
        <f ca="1">VLOOKUP(A599,预期增长率!$A$3:$F$960,6,FALSE)</f>
        <v>#NAME?</v>
      </c>
      <c r="I599" s="5">
        <f>[2]!S_PQ_PCTCHANGE(A599,$C$1,$A$1)</f>
        <v>-4.9504950495049549</v>
      </c>
      <c r="J599" s="5">
        <f t="shared" si="82"/>
        <v>16578508798.08</v>
      </c>
      <c r="K599" s="11">
        <f>[2]!S_SHARE_LIQA(A599,$A$1)</f>
        <v>2878213333</v>
      </c>
      <c r="L599" s="10">
        <f>[2]!S_DQ_CLOSE(A599,$A$1,1)</f>
        <v>5.76</v>
      </c>
      <c r="M599" s="10"/>
      <c r="N599" s="10"/>
      <c r="P599">
        <f t="shared" si="83"/>
        <v>673</v>
      </c>
      <c r="Q599">
        <f t="shared" si="84"/>
        <v>467</v>
      </c>
      <c r="R599" t="e">
        <f t="shared" ca="1" si="85"/>
        <v>#NAME?</v>
      </c>
      <c r="S599">
        <f t="shared" si="86"/>
        <v>659</v>
      </c>
      <c r="T599">
        <f t="shared" si="87"/>
        <v>163</v>
      </c>
      <c r="V599" t="e">
        <f t="shared" ca="1" si="88"/>
        <v>#NAME?</v>
      </c>
      <c r="W599" t="e">
        <f t="shared" ca="1" si="89"/>
        <v>#NAME?</v>
      </c>
    </row>
    <row r="600" spans="1:23" x14ac:dyDescent="0.15">
      <c r="A600" s="12" t="s">
        <v>1076</v>
      </c>
      <c r="B600" s="12" t="s">
        <v>1077</v>
      </c>
      <c r="C600" t="str">
        <f>[2]!S_INFO_INDUSTRY_SW(A600,1)</f>
        <v>电气设备</v>
      </c>
      <c r="D600" s="2" t="str">
        <f>[2]!S_IPO_LISTEDDATE(A600)</f>
        <v>2002-07-18</v>
      </c>
      <c r="E600" s="3">
        <f t="shared" si="81"/>
        <v>3088</v>
      </c>
      <c r="F600" s="5">
        <f>[2]!S_VAL_PE_TTM(A600,$A$1)</f>
        <v>48.138870239257813</v>
      </c>
      <c r="G600" s="5">
        <f>[2]!S_FA_ROIC_YEARLY(A600,G$1)</f>
        <v>11.286099999999999</v>
      </c>
      <c r="H600" s="5" t="e">
        <f ca="1">VLOOKUP(A600,预期增长率!$A$3:$F$960,6,FALSE)</f>
        <v>#NAME?</v>
      </c>
      <c r="I600" s="5">
        <f>[2]!S_PQ_PCTCHANGE(A600,$C$1,$A$1)</f>
        <v>16.536050156739822</v>
      </c>
      <c r="J600" s="5">
        <f t="shared" si="82"/>
        <v>9048165139.539999</v>
      </c>
      <c r="K600" s="11">
        <f>[2]!S_SHARE_LIQA(A600,$A$1)</f>
        <v>304242271</v>
      </c>
      <c r="L600" s="10">
        <f>[2]!S_DQ_CLOSE(A600,$A$1,1)</f>
        <v>29.74</v>
      </c>
      <c r="M600" s="10"/>
      <c r="N600" s="10"/>
      <c r="P600">
        <f t="shared" si="83"/>
        <v>323</v>
      </c>
      <c r="Q600">
        <f t="shared" si="84"/>
        <v>423</v>
      </c>
      <c r="R600" t="e">
        <f t="shared" ca="1" si="85"/>
        <v>#NAME?</v>
      </c>
      <c r="S600">
        <f t="shared" si="86"/>
        <v>240</v>
      </c>
      <c r="T600">
        <f t="shared" si="87"/>
        <v>310</v>
      </c>
      <c r="V600" t="e">
        <f t="shared" ca="1" si="88"/>
        <v>#NAME?</v>
      </c>
      <c r="W600" t="e">
        <f t="shared" ca="1" si="89"/>
        <v>#NAME?</v>
      </c>
    </row>
    <row r="601" spans="1:23" x14ac:dyDescent="0.15">
      <c r="A601" s="12" t="s">
        <v>1364</v>
      </c>
      <c r="B601" s="12" t="s">
        <v>1365</v>
      </c>
      <c r="C601" t="str">
        <f>[2]!S_INFO_INDUSTRY_SW(A601,1)</f>
        <v>公用事业</v>
      </c>
      <c r="D601" s="2" t="str">
        <f>[2]!S_IPO_LISTEDDATE(A601)</f>
        <v>1996-09-05</v>
      </c>
      <c r="E601" s="3">
        <f t="shared" si="81"/>
        <v>5230</v>
      </c>
      <c r="F601" s="5">
        <f>[2]!S_VAL_PE_TTM(A601,$A$1)</f>
        <v>-274.53094482421875</v>
      </c>
      <c r="G601" s="5">
        <f>[2]!S_FA_ROIC_YEARLY(A601,G$1)</f>
        <v>-41.100099999999998</v>
      </c>
      <c r="H601" s="5">
        <f>VLOOKUP(A601,预期增长率!$A$3:$F$960,6,FALSE)</f>
        <v>-100000</v>
      </c>
      <c r="I601" s="5">
        <f>[2]!S_PQ_PCTCHANGE(A601,$C$1,$A$1)</f>
        <v>-2.066115702479332</v>
      </c>
      <c r="J601" s="5">
        <f t="shared" si="82"/>
        <v>2248582639.02</v>
      </c>
      <c r="K601" s="11">
        <f>[2]!S_SHARE_LIQA(A601,$A$1)</f>
        <v>474384523</v>
      </c>
      <c r="L601" s="10">
        <f>[2]!S_DQ_CLOSE(A601,$A$1,1)</f>
        <v>4.74</v>
      </c>
      <c r="M601" s="10"/>
      <c r="N601" s="10"/>
      <c r="P601">
        <f t="shared" si="83"/>
        <v>861</v>
      </c>
      <c r="Q601">
        <f t="shared" si="84"/>
        <v>874</v>
      </c>
      <c r="R601" t="e">
        <f t="shared" ca="1" si="85"/>
        <v>#NAME?</v>
      </c>
      <c r="S601">
        <f t="shared" si="86"/>
        <v>594</v>
      </c>
      <c r="T601">
        <f t="shared" si="87"/>
        <v>808</v>
      </c>
      <c r="V601" t="e">
        <f t="shared" ca="1" si="88"/>
        <v>#NAME?</v>
      </c>
      <c r="W601" t="e">
        <f t="shared" ca="1" si="89"/>
        <v>#NAME?</v>
      </c>
    </row>
    <row r="602" spans="1:23" x14ac:dyDescent="0.15">
      <c r="A602" s="12" t="s">
        <v>1098</v>
      </c>
      <c r="B602" s="12" t="s">
        <v>1099</v>
      </c>
      <c r="C602" t="str">
        <f>[2]!S_INFO_INDUSTRY_SW(A602,1)</f>
        <v>轻工制造</v>
      </c>
      <c r="D602" s="2" t="str">
        <f>[2]!S_IPO_LISTEDDATE(A602)</f>
        <v>2003-07-10</v>
      </c>
      <c r="E602" s="3">
        <f t="shared" si="81"/>
        <v>2731</v>
      </c>
      <c r="F602" s="5">
        <f>[2]!S_VAL_PE_TTM(A602,$A$1)</f>
        <v>58.727916717529297</v>
      </c>
      <c r="G602" s="5">
        <f>[2]!S_FA_ROIC_YEARLY(A602,G$1)</f>
        <v>14.1929</v>
      </c>
      <c r="H602" s="5" t="e">
        <f ca="1">VLOOKUP(A602,预期增长率!$A$3:$F$960,6,FALSE)</f>
        <v>#NAME?</v>
      </c>
      <c r="I602" s="5">
        <f>[2]!S_PQ_PCTCHANGE(A602,$C$1,$A$1)</f>
        <v>22.450888681010305</v>
      </c>
      <c r="J602" s="5">
        <f t="shared" si="82"/>
        <v>9683864190</v>
      </c>
      <c r="K602" s="11">
        <f>[2]!S_SHARE_LIQA(A602,$A$1)</f>
        <v>739791000</v>
      </c>
      <c r="L602" s="10">
        <f>[2]!S_DQ_CLOSE(A602,$A$1,1)</f>
        <v>13.09</v>
      </c>
      <c r="M602" s="10"/>
      <c r="N602" s="10"/>
      <c r="P602">
        <f t="shared" si="83"/>
        <v>246</v>
      </c>
      <c r="Q602">
        <f t="shared" si="84"/>
        <v>315</v>
      </c>
      <c r="R602" t="e">
        <f t="shared" ca="1" si="85"/>
        <v>#NAME?</v>
      </c>
      <c r="S602">
        <f t="shared" si="86"/>
        <v>177</v>
      </c>
      <c r="T602">
        <f t="shared" si="87"/>
        <v>287</v>
      </c>
      <c r="V602" t="e">
        <f t="shared" ca="1" si="88"/>
        <v>#NAME?</v>
      </c>
      <c r="W602" t="e">
        <f t="shared" ca="1" si="89"/>
        <v>#NAME?</v>
      </c>
    </row>
    <row r="603" spans="1:23" x14ac:dyDescent="0.15">
      <c r="A603" s="12" t="s">
        <v>383</v>
      </c>
      <c r="B603" s="12" t="s">
        <v>384</v>
      </c>
      <c r="C603" t="str">
        <f>[2]!S_INFO_INDUSTRY_SW(A603,1)</f>
        <v>公用事业</v>
      </c>
      <c r="D603" s="2" t="str">
        <f>[2]!S_IPO_LISTEDDATE(A603)</f>
        <v>1999-06-11</v>
      </c>
      <c r="E603" s="3">
        <f t="shared" si="81"/>
        <v>4221</v>
      </c>
      <c r="F603" s="5">
        <f>[2]!S_VAL_PE_TTM(A603,$A$1)</f>
        <v>129.362548828125</v>
      </c>
      <c r="G603" s="5">
        <f>[2]!S_FA_ROIC_YEARLY(A603,G$1)</f>
        <v>11.011699999999999</v>
      </c>
      <c r="H603" s="5" t="e">
        <f ca="1">VLOOKUP(A603,预期增长率!$A$3:$F$960,6,FALSE)</f>
        <v>#NAME?</v>
      </c>
      <c r="I603" s="5">
        <f>[2]!S_PQ_PCTCHANGE(A603,$C$1,$A$1)</f>
        <v>8.8432335864224942</v>
      </c>
      <c r="J603" s="5">
        <f t="shared" si="82"/>
        <v>2512547000</v>
      </c>
      <c r="K603" s="11">
        <f>[2]!S_SHARE_LIQA(A603,$A$1)</f>
        <v>103100000</v>
      </c>
      <c r="L603" s="10">
        <f>[2]!S_DQ_CLOSE(A603,$A$1,1)</f>
        <v>24.37</v>
      </c>
      <c r="M603" s="10"/>
      <c r="N603" s="10"/>
      <c r="P603">
        <f t="shared" si="83"/>
        <v>58</v>
      </c>
      <c r="Q603">
        <f t="shared" si="84"/>
        <v>438</v>
      </c>
      <c r="R603" t="e">
        <f t="shared" ca="1" si="85"/>
        <v>#NAME?</v>
      </c>
      <c r="S603">
        <f t="shared" si="86"/>
        <v>358</v>
      </c>
      <c r="T603">
        <f t="shared" si="87"/>
        <v>777</v>
      </c>
      <c r="V603" t="e">
        <f t="shared" ca="1" si="88"/>
        <v>#NAME?</v>
      </c>
      <c r="W603" t="e">
        <f t="shared" ca="1" si="89"/>
        <v>#NAME?</v>
      </c>
    </row>
    <row r="604" spans="1:23" x14ac:dyDescent="0.15">
      <c r="A604" s="12" t="s">
        <v>556</v>
      </c>
      <c r="B604" s="12" t="s">
        <v>557</v>
      </c>
      <c r="C604" t="str">
        <f>[2]!S_INFO_INDUSTRY_SW(A604,1)</f>
        <v>电子</v>
      </c>
      <c r="D604" s="2" t="str">
        <f>[2]!S_IPO_LISTEDDATE(A604)</f>
        <v>2007-08-21</v>
      </c>
      <c r="E604" s="3">
        <f t="shared" si="81"/>
        <v>1228</v>
      </c>
      <c r="F604" s="5">
        <f>[2]!S_VAL_PE_TTM(A604,$A$1)</f>
        <v>148.21662902832031</v>
      </c>
      <c r="G604" s="5">
        <f>[2]!S_FA_ROIC_YEARLY(A604,G$1)</f>
        <v>10.9199</v>
      </c>
      <c r="H604" s="5" t="e">
        <f ca="1">VLOOKUP(A604,预期增长率!$A$3:$F$960,6,FALSE)</f>
        <v>#NAME?</v>
      </c>
      <c r="I604" s="5">
        <f>[2]!S_PQ_PCTCHANGE(A604,$C$1,$A$1)</f>
        <v>50.734024179620008</v>
      </c>
      <c r="J604" s="5">
        <f t="shared" si="82"/>
        <v>5553392697.289999</v>
      </c>
      <c r="K604" s="11">
        <f>[2]!S_SHARE_LIQA(A604,$A$1)</f>
        <v>159077419</v>
      </c>
      <c r="L604" s="10">
        <f>[2]!S_DQ_CLOSE(A604,$A$1,1)</f>
        <v>34.909999999999997</v>
      </c>
      <c r="M604" s="10"/>
      <c r="N604" s="10"/>
      <c r="P604">
        <f t="shared" si="83"/>
        <v>46</v>
      </c>
      <c r="Q604">
        <f t="shared" si="84"/>
        <v>444</v>
      </c>
      <c r="R604" t="e">
        <f t="shared" ca="1" si="85"/>
        <v>#NAME?</v>
      </c>
      <c r="S604">
        <f t="shared" si="86"/>
        <v>43</v>
      </c>
      <c r="T604">
        <f t="shared" si="87"/>
        <v>501</v>
      </c>
      <c r="V604" t="e">
        <f t="shared" ca="1" si="88"/>
        <v>#NAME?</v>
      </c>
      <c r="W604" t="e">
        <f t="shared" ca="1" si="89"/>
        <v>#NAME?</v>
      </c>
    </row>
    <row r="605" spans="1:23" x14ac:dyDescent="0.15">
      <c r="A605" s="12" t="s">
        <v>1410</v>
      </c>
      <c r="B605" s="12" t="s">
        <v>1411</v>
      </c>
      <c r="C605" t="str">
        <f>[2]!S_INFO_INDUSTRY_SW(A605,1)</f>
        <v>机械设备</v>
      </c>
      <c r="D605" s="2" t="str">
        <f>[2]!S_IPO_LISTEDDATE(A605)</f>
        <v>1994-01-03</v>
      </c>
      <c r="E605" s="3">
        <f t="shared" si="81"/>
        <v>6206</v>
      </c>
      <c r="F605" s="5">
        <f>[2]!S_VAL_PE_TTM(A605,$A$1)</f>
        <v>31.983255386352539</v>
      </c>
      <c r="G605" s="5">
        <f>[2]!S_FA_ROIC_YEARLY(A605,G$1)</f>
        <v>14.360900000000001</v>
      </c>
      <c r="H605" s="5" t="e">
        <f ca="1">VLOOKUP(A605,预期增长率!$A$3:$F$960,6,FALSE)</f>
        <v>#NAME?</v>
      </c>
      <c r="I605" s="5">
        <f>[2]!S_PQ_PCTCHANGE(A605,$C$1,$A$1)</f>
        <v>7.7595628415300544</v>
      </c>
      <c r="J605" s="5">
        <f t="shared" si="82"/>
        <v>1954159355.4399996</v>
      </c>
      <c r="K605" s="11">
        <f>[2]!S_SHARE_LIQA(A605,$A$1)</f>
        <v>198190603.99999997</v>
      </c>
      <c r="L605" s="10">
        <f>[2]!S_DQ_CLOSE(A605,$A$1,1)</f>
        <v>9.86</v>
      </c>
      <c r="M605" s="10"/>
      <c r="N605" s="10"/>
      <c r="P605">
        <f t="shared" si="83"/>
        <v>501</v>
      </c>
      <c r="Q605">
        <f t="shared" si="84"/>
        <v>308</v>
      </c>
      <c r="R605" t="e">
        <f t="shared" ca="1" si="85"/>
        <v>#NAME?</v>
      </c>
      <c r="S605">
        <f t="shared" si="86"/>
        <v>376</v>
      </c>
      <c r="T605">
        <f t="shared" si="87"/>
        <v>834</v>
      </c>
      <c r="V605" t="e">
        <f t="shared" ca="1" si="88"/>
        <v>#NAME?</v>
      </c>
      <c r="W605" t="e">
        <f t="shared" ca="1" si="89"/>
        <v>#NAME?</v>
      </c>
    </row>
    <row r="606" spans="1:23" x14ac:dyDescent="0.15">
      <c r="A606" s="12" t="s">
        <v>1699</v>
      </c>
      <c r="B606" s="12" t="s">
        <v>1700</v>
      </c>
      <c r="C606" t="str">
        <f>[2]!S_INFO_INDUSTRY_SW(A606,1)</f>
        <v>公用事业</v>
      </c>
      <c r="D606" s="2" t="str">
        <f>[2]!S_IPO_LISTEDDATE(A606)</f>
        <v>2003-10-29</v>
      </c>
      <c r="E606" s="3">
        <f t="shared" si="81"/>
        <v>2620</v>
      </c>
      <c r="F606" s="5">
        <f>[2]!S_VAL_PE_TTM(A606,$A$1)</f>
        <v>81.000999450683594</v>
      </c>
      <c r="G606" s="5">
        <f>[2]!S_FA_ROIC_YEARLY(A606,G$1)</f>
        <v>4.5600000000000002E-2</v>
      </c>
      <c r="H606" s="5" t="e">
        <f ca="1">VLOOKUP(A606,预期增长率!$A$3:$F$960,6,FALSE)</f>
        <v>#NAME?</v>
      </c>
      <c r="I606" s="5">
        <f>[2]!S_PQ_PCTCHANGE(A606,$C$1,$A$1)</f>
        <v>0</v>
      </c>
      <c r="J606" s="5">
        <f t="shared" si="82"/>
        <v>8516162242.8599997</v>
      </c>
      <c r="K606" s="11">
        <f>[2]!S_SHARE_LIQA(A606,$A$1)</f>
        <v>2139739257</v>
      </c>
      <c r="L606" s="10">
        <f>[2]!S_DQ_CLOSE(A606,$A$1,1)</f>
        <v>3.98</v>
      </c>
      <c r="M606" s="10"/>
      <c r="N606" s="10"/>
      <c r="P606">
        <f t="shared" si="83"/>
        <v>133</v>
      </c>
      <c r="Q606">
        <f t="shared" si="84"/>
        <v>837</v>
      </c>
      <c r="R606" t="e">
        <f t="shared" ca="1" si="85"/>
        <v>#NAME?</v>
      </c>
      <c r="S606">
        <f t="shared" si="86"/>
        <v>539</v>
      </c>
      <c r="T606">
        <f t="shared" si="87"/>
        <v>330</v>
      </c>
      <c r="V606" t="e">
        <f t="shared" ca="1" si="88"/>
        <v>#NAME?</v>
      </c>
      <c r="W606" t="e">
        <f t="shared" ca="1" si="89"/>
        <v>#NAME?</v>
      </c>
    </row>
    <row r="607" spans="1:23" x14ac:dyDescent="0.15">
      <c r="A607" s="12" t="s">
        <v>237</v>
      </c>
      <c r="B607" s="12" t="s">
        <v>238</v>
      </c>
      <c r="C607" t="str">
        <f>[2]!S_INFO_INDUSTRY_SW(A607,1)</f>
        <v>公用事业</v>
      </c>
      <c r="D607" s="2" t="str">
        <f>[2]!S_IPO_LISTEDDATE(A607)</f>
        <v>1997-01-28</v>
      </c>
      <c r="E607" s="3">
        <f t="shared" si="81"/>
        <v>5085</v>
      </c>
      <c r="F607" s="5">
        <f>[2]!S_VAL_PE_TTM(A607,$A$1)</f>
        <v>30.2882080078125</v>
      </c>
      <c r="G607" s="5">
        <f>[2]!S_FA_ROIC_YEARLY(A607,G$1)</f>
        <v>9.3751999999999995</v>
      </c>
      <c r="H607" s="5" t="e">
        <f ca="1">VLOOKUP(A607,预期增长率!$A$3:$F$960,6,FALSE)</f>
        <v>#NAME?</v>
      </c>
      <c r="I607" s="5">
        <f>[2]!S_PQ_PCTCHANGE(A607,$C$1,$A$1)</f>
        <v>-5.1457975986277766</v>
      </c>
      <c r="J607" s="5">
        <f t="shared" si="82"/>
        <v>9393104835.5900002</v>
      </c>
      <c r="K607" s="11">
        <f>[2]!S_SHARE_LIQA(A607,$A$1)</f>
        <v>1698572303</v>
      </c>
      <c r="L607" s="10">
        <f>[2]!S_DQ_CLOSE(A607,$A$1,1)</f>
        <v>5.53</v>
      </c>
      <c r="M607" s="10"/>
      <c r="N607" s="10"/>
      <c r="P607">
        <f t="shared" si="83"/>
        <v>519</v>
      </c>
      <c r="Q607">
        <f t="shared" si="84"/>
        <v>499</v>
      </c>
      <c r="R607" t="e">
        <f t="shared" ca="1" si="85"/>
        <v>#NAME?</v>
      </c>
      <c r="S607">
        <f t="shared" si="86"/>
        <v>667</v>
      </c>
      <c r="T607">
        <f t="shared" si="87"/>
        <v>297</v>
      </c>
      <c r="V607" t="e">
        <f t="shared" ca="1" si="88"/>
        <v>#NAME?</v>
      </c>
      <c r="W607" t="e">
        <f t="shared" ca="1" si="89"/>
        <v>#NAME?</v>
      </c>
    </row>
    <row r="608" spans="1:23" x14ac:dyDescent="0.15">
      <c r="A608" s="12" t="s">
        <v>1086</v>
      </c>
      <c r="B608" s="12" t="s">
        <v>1087</v>
      </c>
      <c r="C608" t="str">
        <f>[2]!S_INFO_INDUSTRY_SW(A608,1)</f>
        <v>化工</v>
      </c>
      <c r="D608" s="2" t="str">
        <f>[2]!S_IPO_LISTEDDATE(A608)</f>
        <v>2002-06-20</v>
      </c>
      <c r="E608" s="3">
        <f t="shared" si="81"/>
        <v>3116</v>
      </c>
      <c r="F608" s="5">
        <f>[2]!S_VAL_PE_TTM(A608,$A$1)</f>
        <v>36.777580261230469</v>
      </c>
      <c r="G608" s="5">
        <f>[2]!S_FA_ROIC_YEARLY(A608,G$1)</f>
        <v>6.9088000000000003</v>
      </c>
      <c r="H608" s="5" t="e">
        <f ca="1">VLOOKUP(A608,预期增长率!$A$3:$F$960,6,FALSE)</f>
        <v>#NAME?</v>
      </c>
      <c r="I608" s="5">
        <f>[2]!S_PQ_PCTCHANGE(A608,$C$1,$A$1)</f>
        <v>1.8409425625920406</v>
      </c>
      <c r="J608" s="5">
        <f t="shared" si="82"/>
        <v>6856222500</v>
      </c>
      <c r="K608" s="11">
        <f>[2]!S_SHARE_LIQA(A608,$A$1)</f>
        <v>495750000</v>
      </c>
      <c r="L608" s="10">
        <f>[2]!S_DQ_CLOSE(A608,$A$1,1)</f>
        <v>13.83</v>
      </c>
      <c r="M608" s="10"/>
      <c r="N608" s="10"/>
      <c r="P608">
        <f t="shared" si="83"/>
        <v>438</v>
      </c>
      <c r="Q608">
        <f t="shared" si="84"/>
        <v>611</v>
      </c>
      <c r="R608" t="e">
        <f t="shared" ca="1" si="85"/>
        <v>#NAME?</v>
      </c>
      <c r="S608">
        <f t="shared" si="86"/>
        <v>496</v>
      </c>
      <c r="T608">
        <f t="shared" si="87"/>
        <v>421</v>
      </c>
      <c r="V608" t="e">
        <f t="shared" ca="1" si="88"/>
        <v>#NAME?</v>
      </c>
      <c r="W608" t="e">
        <f t="shared" ca="1" si="89"/>
        <v>#NAME?</v>
      </c>
    </row>
    <row r="609" spans="1:23" hidden="1" x14ac:dyDescent="0.15">
      <c r="A609" s="12" t="s">
        <v>1624</v>
      </c>
      <c r="B609" s="12" t="s">
        <v>1625</v>
      </c>
      <c r="C609" t="str">
        <f>[2]!S_INFO_INDUSTRY_SW(A609,1)</f>
        <v>银行</v>
      </c>
      <c r="D609" s="2" t="str">
        <f>[2]!S_IPO_LISTEDDATE(A609)</f>
        <v>2006-07-05</v>
      </c>
      <c r="E609" s="3">
        <f t="shared" si="81"/>
        <v>1640</v>
      </c>
      <c r="F609" s="5">
        <f>[2]!S_VAL_PE_TTM(A609,$A$1)</f>
        <v>9.1998062133789062</v>
      </c>
      <c r="G609" s="5">
        <f>[2]!S_FA_ROIC_YEARLY(A609,G$1)</f>
        <v>19.540299999999998</v>
      </c>
      <c r="H609" s="5" t="e">
        <f ca="1">VLOOKUP(A609,预期增长率!$A$3:$F$960,6,FALSE)</f>
        <v>#NAME?</v>
      </c>
      <c r="I609" s="5">
        <f>[2]!S_PQ_PCTCHANGE(A609,$C$1,$A$1)</f>
        <v>5.4229639931691054E-2</v>
      </c>
      <c r="J609" s="5">
        <f t="shared" si="82"/>
        <v>631545578164</v>
      </c>
      <c r="K609" s="11">
        <f>[2]!S_SHARE_LIQA(A609,$A$1)</f>
        <v>195524946800</v>
      </c>
      <c r="L609" s="10">
        <f>[2]!S_DQ_CLOSE(A609,$A$1,1)</f>
        <v>3.23</v>
      </c>
      <c r="M609" s="10"/>
      <c r="N609" s="10"/>
      <c r="P609">
        <f t="shared" si="83"/>
        <v>814</v>
      </c>
      <c r="Q609">
        <f t="shared" si="84"/>
        <v>190</v>
      </c>
      <c r="R609" t="e">
        <f t="shared" ca="1" si="85"/>
        <v>#NAME?</v>
      </c>
      <c r="S609">
        <f t="shared" si="86"/>
        <v>538</v>
      </c>
      <c r="T609">
        <f t="shared" si="87"/>
        <v>3</v>
      </c>
      <c r="V609" t="e">
        <f t="shared" ca="1" si="88"/>
        <v>#NAME?</v>
      </c>
      <c r="W609" t="e">
        <f t="shared" ca="1" si="89"/>
        <v>#NAME?</v>
      </c>
    </row>
    <row r="610" spans="1:23" x14ac:dyDescent="0.15">
      <c r="A610" s="12" t="s">
        <v>970</v>
      </c>
      <c r="B610" s="12" t="s">
        <v>971</v>
      </c>
      <c r="C610" t="str">
        <f>[2]!S_INFO_INDUSTRY_SW(A610,1)</f>
        <v>非银金融</v>
      </c>
      <c r="D610" s="2" t="str">
        <f>[2]!S_IPO_LISTEDDATE(A610)</f>
        <v>2000-07-31</v>
      </c>
      <c r="E610" s="3">
        <f t="shared" si="81"/>
        <v>3805</v>
      </c>
      <c r="F610" s="5">
        <f>[2]!S_VAL_PE_TTM(A610,$A$1)</f>
        <v>13.591913223266602</v>
      </c>
      <c r="G610" s="5">
        <f>[2]!S_FA_ROIC_YEARLY(A610,G$1)</f>
        <v>1.8971</v>
      </c>
      <c r="H610" s="5" t="e">
        <f ca="1">VLOOKUP(A610,预期增长率!$A$3:$F$960,6,FALSE)</f>
        <v>#NAME?</v>
      </c>
      <c r="I610" s="5">
        <f>[2]!S_PQ_PCTCHANGE(A610,$C$1,$A$1)</f>
        <v>-8.2990961380443711</v>
      </c>
      <c r="J610" s="5">
        <f t="shared" si="82"/>
        <v>4285440000</v>
      </c>
      <c r="K610" s="11">
        <f>[2]!S_SHARE_LIQA(A610,$A$1)</f>
        <v>384000000</v>
      </c>
      <c r="L610" s="10">
        <f>[2]!S_DQ_CLOSE(A610,$A$1,1)</f>
        <v>11.16</v>
      </c>
      <c r="M610" s="10"/>
      <c r="N610" s="10"/>
      <c r="P610">
        <f t="shared" si="83"/>
        <v>771</v>
      </c>
      <c r="Q610">
        <f t="shared" si="84"/>
        <v>789</v>
      </c>
      <c r="R610" t="e">
        <f t="shared" ca="1" si="85"/>
        <v>#NAME?</v>
      </c>
      <c r="S610">
        <f t="shared" si="86"/>
        <v>753</v>
      </c>
      <c r="T610">
        <f t="shared" si="87"/>
        <v>617</v>
      </c>
      <c r="V610" t="e">
        <f t="shared" ca="1" si="88"/>
        <v>#NAME?</v>
      </c>
      <c r="W610" t="e">
        <f t="shared" ca="1" si="89"/>
        <v>#NAME?</v>
      </c>
    </row>
    <row r="611" spans="1:23" x14ac:dyDescent="0.15">
      <c r="A611" s="12" t="s">
        <v>500</v>
      </c>
      <c r="B611" s="12" t="s">
        <v>501</v>
      </c>
      <c r="C611" t="str">
        <f>[2]!S_INFO_INDUSTRY_SW(A611,1)</f>
        <v>计算机</v>
      </c>
      <c r="D611" s="2" t="str">
        <f>[2]!S_IPO_LISTEDDATE(A611)</f>
        <v>2006-08-23</v>
      </c>
      <c r="E611" s="3">
        <f t="shared" si="81"/>
        <v>1591</v>
      </c>
      <c r="F611" s="5">
        <f>[2]!S_VAL_PE_TTM(A611,$A$1)</f>
        <v>45.133090972900391</v>
      </c>
      <c r="G611" s="5">
        <f>[2]!S_FA_ROIC_YEARLY(A611,G$1)</f>
        <v>19.862400000000001</v>
      </c>
      <c r="H611" s="5" t="e">
        <f ca="1">VLOOKUP(A611,预期增长率!$A$3:$F$960,6,FALSE)</f>
        <v>#NAME?</v>
      </c>
      <c r="I611" s="5">
        <f>[2]!S_PQ_PCTCHANGE(A611,$C$1,$A$1)</f>
        <v>2.9096989966555187</v>
      </c>
      <c r="J611" s="5">
        <f t="shared" si="82"/>
        <v>10249858701.6</v>
      </c>
      <c r="K611" s="11">
        <f>[2]!S_SHARE_LIQA(A611,$A$1)</f>
        <v>333112080</v>
      </c>
      <c r="L611" s="10">
        <f>[2]!S_DQ_CLOSE(A611,$A$1,1)</f>
        <v>30.77</v>
      </c>
      <c r="M611" s="10"/>
      <c r="N611" s="10"/>
      <c r="P611">
        <f t="shared" si="83"/>
        <v>344</v>
      </c>
      <c r="Q611">
        <f t="shared" si="84"/>
        <v>181</v>
      </c>
      <c r="R611" t="e">
        <f t="shared" ca="1" si="85"/>
        <v>#NAME?</v>
      </c>
      <c r="S611">
        <f t="shared" si="86"/>
        <v>469</v>
      </c>
      <c r="T611">
        <f t="shared" si="87"/>
        <v>263</v>
      </c>
      <c r="V611" t="e">
        <f t="shared" ca="1" si="88"/>
        <v>#NAME?</v>
      </c>
      <c r="W611" t="e">
        <f t="shared" ca="1" si="89"/>
        <v>#NAME?</v>
      </c>
    </row>
    <row r="612" spans="1:23" hidden="1" x14ac:dyDescent="0.15">
      <c r="A612" s="12" t="s">
        <v>1620</v>
      </c>
      <c r="B612" s="12" t="s">
        <v>1621</v>
      </c>
      <c r="C612" t="str">
        <f>[2]!S_INFO_INDUSTRY_SW(A612,1)</f>
        <v>银行</v>
      </c>
      <c r="D612" s="2" t="str">
        <f>[2]!S_IPO_LISTEDDATE(A612)</f>
        <v>2007-09-25</v>
      </c>
      <c r="E612" s="3">
        <f t="shared" si="81"/>
        <v>1193</v>
      </c>
      <c r="F612" s="5">
        <f>[2]!S_VAL_PE_TTM(A612,$A$1)</f>
        <v>8.7508420944213867</v>
      </c>
      <c r="G612" s="5">
        <f>[2]!S_FA_ROIC_YEARLY(A612,G$1)</f>
        <v>25.056799999999999</v>
      </c>
      <c r="H612" s="5" t="e">
        <f ca="1">VLOOKUP(A612,预期增长率!$A$3:$F$960,6,FALSE)</f>
        <v>#NAME?</v>
      </c>
      <c r="I612" s="5">
        <f>[2]!S_PQ_PCTCHANGE(A612,$C$1,$A$1)</f>
        <v>2.3543609934042031</v>
      </c>
      <c r="J612" s="5">
        <f t="shared" si="82"/>
        <v>44034888411.540001</v>
      </c>
      <c r="K612" s="11">
        <f>[2]!S_SHARE_LIQA(A612,$A$1)</f>
        <v>9593657606</v>
      </c>
      <c r="L612" s="10">
        <f>[2]!S_DQ_CLOSE(A612,$A$1,1)</f>
        <v>4.59</v>
      </c>
      <c r="M612" s="10"/>
      <c r="N612" s="10"/>
      <c r="P612">
        <f t="shared" si="83"/>
        <v>818</v>
      </c>
      <c r="Q612">
        <f t="shared" si="84"/>
        <v>93</v>
      </c>
      <c r="R612" t="e">
        <f t="shared" ca="1" si="85"/>
        <v>#NAME?</v>
      </c>
      <c r="S612">
        <f t="shared" si="86"/>
        <v>478</v>
      </c>
      <c r="T612">
        <f t="shared" si="87"/>
        <v>52</v>
      </c>
      <c r="V612" t="e">
        <f t="shared" ca="1" si="88"/>
        <v>#NAME?</v>
      </c>
      <c r="W612" t="e">
        <f t="shared" ca="1" si="89"/>
        <v>#NAME?</v>
      </c>
    </row>
    <row r="613" spans="1:23" x14ac:dyDescent="0.15">
      <c r="A613" s="12" t="s">
        <v>420</v>
      </c>
      <c r="B613" s="12" t="s">
        <v>421</v>
      </c>
      <c r="C613" t="str">
        <f>[2]!S_INFO_INDUSTRY_SW(A613,1)</f>
        <v>有色金属</v>
      </c>
      <c r="D613" s="2" t="str">
        <f>[2]!S_IPO_LISTEDDATE(A613)</f>
        <v>2000-05-29</v>
      </c>
      <c r="E613" s="3">
        <f t="shared" si="81"/>
        <v>3868</v>
      </c>
      <c r="F613" s="5">
        <f>[2]!S_VAL_PE_TTM(A613,$A$1)</f>
        <v>98.093292236328125</v>
      </c>
      <c r="G613" s="5">
        <f>[2]!S_FA_ROIC_YEARLY(A613,G$1)</f>
        <v>7.4661</v>
      </c>
      <c r="H613" s="5" t="e">
        <f ca="1">VLOOKUP(A613,预期增长率!$A$3:$F$960,6,FALSE)</f>
        <v>#NAME?</v>
      </c>
      <c r="I613" s="5">
        <f>[2]!S_PQ_PCTCHANGE(A613,$C$1,$A$1)</f>
        <v>13.349633251833737</v>
      </c>
      <c r="J613" s="5">
        <f t="shared" si="82"/>
        <v>19788858974.98</v>
      </c>
      <c r="K613" s="11">
        <f>[2]!S_SHARE_LIQA(A613,$A$1)</f>
        <v>853704011</v>
      </c>
      <c r="L613" s="10">
        <f>[2]!S_DQ_CLOSE(A613,$A$1,1)</f>
        <v>23.18</v>
      </c>
      <c r="M613" s="10"/>
      <c r="N613" s="10"/>
      <c r="P613">
        <f t="shared" si="83"/>
        <v>94</v>
      </c>
      <c r="Q613">
        <f t="shared" si="84"/>
        <v>581</v>
      </c>
      <c r="R613" t="e">
        <f t="shared" ca="1" si="85"/>
        <v>#NAME?</v>
      </c>
      <c r="S613">
        <f t="shared" si="86"/>
        <v>282</v>
      </c>
      <c r="T613">
        <f t="shared" si="87"/>
        <v>129</v>
      </c>
      <c r="V613" t="e">
        <f t="shared" ca="1" si="88"/>
        <v>#NAME?</v>
      </c>
      <c r="W613" t="e">
        <f t="shared" ca="1" si="89"/>
        <v>#NAME?</v>
      </c>
    </row>
    <row r="614" spans="1:23" x14ac:dyDescent="0.15">
      <c r="A614" s="12" t="s">
        <v>786</v>
      </c>
      <c r="B614" s="12" t="s">
        <v>787</v>
      </c>
      <c r="C614" t="str">
        <f>[2]!S_INFO_INDUSTRY_SW(A614,1)</f>
        <v>传媒</v>
      </c>
      <c r="D614" s="2" t="str">
        <f>[2]!S_IPO_LISTEDDATE(A614)</f>
        <v>1997-06-16</v>
      </c>
      <c r="E614" s="3">
        <f t="shared" si="81"/>
        <v>4946</v>
      </c>
      <c r="F614" s="5">
        <f>[2]!S_VAL_PE_TTM(A614,$A$1)</f>
        <v>45.091407775878906</v>
      </c>
      <c r="G614" s="5">
        <f>[2]!S_FA_ROIC_YEARLY(A614,G$1)</f>
        <v>5.1740000000000004</v>
      </c>
      <c r="H614" s="5" t="e">
        <f ca="1">VLOOKUP(A614,预期增长率!$A$3:$F$960,6,FALSE)</f>
        <v>#NAME?</v>
      </c>
      <c r="I614" s="5">
        <f>[2]!S_PQ_PCTCHANGE(A614,$C$1,$A$1)</f>
        <v>1.0779961953075512</v>
      </c>
      <c r="J614" s="5">
        <f t="shared" si="82"/>
        <v>2939533209.6799998</v>
      </c>
      <c r="K614" s="11">
        <f>[2]!S_SHARE_LIQA(A614,$A$1)</f>
        <v>184412372</v>
      </c>
      <c r="L614" s="10">
        <f>[2]!S_DQ_CLOSE(A614,$A$1,1)</f>
        <v>15.94</v>
      </c>
      <c r="M614" s="10"/>
      <c r="N614" s="10"/>
      <c r="P614">
        <f t="shared" si="83"/>
        <v>345</v>
      </c>
      <c r="Q614">
        <f t="shared" si="84"/>
        <v>684</v>
      </c>
      <c r="R614" t="e">
        <f t="shared" ca="1" si="85"/>
        <v>#NAME?</v>
      </c>
      <c r="S614">
        <f t="shared" si="86"/>
        <v>513</v>
      </c>
      <c r="T614">
        <f t="shared" si="87"/>
        <v>748</v>
      </c>
      <c r="V614" t="e">
        <f t="shared" ca="1" si="88"/>
        <v>#NAME?</v>
      </c>
      <c r="W614" t="e">
        <f t="shared" ca="1" si="89"/>
        <v>#NAME?</v>
      </c>
    </row>
    <row r="615" spans="1:23" x14ac:dyDescent="0.15">
      <c r="A615" s="12" t="s">
        <v>1622</v>
      </c>
      <c r="B615" s="12" t="s">
        <v>1623</v>
      </c>
      <c r="C615" t="str">
        <f>[2]!S_INFO_INDUSTRY_SW(A615,1)</f>
        <v>有色金属</v>
      </c>
      <c r="D615" s="2" t="str">
        <f>[2]!S_IPO_LISTEDDATE(A615)</f>
        <v>2008-04-17</v>
      </c>
      <c r="E615" s="3">
        <f t="shared" si="81"/>
        <v>988</v>
      </c>
      <c r="F615" s="5">
        <f>[2]!S_VAL_PE_TTM(A615,$A$1)</f>
        <v>119.2816162109375</v>
      </c>
      <c r="G615" s="5">
        <f>[2]!S_FA_ROIC_YEARLY(A615,G$1)</f>
        <v>5.6658999999999997</v>
      </c>
      <c r="H615" s="5" t="e">
        <f ca="1">VLOOKUP(A615,预期增长率!$A$3:$F$960,6,FALSE)</f>
        <v>#NAME?</v>
      </c>
      <c r="I615" s="5">
        <f>[2]!S_PQ_PCTCHANGE(A615,$C$1,$A$1)</f>
        <v>38.356164383561641</v>
      </c>
      <c r="J615" s="5">
        <f t="shared" si="82"/>
        <v>18761847530.639999</v>
      </c>
      <c r="K615" s="11">
        <f>[2]!S_SHARE_LIQA(A615,$A$1)</f>
        <v>774003611</v>
      </c>
      <c r="L615" s="10">
        <f>[2]!S_DQ_CLOSE(A615,$A$1,1)</f>
        <v>24.24</v>
      </c>
      <c r="M615" s="10"/>
      <c r="N615" s="10"/>
      <c r="P615">
        <f t="shared" si="83"/>
        <v>67</v>
      </c>
      <c r="Q615">
        <f t="shared" si="84"/>
        <v>664</v>
      </c>
      <c r="R615" t="e">
        <f t="shared" ca="1" si="85"/>
        <v>#NAME?</v>
      </c>
      <c r="S615">
        <f t="shared" si="86"/>
        <v>74</v>
      </c>
      <c r="T615">
        <f t="shared" si="87"/>
        <v>135</v>
      </c>
      <c r="V615" t="e">
        <f t="shared" ca="1" si="88"/>
        <v>#NAME?</v>
      </c>
      <c r="W615" t="e">
        <f t="shared" ca="1" si="89"/>
        <v>#NAME?</v>
      </c>
    </row>
    <row r="616" spans="1:23" x14ac:dyDescent="0.15">
      <c r="A616" s="12" t="s">
        <v>515</v>
      </c>
      <c r="B616" s="12" t="s">
        <v>516</v>
      </c>
      <c r="C616" t="str">
        <f>[2]!S_INFO_INDUSTRY_SW(A616,1)</f>
        <v>电气设备</v>
      </c>
      <c r="D616" s="2" t="str">
        <f>[2]!S_IPO_LISTEDDATE(A616)</f>
        <v>2006-12-08</v>
      </c>
      <c r="E616" s="3">
        <f t="shared" si="81"/>
        <v>1484</v>
      </c>
      <c r="F616" s="5">
        <f>[2]!S_VAL_PE_TTM(A616,$A$1)</f>
        <v>63.322891235351563</v>
      </c>
      <c r="G616" s="5">
        <f>[2]!S_FA_ROIC_YEARLY(A616,G$1)</f>
        <v>8.7415000000000003</v>
      </c>
      <c r="H616" s="5" t="e">
        <f ca="1">VLOOKUP(A616,预期增长率!$A$3:$F$960,6,FALSE)</f>
        <v>#NAME?</v>
      </c>
      <c r="I616" s="5">
        <f>[2]!S_PQ_PCTCHANGE(A616,$C$1,$A$1)</f>
        <v>-1.9522776572668099</v>
      </c>
      <c r="J616" s="5">
        <f t="shared" si="82"/>
        <v>2453595921.1199999</v>
      </c>
      <c r="K616" s="11">
        <f>[2]!S_SHARE_LIQA(A616,$A$1)</f>
        <v>180943652</v>
      </c>
      <c r="L616" s="10">
        <f>[2]!S_DQ_CLOSE(A616,$A$1,1)</f>
        <v>13.56</v>
      </c>
      <c r="M616" s="10"/>
      <c r="N616" s="10"/>
      <c r="P616">
        <f t="shared" si="83"/>
        <v>214</v>
      </c>
      <c r="Q616">
        <f t="shared" si="84"/>
        <v>527</v>
      </c>
      <c r="R616" t="e">
        <f t="shared" ca="1" si="85"/>
        <v>#NAME?</v>
      </c>
      <c r="S616">
        <f t="shared" si="86"/>
        <v>593</v>
      </c>
      <c r="T616">
        <f t="shared" si="87"/>
        <v>790</v>
      </c>
      <c r="V616" t="e">
        <f t="shared" ca="1" si="88"/>
        <v>#NAME?</v>
      </c>
      <c r="W616" t="e">
        <f t="shared" ca="1" si="89"/>
        <v>#NAME?</v>
      </c>
    </row>
    <row r="617" spans="1:23" x14ac:dyDescent="0.15">
      <c r="A617" s="12" t="s">
        <v>794</v>
      </c>
      <c r="B617" s="12" t="s">
        <v>795</v>
      </c>
      <c r="C617" t="str">
        <f>[2]!S_INFO_INDUSTRY_SW(A617,1)</f>
        <v>计算机</v>
      </c>
      <c r="D617" s="2" t="str">
        <f>[2]!S_IPO_LISTEDDATE(A617)</f>
        <v>1997-06-27</v>
      </c>
      <c r="E617" s="3">
        <f t="shared" si="81"/>
        <v>4935</v>
      </c>
      <c r="F617" s="5">
        <f>[2]!S_VAL_PE_TTM(A617,$A$1)</f>
        <v>70.127311706542969</v>
      </c>
      <c r="G617" s="5">
        <f>[2]!S_FA_ROIC_YEARLY(A617,G$1)</f>
        <v>4.9507000000000003</v>
      </c>
      <c r="H617" s="5" t="e">
        <f ca="1">VLOOKUP(A617,预期增长率!$A$3:$F$960,6,FALSE)</f>
        <v>#NAME?</v>
      </c>
      <c r="I617" s="5">
        <f>[2]!S_PQ_PCTCHANGE(A617,$C$1,$A$1)</f>
        <v>18.719211822660121</v>
      </c>
      <c r="J617" s="5">
        <f t="shared" si="82"/>
        <v>25899489386.540001</v>
      </c>
      <c r="K617" s="11">
        <f>[2]!S_SHARE_LIQA(A617,$A$1)</f>
        <v>976970554</v>
      </c>
      <c r="L617" s="10">
        <f>[2]!S_DQ_CLOSE(A617,$A$1,1)</f>
        <v>26.51</v>
      </c>
      <c r="M617" s="10"/>
      <c r="N617" s="10"/>
      <c r="P617">
        <f t="shared" si="83"/>
        <v>170</v>
      </c>
      <c r="Q617">
        <f t="shared" si="84"/>
        <v>695</v>
      </c>
      <c r="R617" t="e">
        <f t="shared" ca="1" si="85"/>
        <v>#NAME?</v>
      </c>
      <c r="S617">
        <f t="shared" si="86"/>
        <v>212</v>
      </c>
      <c r="T617">
        <f t="shared" si="87"/>
        <v>103</v>
      </c>
      <c r="V617" t="e">
        <f t="shared" ca="1" si="88"/>
        <v>#NAME?</v>
      </c>
      <c r="W617" t="e">
        <f t="shared" ca="1" si="89"/>
        <v>#NAME?</v>
      </c>
    </row>
    <row r="618" spans="1:23" x14ac:dyDescent="0.15">
      <c r="A618" s="12" t="s">
        <v>1612</v>
      </c>
      <c r="B618" s="12" t="s">
        <v>1613</v>
      </c>
      <c r="C618" t="str">
        <f>[2]!S_INFO_INDUSTRY_SW(A618,1)</f>
        <v>采掘</v>
      </c>
      <c r="D618" s="2" t="str">
        <f>[2]!S_IPO_LISTEDDATE(A618)</f>
        <v>2008-02-01</v>
      </c>
      <c r="E618" s="3">
        <f t="shared" si="81"/>
        <v>1064</v>
      </c>
      <c r="F618" s="5">
        <f>[2]!S_VAL_PE_TTM(A618,$A$1)</f>
        <v>18.587419509887695</v>
      </c>
      <c r="G618" s="5">
        <f>[2]!S_FA_ROIC_YEARLY(A618,G$1)</f>
        <v>11.412100000000001</v>
      </c>
      <c r="H618" s="5" t="e">
        <f ca="1">VLOOKUP(A618,预期增长率!$A$3:$F$960,6,FALSE)</f>
        <v>#NAME?</v>
      </c>
      <c r="I618" s="5">
        <f>[2]!S_PQ_PCTCHANGE(A618,$C$1,$A$1)</f>
        <v>12.074303405572762</v>
      </c>
      <c r="J618" s="5">
        <f t="shared" si="82"/>
        <v>16565120724</v>
      </c>
      <c r="K618" s="11">
        <f>[2]!S_SHARE_LIQA(A618,$A$1)</f>
        <v>1525333400</v>
      </c>
      <c r="L618" s="10">
        <f>[2]!S_DQ_CLOSE(A618,$A$1,1)</f>
        <v>10.86</v>
      </c>
      <c r="M618" s="10"/>
      <c r="N618" s="10"/>
      <c r="P618">
        <f t="shared" si="83"/>
        <v>688</v>
      </c>
      <c r="Q618">
        <f t="shared" si="84"/>
        <v>416</v>
      </c>
      <c r="R618" t="e">
        <f t="shared" ca="1" si="85"/>
        <v>#NAME?</v>
      </c>
      <c r="S618">
        <f t="shared" si="86"/>
        <v>307</v>
      </c>
      <c r="T618">
        <f t="shared" si="87"/>
        <v>164</v>
      </c>
      <c r="V618" t="e">
        <f t="shared" ca="1" si="88"/>
        <v>#NAME?</v>
      </c>
      <c r="W618" t="e">
        <f t="shared" ca="1" si="89"/>
        <v>#NAME?</v>
      </c>
    </row>
    <row r="619" spans="1:23" x14ac:dyDescent="0.15">
      <c r="A619" s="12" t="s">
        <v>1616</v>
      </c>
      <c r="B619" s="12" t="s">
        <v>1617</v>
      </c>
      <c r="C619" t="str">
        <f>[2]!S_INFO_INDUSTRY_SW(A619,1)</f>
        <v>采掘</v>
      </c>
      <c r="D619" s="2" t="str">
        <f>[2]!S_IPO_LISTEDDATE(A619)</f>
        <v>2007-12-19</v>
      </c>
      <c r="E619" s="3">
        <f t="shared" si="81"/>
        <v>1108</v>
      </c>
      <c r="F619" s="5">
        <f>[2]!S_VAL_PE_TTM(A619,$A$1)</f>
        <v>20.989532470703125</v>
      </c>
      <c r="G619" s="5">
        <f>[2]!S_FA_ROIC_YEARLY(A619,G$1)</f>
        <v>20.2773</v>
      </c>
      <c r="H619" s="5" t="e">
        <f ca="1">VLOOKUP(A619,预期增长率!$A$3:$F$960,6,FALSE)</f>
        <v>#NAME?</v>
      </c>
      <c r="I619" s="5">
        <f>[2]!S_PQ_PCTCHANGE(A619,$C$1,$A$1)</f>
        <v>20.808254514187464</v>
      </c>
      <c r="J619" s="5">
        <f t="shared" si="82"/>
        <v>25997937350</v>
      </c>
      <c r="K619" s="11">
        <f>[2]!S_SHARE_LIQA(A619,$A$1)</f>
        <v>1850387000</v>
      </c>
      <c r="L619" s="10">
        <f>[2]!S_DQ_CLOSE(A619,$A$1,1)</f>
        <v>14.05</v>
      </c>
      <c r="M619" s="10"/>
      <c r="N619" s="10"/>
      <c r="P619">
        <f t="shared" si="83"/>
        <v>651</v>
      </c>
      <c r="Q619">
        <f t="shared" si="84"/>
        <v>173</v>
      </c>
      <c r="R619" t="e">
        <f t="shared" ca="1" si="85"/>
        <v>#NAME?</v>
      </c>
      <c r="S619">
        <f t="shared" si="86"/>
        <v>190</v>
      </c>
      <c r="T619">
        <f t="shared" si="87"/>
        <v>102</v>
      </c>
      <c r="V619" t="e">
        <f t="shared" ca="1" si="88"/>
        <v>#NAME?</v>
      </c>
      <c r="W619" t="e">
        <f t="shared" ca="1" si="89"/>
        <v>#NAME?</v>
      </c>
    </row>
    <row r="620" spans="1:23" x14ac:dyDescent="0.15">
      <c r="A620" s="12" t="s">
        <v>633</v>
      </c>
      <c r="B620" s="12" t="s">
        <v>634</v>
      </c>
      <c r="C620" t="str">
        <f>[2]!S_INFO_INDUSTRY_SW(A620,1)</f>
        <v>传媒</v>
      </c>
      <c r="D620" s="2" t="str">
        <f>[2]!S_IPO_LISTEDDATE(A620)</f>
        <v>2009-09-10</v>
      </c>
      <c r="E620" s="3">
        <f t="shared" si="81"/>
        <v>477</v>
      </c>
      <c r="F620" s="5">
        <f>[2]!S_VAL_PE_TTM(A620,$A$1)</f>
        <v>84.8446044921875</v>
      </c>
      <c r="G620" s="5">
        <f>[2]!S_FA_ROIC_YEARLY(A620,G$1)</f>
        <v>8.4346999999999994</v>
      </c>
      <c r="H620" s="5" t="e">
        <f ca="1">VLOOKUP(A620,预期增长率!$A$3:$F$960,6,FALSE)</f>
        <v>#NAME?</v>
      </c>
      <c r="I620" s="5">
        <f>[2]!S_PQ_PCTCHANGE(A620,$C$1,$A$1)</f>
        <v>19.58974358974357</v>
      </c>
      <c r="J620" s="5">
        <f t="shared" si="82"/>
        <v>2238720000</v>
      </c>
      <c r="K620" s="11">
        <f>[2]!S_SHARE_LIQA(A620,$A$1)</f>
        <v>64000000</v>
      </c>
      <c r="L620" s="10">
        <f>[2]!S_DQ_CLOSE(A620,$A$1,1)</f>
        <v>34.979999999999997</v>
      </c>
      <c r="M620" s="10"/>
      <c r="N620" s="10"/>
      <c r="P620">
        <f t="shared" si="83"/>
        <v>121</v>
      </c>
      <c r="Q620">
        <f t="shared" si="84"/>
        <v>542</v>
      </c>
      <c r="R620" t="e">
        <f t="shared" ca="1" si="85"/>
        <v>#NAME?</v>
      </c>
      <c r="S620">
        <f t="shared" si="86"/>
        <v>203</v>
      </c>
      <c r="T620">
        <f t="shared" si="87"/>
        <v>809</v>
      </c>
      <c r="V620" t="e">
        <f t="shared" ca="1" si="88"/>
        <v>#NAME?</v>
      </c>
      <c r="W620" t="e">
        <f t="shared" ca="1" si="89"/>
        <v>#NAME?</v>
      </c>
    </row>
    <row r="621" spans="1:23" hidden="1" x14ac:dyDescent="0.15">
      <c r="A621" s="12" t="s">
        <v>263</v>
      </c>
      <c r="B621" s="12" t="s">
        <v>264</v>
      </c>
      <c r="C621" t="str">
        <f>[2]!S_INFO_INDUSTRY_SW(A621,1)</f>
        <v>非银金融</v>
      </c>
      <c r="D621" s="2" t="str">
        <f>[2]!S_IPO_LISTEDDATE(A621)</f>
        <v>1997-06-16</v>
      </c>
      <c r="E621" s="3">
        <f t="shared" si="81"/>
        <v>4946</v>
      </c>
      <c r="F621" s="5">
        <f>[2]!S_VAL_PE_TTM(A621,$A$1)</f>
        <v>25.927457809448242</v>
      </c>
      <c r="G621" s="5">
        <f>[2]!S_FA_ROIC_YEARLY(A621,G$1)</f>
        <v>6.0045000000000002</v>
      </c>
      <c r="H621" s="5" t="e">
        <f ca="1">VLOOKUP(A621,预期增长率!$A$3:$F$960,6,FALSE)</f>
        <v>#NAME?</v>
      </c>
      <c r="I621" s="5">
        <f>[2]!S_PQ_PCTCHANGE(A621,$C$1,$A$1)</f>
        <v>5.1457975986277882</v>
      </c>
      <c r="J621" s="5">
        <f t="shared" si="82"/>
        <v>24079866000</v>
      </c>
      <c r="K621" s="11">
        <f>[2]!S_SHARE_LIQA(A621,$A$1)</f>
        <v>1964100000</v>
      </c>
      <c r="L621" s="10">
        <f>[2]!S_DQ_CLOSE(A621,$A$1,1)</f>
        <v>12.26</v>
      </c>
      <c r="M621" s="10"/>
      <c r="N621" s="10"/>
      <c r="P621">
        <f t="shared" si="83"/>
        <v>575</v>
      </c>
      <c r="Q621">
        <f t="shared" si="84"/>
        <v>650</v>
      </c>
      <c r="R621" t="e">
        <f t="shared" ca="1" si="85"/>
        <v>#NAME?</v>
      </c>
      <c r="S621">
        <f t="shared" si="86"/>
        <v>418</v>
      </c>
      <c r="T621">
        <f t="shared" si="87"/>
        <v>113</v>
      </c>
      <c r="V621" t="e">
        <f t="shared" ca="1" si="88"/>
        <v>#NAME?</v>
      </c>
      <c r="W621" t="e">
        <f t="shared" ca="1" si="89"/>
        <v>#NAME?</v>
      </c>
    </row>
    <row r="622" spans="1:23" x14ac:dyDescent="0.15">
      <c r="A622" s="12" t="s">
        <v>1495</v>
      </c>
      <c r="B622" s="12" t="s">
        <v>1746</v>
      </c>
      <c r="C622" t="str">
        <f>[2]!S_INFO_INDUSTRY_SW(A622,1)</f>
        <v>食品饮料</v>
      </c>
      <c r="D622" s="2" t="str">
        <f>[2]!S_IPO_LISTEDDATE(A622)</f>
        <v>1996-03-12</v>
      </c>
      <c r="E622" s="3">
        <f t="shared" si="81"/>
        <v>5407</v>
      </c>
      <c r="F622" s="5">
        <f>[2]!S_VAL_PE_TTM(A622,$A$1)</f>
        <v>45.485324859619141</v>
      </c>
      <c r="G622" s="5">
        <f>[2]!S_FA_ROIC_YEARLY(A622,G$1)</f>
        <v>19.7544</v>
      </c>
      <c r="H622" s="5" t="e">
        <f ca="1">VLOOKUP(A622,预期增长率!$A$3:$F$960,6,FALSE)</f>
        <v>#NAME?</v>
      </c>
      <c r="I622" s="5">
        <f>[2]!S_PQ_PCTCHANGE(A622,$C$1,$A$1)</f>
        <v>-7.2934334867942985</v>
      </c>
      <c r="J622" s="5">
        <f t="shared" si="82"/>
        <v>27843836398.98</v>
      </c>
      <c r="K622" s="11">
        <f>[2]!S_SHARE_LIQA(A622,$A$1)</f>
        <v>727753173</v>
      </c>
      <c r="L622" s="10">
        <f>[2]!S_DQ_CLOSE(A622,$A$1,1)</f>
        <v>38.26</v>
      </c>
      <c r="M622" s="10"/>
      <c r="N622" s="10"/>
      <c r="P622">
        <f t="shared" si="83"/>
        <v>339</v>
      </c>
      <c r="Q622">
        <f t="shared" si="84"/>
        <v>184</v>
      </c>
      <c r="R622" t="e">
        <f t="shared" ca="1" si="85"/>
        <v>#NAME?</v>
      </c>
      <c r="S622">
        <f t="shared" si="86"/>
        <v>726</v>
      </c>
      <c r="T622">
        <f t="shared" si="87"/>
        <v>91</v>
      </c>
      <c r="V622" t="e">
        <f t="shared" ca="1" si="88"/>
        <v>#NAME?</v>
      </c>
      <c r="W622" t="e">
        <f t="shared" ca="1" si="89"/>
        <v>#NAME?</v>
      </c>
    </row>
    <row r="623" spans="1:23" x14ac:dyDescent="0.15">
      <c r="A623" s="12" t="s">
        <v>1757</v>
      </c>
      <c r="B623" s="12" t="s">
        <v>1758</v>
      </c>
      <c r="C623" t="str">
        <f>[2]!S_INFO_INDUSTRY_SW(A623,1)</f>
        <v>机械设备</v>
      </c>
      <c r="D623" s="2" t="str">
        <f>[2]!S_IPO_LISTEDDATE(A623)</f>
        <v>2010-02-02</v>
      </c>
      <c r="E623" s="3">
        <f t="shared" si="81"/>
        <v>332</v>
      </c>
      <c r="F623" s="5">
        <f>[2]!S_VAL_PE_TTM(A623,$A$1)</f>
        <v>62.164337158203125</v>
      </c>
      <c r="G623" s="5">
        <f>[2]!S_FA_ROIC_YEARLY(A623,G$1)</f>
        <v>5.0789</v>
      </c>
      <c r="H623" s="5" t="e">
        <f ca="1">VLOOKUP(A623,预期增长率!$A$3:$F$960,6,FALSE)</f>
        <v>#NAME?</v>
      </c>
      <c r="I623" s="5">
        <f>[2]!S_PQ_PCTCHANGE(A623,$C$1,$A$1)</f>
        <v>21.574344023323633</v>
      </c>
      <c r="J623" s="5">
        <f t="shared" si="82"/>
        <v>3753000000</v>
      </c>
      <c r="K623" s="11">
        <f>[2]!S_SHARE_LIQA(A623,$A$1)</f>
        <v>300000000</v>
      </c>
      <c r="L623" s="10">
        <f>[2]!S_DQ_CLOSE(A623,$A$1,1)</f>
        <v>12.51</v>
      </c>
      <c r="M623" s="10"/>
      <c r="N623" s="10"/>
      <c r="P623">
        <f t="shared" si="83"/>
        <v>221</v>
      </c>
      <c r="Q623">
        <f t="shared" si="84"/>
        <v>689</v>
      </c>
      <c r="R623" t="e">
        <f t="shared" ca="1" si="85"/>
        <v>#NAME?</v>
      </c>
      <c r="S623">
        <f t="shared" si="86"/>
        <v>188</v>
      </c>
      <c r="T623">
        <f t="shared" si="87"/>
        <v>671</v>
      </c>
      <c r="V623" t="e">
        <f t="shared" ca="1" si="88"/>
        <v>#NAME?</v>
      </c>
      <c r="W623" t="e">
        <f t="shared" ca="1" si="89"/>
        <v>#NAME?</v>
      </c>
    </row>
    <row r="624" spans="1:23" x14ac:dyDescent="0.15">
      <c r="A624" s="12" t="s">
        <v>1020</v>
      </c>
      <c r="B624" s="12" t="s">
        <v>1021</v>
      </c>
      <c r="C624" t="str">
        <f>[2]!S_INFO_INDUSTRY_SW(A624,1)</f>
        <v>公用事业</v>
      </c>
      <c r="D624" s="2" t="str">
        <f>[2]!S_IPO_LISTEDDATE(A624)</f>
        <v>2000-12-11</v>
      </c>
      <c r="E624" s="3">
        <f t="shared" si="81"/>
        <v>3672</v>
      </c>
      <c r="F624" s="5">
        <f>[2]!S_VAL_PE_TTM(A624,$A$1)</f>
        <v>64.974601745605469</v>
      </c>
      <c r="G624" s="5">
        <f>[2]!S_FA_ROIC_YEARLY(A624,G$1)</f>
        <v>6.1052999999999997</v>
      </c>
      <c r="H624" s="5" t="e">
        <f ca="1">VLOOKUP(A624,预期增长率!$A$3:$F$960,6,FALSE)</f>
        <v>#NAME?</v>
      </c>
      <c r="I624" s="5">
        <f>[2]!S_PQ_PCTCHANGE(A624,$C$1,$A$1)</f>
        <v>24.289911851126345</v>
      </c>
      <c r="J624" s="5">
        <f t="shared" si="82"/>
        <v>2750174363.52</v>
      </c>
      <c r="K624" s="11">
        <f>[2]!S_SHARE_LIQA(A624,$A$1)</f>
        <v>216719808</v>
      </c>
      <c r="L624" s="10">
        <f>[2]!S_DQ_CLOSE(A624,$A$1,1)</f>
        <v>12.69</v>
      </c>
      <c r="M624" s="10"/>
      <c r="N624" s="10"/>
      <c r="P624">
        <f t="shared" si="83"/>
        <v>203</v>
      </c>
      <c r="Q624">
        <f t="shared" si="84"/>
        <v>640</v>
      </c>
      <c r="R624" t="e">
        <f t="shared" ca="1" si="85"/>
        <v>#NAME?</v>
      </c>
      <c r="S624">
        <f t="shared" si="86"/>
        <v>158</v>
      </c>
      <c r="T624">
        <f t="shared" si="87"/>
        <v>764</v>
      </c>
      <c r="V624" t="e">
        <f t="shared" ca="1" si="88"/>
        <v>#NAME?</v>
      </c>
      <c r="W624" t="e">
        <f t="shared" ca="1" si="89"/>
        <v>#NAME?</v>
      </c>
    </row>
    <row r="625" spans="1:23" hidden="1" x14ac:dyDescent="0.15">
      <c r="A625" s="12" t="s">
        <v>1556</v>
      </c>
      <c r="B625" s="12" t="s">
        <v>1557</v>
      </c>
      <c r="C625" t="str">
        <f>[2]!S_INFO_INDUSTRY_SW(A625,1)</f>
        <v>银行</v>
      </c>
      <c r="D625" s="2" t="str">
        <f>[2]!S_IPO_LISTEDDATE(A625)</f>
        <v>2007-02-05</v>
      </c>
      <c r="E625" s="3">
        <f t="shared" si="81"/>
        <v>1425</v>
      </c>
      <c r="F625" s="5">
        <f>[2]!S_VAL_PE_TTM(A625,$A$1)</f>
        <v>8.3279380798339844</v>
      </c>
      <c r="G625" s="5">
        <f>[2]!S_FA_ROIC_YEARLY(A625,G$1)</f>
        <v>24.4129</v>
      </c>
      <c r="H625" s="5" t="e">
        <f ca="1">VLOOKUP(A625,预期增长率!$A$3:$F$960,6,FALSE)</f>
        <v>#NAME?</v>
      </c>
      <c r="I625" s="5">
        <f>[2]!S_PQ_PCTCHANGE(A625,$C$1,$A$1)</f>
        <v>7.3181615350289997</v>
      </c>
      <c r="J625" s="5">
        <f t="shared" si="82"/>
        <v>144118437651.5</v>
      </c>
      <c r="K625" s="11">
        <f>[2]!S_SHARE_LIQA(A625,$A$1)</f>
        <v>5992450630</v>
      </c>
      <c r="L625" s="10">
        <f>[2]!S_DQ_CLOSE(A625,$A$1,1)</f>
        <v>24.05</v>
      </c>
      <c r="M625" s="10"/>
      <c r="N625" s="10"/>
      <c r="P625">
        <f t="shared" si="83"/>
        <v>820</v>
      </c>
      <c r="Q625">
        <f t="shared" si="84"/>
        <v>100</v>
      </c>
      <c r="R625" t="e">
        <f t="shared" ca="1" si="85"/>
        <v>#NAME?</v>
      </c>
      <c r="S625">
        <f t="shared" si="86"/>
        <v>384</v>
      </c>
      <c r="T625">
        <f t="shared" si="87"/>
        <v>11</v>
      </c>
      <c r="V625" t="e">
        <f t="shared" ca="1" si="88"/>
        <v>#NAME?</v>
      </c>
      <c r="W625" t="e">
        <f t="shared" ca="1" si="89"/>
        <v>#NAME?</v>
      </c>
    </row>
    <row r="626" spans="1:23" x14ac:dyDescent="0.15">
      <c r="A626" s="12" t="s">
        <v>1558</v>
      </c>
      <c r="B626" s="12" t="s">
        <v>1559</v>
      </c>
      <c r="C626" t="str">
        <f>[2]!S_INFO_INDUSTRY_SW(A626,1)</f>
        <v>有色金属</v>
      </c>
      <c r="D626" s="2" t="str">
        <f>[2]!S_IPO_LISTEDDATE(A626)</f>
        <v>2007-07-12</v>
      </c>
      <c r="E626" s="3">
        <f t="shared" si="81"/>
        <v>1268</v>
      </c>
      <c r="F626" s="5">
        <f>[2]!S_VAL_PE_TTM(A626,$A$1)</f>
        <v>36.404750823974609</v>
      </c>
      <c r="G626" s="5">
        <f>[2]!S_FA_ROIC_YEARLY(A626,G$1)</f>
        <v>10.2211</v>
      </c>
      <c r="H626" s="5" t="e">
        <f ca="1">VLOOKUP(A626,预期增长率!$A$3:$F$960,6,FALSE)</f>
        <v>#NAME?</v>
      </c>
      <c r="I626" s="5">
        <f>[2]!S_PQ_PCTCHANGE(A626,$C$1,$A$1)</f>
        <v>46.386946386946384</v>
      </c>
      <c r="J626" s="5">
        <f t="shared" si="82"/>
        <v>44895720000</v>
      </c>
      <c r="K626" s="11">
        <f>[2]!S_SHARE_LIQA(A626,$A$1)</f>
        <v>2383000000</v>
      </c>
      <c r="L626" s="10">
        <f>[2]!S_DQ_CLOSE(A626,$A$1,1)</f>
        <v>18.84</v>
      </c>
      <c r="M626" s="10"/>
      <c r="N626" s="10"/>
      <c r="P626">
        <f t="shared" si="83"/>
        <v>446</v>
      </c>
      <c r="Q626">
        <f t="shared" si="84"/>
        <v>464</v>
      </c>
      <c r="R626" t="e">
        <f t="shared" ca="1" si="85"/>
        <v>#NAME?</v>
      </c>
      <c r="S626">
        <f t="shared" si="86"/>
        <v>49</v>
      </c>
      <c r="T626">
        <f t="shared" si="87"/>
        <v>49</v>
      </c>
      <c r="V626" t="e">
        <f t="shared" ca="1" si="88"/>
        <v>#NAME?</v>
      </c>
      <c r="W626" t="e">
        <f t="shared" ca="1" si="89"/>
        <v>#NAME?</v>
      </c>
    </row>
    <row r="627" spans="1:23" x14ac:dyDescent="0.15">
      <c r="A627" s="12" t="s">
        <v>531</v>
      </c>
      <c r="B627" s="12" t="s">
        <v>532</v>
      </c>
      <c r="C627" t="str">
        <f>[2]!S_INFO_INDUSTRY_SW(A627,1)</f>
        <v>通信</v>
      </c>
      <c r="D627" s="2" t="str">
        <f>[2]!S_IPO_LISTEDDATE(A627)</f>
        <v>2007-02-15</v>
      </c>
      <c r="E627" s="3">
        <f t="shared" si="81"/>
        <v>1415</v>
      </c>
      <c r="F627" s="5">
        <f>[2]!S_VAL_PE_TTM(A627,$A$1)</f>
        <v>43.716178894042969</v>
      </c>
      <c r="G627" s="5">
        <f>[2]!S_FA_ROIC_YEARLY(A627,G$1)</f>
        <v>11.570499999999999</v>
      </c>
      <c r="H627" s="5" t="e">
        <f ca="1">VLOOKUP(A627,预期增长率!$A$3:$F$960,6,FALSE)</f>
        <v>#NAME?</v>
      </c>
      <c r="I627" s="5">
        <f>[2]!S_PQ_PCTCHANGE(A627,$C$1,$A$1)</f>
        <v>14.356435643564369</v>
      </c>
      <c r="J627" s="5">
        <f t="shared" si="82"/>
        <v>2960567610</v>
      </c>
      <c r="K627" s="11">
        <f>[2]!S_SHARE_LIQA(A627,$A$1)</f>
        <v>160203875</v>
      </c>
      <c r="L627" s="10">
        <f>[2]!S_DQ_CLOSE(A627,$A$1,1)</f>
        <v>18.48</v>
      </c>
      <c r="M627" s="10"/>
      <c r="N627" s="10"/>
      <c r="P627">
        <f t="shared" si="83"/>
        <v>361</v>
      </c>
      <c r="Q627">
        <f t="shared" si="84"/>
        <v>406</v>
      </c>
      <c r="R627" t="e">
        <f t="shared" ca="1" si="85"/>
        <v>#NAME?</v>
      </c>
      <c r="S627">
        <f t="shared" si="86"/>
        <v>267</v>
      </c>
      <c r="T627">
        <f t="shared" si="87"/>
        <v>746</v>
      </c>
      <c r="V627" t="e">
        <f t="shared" ca="1" si="88"/>
        <v>#NAME?</v>
      </c>
      <c r="W627" t="e">
        <f t="shared" ca="1" si="89"/>
        <v>#NAME?</v>
      </c>
    </row>
    <row r="628" spans="1:23" x14ac:dyDescent="0.15">
      <c r="A628" s="12" t="s">
        <v>716</v>
      </c>
      <c r="B628" s="12" t="s">
        <v>717</v>
      </c>
      <c r="C628" t="str">
        <f>[2]!S_INFO_INDUSTRY_SW(A628,1)</f>
        <v>公用事业</v>
      </c>
      <c r="D628" s="2" t="str">
        <f>[2]!S_IPO_LISTEDDATE(A628)</f>
        <v>2005-02-03</v>
      </c>
      <c r="E628" s="3">
        <f t="shared" si="81"/>
        <v>2157</v>
      </c>
      <c r="F628" s="5">
        <f>[2]!S_VAL_PE_TTM(A628,$A$1)</f>
        <v>-235.53607177734375</v>
      </c>
      <c r="G628" s="5">
        <f>[2]!S_FA_ROIC_YEARLY(A628,G$1)</f>
        <v>-3.0156999999999998</v>
      </c>
      <c r="H628" s="5" t="e">
        <f ca="1">VLOOKUP(A628,预期增长率!$A$3:$F$960,6,FALSE)</f>
        <v>#NAME?</v>
      </c>
      <c r="I628" s="5">
        <f>[2]!S_PQ_PCTCHANGE(A628,$C$1,$A$1)</f>
        <v>-15.104166666666675</v>
      </c>
      <c r="J628" s="5">
        <f t="shared" si="82"/>
        <v>16919583211.999998</v>
      </c>
      <c r="K628" s="11">
        <f>[2]!S_SHARE_LIQA(A628,$A$1)</f>
        <v>5190056200</v>
      </c>
      <c r="L628" s="10">
        <f>[2]!S_DQ_CLOSE(A628,$A$1,1)</f>
        <v>3.26</v>
      </c>
      <c r="M628" s="10"/>
      <c r="N628" s="10"/>
      <c r="P628">
        <f t="shared" si="83"/>
        <v>859</v>
      </c>
      <c r="Q628">
        <f t="shared" si="84"/>
        <v>848</v>
      </c>
      <c r="R628" t="e">
        <f t="shared" ca="1" si="85"/>
        <v>#NAME?</v>
      </c>
      <c r="S628">
        <f t="shared" si="86"/>
        <v>838</v>
      </c>
      <c r="T628">
        <f t="shared" si="87"/>
        <v>158</v>
      </c>
      <c r="V628" t="e">
        <f t="shared" ca="1" si="88"/>
        <v>#NAME?</v>
      </c>
      <c r="W628" t="e">
        <f t="shared" ca="1" si="89"/>
        <v>#NAME?</v>
      </c>
    </row>
    <row r="629" spans="1:23" x14ac:dyDescent="0.15">
      <c r="A629" s="12" t="s">
        <v>218</v>
      </c>
      <c r="B629" s="12" t="s">
        <v>1639</v>
      </c>
      <c r="C629" t="str">
        <f>[2]!S_INFO_INDUSTRY_SW(A629,1)</f>
        <v>采掘</v>
      </c>
      <c r="D629" s="2" t="str">
        <f>[2]!S_IPO_LISTEDDATE(A629)</f>
        <v>1996-11-28</v>
      </c>
      <c r="E629" s="3">
        <f t="shared" si="81"/>
        <v>5146</v>
      </c>
      <c r="F629" s="5">
        <f>[2]!S_VAL_PE_TTM(A629,$A$1)</f>
        <v>29.499282836914063</v>
      </c>
      <c r="G629" s="5">
        <f>[2]!S_FA_ROIC_YEARLY(A629,G$1)</f>
        <v>27.981200000000001</v>
      </c>
      <c r="H629" s="5" t="e">
        <f ca="1">VLOOKUP(A629,预期增长率!$A$3:$F$960,6,FALSE)</f>
        <v>#NAME?</v>
      </c>
      <c r="I629" s="5">
        <f>[2]!S_PQ_PCTCHANGE(A629,$C$1,$A$1)</f>
        <v>38.030660377358494</v>
      </c>
      <c r="J629" s="5">
        <f t="shared" si="82"/>
        <v>9710631823.1800003</v>
      </c>
      <c r="K629" s="11">
        <f>[2]!S_SHARE_LIQA(A629,$A$1)</f>
        <v>414806998</v>
      </c>
      <c r="L629" s="10">
        <f>[2]!S_DQ_CLOSE(A629,$A$1,1)</f>
        <v>23.41</v>
      </c>
      <c r="M629" s="10"/>
      <c r="N629" s="10"/>
      <c r="P629">
        <f t="shared" si="83"/>
        <v>532</v>
      </c>
      <c r="Q629">
        <f t="shared" si="84"/>
        <v>56</v>
      </c>
      <c r="R629" t="e">
        <f t="shared" ca="1" si="85"/>
        <v>#NAME?</v>
      </c>
      <c r="S629">
        <f t="shared" si="86"/>
        <v>75</v>
      </c>
      <c r="T629">
        <f t="shared" si="87"/>
        <v>285</v>
      </c>
      <c r="V629" t="e">
        <f t="shared" ca="1" si="88"/>
        <v>#NAME?</v>
      </c>
      <c r="W629" t="e">
        <f t="shared" ca="1" si="89"/>
        <v>#NAME?</v>
      </c>
    </row>
    <row r="630" spans="1:23" x14ac:dyDescent="0.15">
      <c r="A630" s="12" t="s">
        <v>1673</v>
      </c>
      <c r="B630" s="12" t="s">
        <v>1674</v>
      </c>
      <c r="C630" t="str">
        <f>[2]!S_INFO_INDUSTRY_SW(A630,1)</f>
        <v>医药生物</v>
      </c>
      <c r="D630" s="2" t="str">
        <f>[2]!S_IPO_LISTEDDATE(A630)</f>
        <v>2010-05-06</v>
      </c>
      <c r="E630" s="3">
        <f t="shared" si="81"/>
        <v>239</v>
      </c>
      <c r="F630" s="5">
        <f>[2]!S_VAL_PE_TTM(A630,$A$1)</f>
        <v>42.974159240722656</v>
      </c>
      <c r="G630" s="5">
        <f>[2]!S_FA_ROIC_YEARLY(A630,G$1)</f>
        <v>28.796700000000001</v>
      </c>
      <c r="H630" s="5" t="e">
        <f ca="1">VLOOKUP(A630,预期增长率!$A$3:$F$960,6,FALSE)</f>
        <v>#NAME?</v>
      </c>
      <c r="I630" s="5">
        <f>[2]!S_PQ_PCTCHANGE(A630,$C$1,$A$1)</f>
        <v>14.040983606557367</v>
      </c>
      <c r="J630" s="5">
        <f t="shared" si="82"/>
        <v>5579113000</v>
      </c>
      <c r="K630" s="11">
        <f>[2]!S_SHARE_LIQA(A630,$A$1)</f>
        <v>40100000</v>
      </c>
      <c r="L630" s="10">
        <f>[2]!S_DQ_CLOSE(A630,$A$1,1)</f>
        <v>139.13</v>
      </c>
      <c r="M630" s="10"/>
      <c r="N630" s="10"/>
      <c r="P630">
        <f t="shared" si="83"/>
        <v>371</v>
      </c>
      <c r="Q630">
        <f t="shared" si="84"/>
        <v>51</v>
      </c>
      <c r="R630" t="e">
        <f t="shared" ca="1" si="85"/>
        <v>#NAME?</v>
      </c>
      <c r="S630">
        <f t="shared" si="86"/>
        <v>274</v>
      </c>
      <c r="T630">
        <f t="shared" si="87"/>
        <v>500</v>
      </c>
      <c r="V630" t="e">
        <f t="shared" ca="1" si="88"/>
        <v>#NAME?</v>
      </c>
      <c r="W630" t="e">
        <f t="shared" ca="1" si="89"/>
        <v>#NAME?</v>
      </c>
    </row>
    <row r="631" spans="1:23" x14ac:dyDescent="0.15">
      <c r="A631" s="12" t="s">
        <v>1688</v>
      </c>
      <c r="B631" s="12" t="s">
        <v>1689</v>
      </c>
      <c r="C631" t="str">
        <f>[2]!S_INFO_INDUSTRY_SW(A631,1)</f>
        <v>建筑装饰</v>
      </c>
      <c r="D631" s="2" t="str">
        <f>[2]!S_IPO_LISTEDDATE(A631)</f>
        <v>2010-06-10</v>
      </c>
      <c r="E631" s="3">
        <f t="shared" si="81"/>
        <v>204</v>
      </c>
      <c r="F631" s="5">
        <f>[2]!S_VAL_PE_TTM(A631,$A$1)</f>
        <v>131.65504455566406</v>
      </c>
      <c r="G631" s="5">
        <f>[2]!S_FA_ROIC_YEARLY(A631,G$1)</f>
        <v>14.4147</v>
      </c>
      <c r="H631" s="5" t="e">
        <f ca="1">VLOOKUP(A631,预期增长率!$A$3:$F$960,6,FALSE)</f>
        <v>#NAME?</v>
      </c>
      <c r="I631" s="5">
        <f>[2]!S_PQ_PCTCHANGE(A631,$C$1,$A$1)</f>
        <v>53.527132352941194</v>
      </c>
      <c r="J631" s="5">
        <f t="shared" si="82"/>
        <v>4368000000</v>
      </c>
      <c r="K631" s="11">
        <f>[2]!S_SHARE_LIQA(A631,$A$1)</f>
        <v>48000000</v>
      </c>
      <c r="L631" s="10">
        <f>[2]!S_DQ_CLOSE(A631,$A$1,1)</f>
        <v>91</v>
      </c>
      <c r="M631" s="10"/>
      <c r="N631" s="10"/>
      <c r="P631">
        <f t="shared" si="83"/>
        <v>57</v>
      </c>
      <c r="Q631">
        <f t="shared" si="84"/>
        <v>306</v>
      </c>
      <c r="R631" t="e">
        <f t="shared" ca="1" si="85"/>
        <v>#NAME?</v>
      </c>
      <c r="S631">
        <f t="shared" si="86"/>
        <v>35</v>
      </c>
      <c r="T631">
        <f t="shared" si="87"/>
        <v>612</v>
      </c>
      <c r="V631" t="e">
        <f t="shared" ca="1" si="88"/>
        <v>#NAME?</v>
      </c>
      <c r="W631" t="e">
        <f t="shared" ca="1" si="89"/>
        <v>#NAME?</v>
      </c>
    </row>
    <row r="632" spans="1:23" x14ac:dyDescent="0.15">
      <c r="A632" s="12" t="s">
        <v>1479</v>
      </c>
      <c r="B632" s="12" t="s">
        <v>1480</v>
      </c>
      <c r="C632" t="str">
        <f>[2]!S_INFO_INDUSTRY_SW(A632,1)</f>
        <v>公用事业</v>
      </c>
      <c r="D632" s="2" t="str">
        <f>[2]!S_IPO_LISTEDDATE(A632)</f>
        <v>1995-06-30</v>
      </c>
      <c r="E632" s="3">
        <f t="shared" si="81"/>
        <v>5663</v>
      </c>
      <c r="F632" s="5">
        <f>[2]!S_VAL_PE_TTM(A632,$A$1)</f>
        <v>38.976089477539063</v>
      </c>
      <c r="G632" s="5">
        <f>[2]!S_FA_ROIC_YEARLY(A632,G$1)</f>
        <v>8.3505000000000003</v>
      </c>
      <c r="H632" s="5" t="e">
        <f ca="1">VLOOKUP(A632,预期增长率!$A$3:$F$960,6,FALSE)</f>
        <v>#NAME?</v>
      </c>
      <c r="I632" s="5">
        <f>[2]!S_PQ_PCTCHANGE(A632,$C$1,$A$1)</f>
        <v>7.8492935635792849</v>
      </c>
      <c r="J632" s="5">
        <f t="shared" si="82"/>
        <v>7469259314.1000004</v>
      </c>
      <c r="K632" s="11">
        <f>[2]!S_SHARE_LIQA(A632,$A$1)</f>
        <v>1087228430</v>
      </c>
      <c r="L632" s="10">
        <f>[2]!S_DQ_CLOSE(A632,$A$1,1)</f>
        <v>6.87</v>
      </c>
      <c r="M632" s="10"/>
      <c r="N632" s="10"/>
      <c r="P632">
        <f t="shared" si="83"/>
        <v>409</v>
      </c>
      <c r="Q632">
        <f t="shared" si="84"/>
        <v>546</v>
      </c>
      <c r="R632" t="e">
        <f t="shared" ca="1" si="85"/>
        <v>#NAME?</v>
      </c>
      <c r="S632">
        <f t="shared" si="86"/>
        <v>374</v>
      </c>
      <c r="T632">
        <f t="shared" si="87"/>
        <v>378</v>
      </c>
      <c r="V632" t="e">
        <f t="shared" ca="1" si="88"/>
        <v>#NAME?</v>
      </c>
      <c r="W632" t="e">
        <f t="shared" ca="1" si="89"/>
        <v>#NAME?</v>
      </c>
    </row>
    <row r="633" spans="1:23" x14ac:dyDescent="0.15">
      <c r="A633" s="12" t="s">
        <v>291</v>
      </c>
      <c r="B633" s="12" t="s">
        <v>292</v>
      </c>
      <c r="C633" t="str">
        <f>[2]!S_INFO_INDUSTRY_SW(A633,1)</f>
        <v>钢铁</v>
      </c>
      <c r="D633" s="2" t="str">
        <f>[2]!S_IPO_LISTEDDATE(A633)</f>
        <v>1997-06-06</v>
      </c>
      <c r="E633" s="3">
        <f t="shared" si="81"/>
        <v>4956</v>
      </c>
      <c r="F633" s="5">
        <f>[2]!S_VAL_PE_TTM(A633,$A$1)</f>
        <v>15.589035034179688</v>
      </c>
      <c r="G633" s="5">
        <f>[2]!S_FA_ROIC_YEARLY(A633,G$1)</f>
        <v>13.9991</v>
      </c>
      <c r="H633" s="5" t="e">
        <f ca="1">VLOOKUP(A633,预期增长率!$A$3:$F$960,6,FALSE)</f>
        <v>#NAME?</v>
      </c>
      <c r="I633" s="5">
        <f>[2]!S_PQ_PCTCHANGE(A633,$C$1,$A$1)</f>
        <v>21.828103683492483</v>
      </c>
      <c r="J633" s="5">
        <f t="shared" si="82"/>
        <v>12075427866.52</v>
      </c>
      <c r="K633" s="11">
        <f>[2]!S_SHARE_LIQA(A633,$A$1)</f>
        <v>1352231564</v>
      </c>
      <c r="L633" s="10">
        <f>[2]!S_DQ_CLOSE(A633,$A$1,1)</f>
        <v>8.93</v>
      </c>
      <c r="M633" s="10"/>
      <c r="N633" s="10"/>
      <c r="O633" s="10"/>
      <c r="P633">
        <f t="shared" si="83"/>
        <v>741</v>
      </c>
      <c r="Q633">
        <f t="shared" si="84"/>
        <v>321</v>
      </c>
      <c r="R633" t="e">
        <f t="shared" ca="1" si="85"/>
        <v>#NAME?</v>
      </c>
      <c r="S633">
        <f t="shared" si="86"/>
        <v>183</v>
      </c>
      <c r="T633">
        <f t="shared" si="87"/>
        <v>224</v>
      </c>
      <c r="V633" t="e">
        <f t="shared" ca="1" si="88"/>
        <v>#NAME?</v>
      </c>
      <c r="W633" t="e">
        <f t="shared" ca="1" si="89"/>
        <v>#NAME?</v>
      </c>
    </row>
    <row r="634" spans="1:23" x14ac:dyDescent="0.15">
      <c r="A634" s="12" t="s">
        <v>1139</v>
      </c>
      <c r="B634" s="12" t="s">
        <v>1140</v>
      </c>
      <c r="C634" t="str">
        <f>[2]!S_INFO_INDUSTRY_SW(A634,1)</f>
        <v>机械设备</v>
      </c>
      <c r="D634" s="2" t="str">
        <f>[2]!S_IPO_LISTEDDATE(A634)</f>
        <v>2002-10-10</v>
      </c>
      <c r="E634" s="3">
        <f t="shared" si="81"/>
        <v>3004</v>
      </c>
      <c r="F634" s="5">
        <f>[2]!S_VAL_PE_TTM(A634,$A$1)</f>
        <v>53.531326293945313</v>
      </c>
      <c r="G634" s="5">
        <f>[2]!S_FA_ROIC_YEARLY(A634,G$1)</f>
        <v>18.333500000000001</v>
      </c>
      <c r="H634" s="5" t="e">
        <f ca="1">VLOOKUP(A634,预期增长率!$A$3:$F$960,6,FALSE)</f>
        <v>#NAME?</v>
      </c>
      <c r="I634" s="5">
        <f>[2]!S_PQ_PCTCHANGE(A634,$C$1,$A$1)</f>
        <v>13.039355144618314</v>
      </c>
      <c r="J634" s="5">
        <f t="shared" si="82"/>
        <v>14265338672</v>
      </c>
      <c r="K634" s="11">
        <f>[2]!S_SHARE_LIQA(A634,$A$1)</f>
        <v>598378300</v>
      </c>
      <c r="L634" s="10">
        <f>[2]!S_DQ_CLOSE(A634,$A$1,1)</f>
        <v>23.84</v>
      </c>
      <c r="M634" s="10"/>
      <c r="N634" s="10"/>
      <c r="P634">
        <f t="shared" si="83"/>
        <v>276</v>
      </c>
      <c r="Q634">
        <f t="shared" si="84"/>
        <v>215</v>
      </c>
      <c r="R634" t="e">
        <f t="shared" ca="1" si="85"/>
        <v>#NAME?</v>
      </c>
      <c r="S634">
        <f t="shared" si="86"/>
        <v>290</v>
      </c>
      <c r="T634">
        <f t="shared" si="87"/>
        <v>189</v>
      </c>
      <c r="V634" t="e">
        <f t="shared" ca="1" si="88"/>
        <v>#NAME?</v>
      </c>
      <c r="W634" t="e">
        <f t="shared" ca="1" si="89"/>
        <v>#NAME?</v>
      </c>
    </row>
    <row r="635" spans="1:23" x14ac:dyDescent="0.15">
      <c r="A635" s="12" t="s">
        <v>450</v>
      </c>
      <c r="B635" s="12" t="s">
        <v>451</v>
      </c>
      <c r="C635" t="str">
        <f>[2]!S_INFO_INDUSTRY_SW(A635,1)</f>
        <v>汽车</v>
      </c>
      <c r="D635" s="2" t="str">
        <f>[2]!S_IPO_LISTEDDATE(A635)</f>
        <v>1997-03-06</v>
      </c>
      <c r="E635" s="3">
        <f t="shared" si="81"/>
        <v>5048</v>
      </c>
      <c r="F635" s="5">
        <f>[2]!S_VAL_PE_TTM(A635,$A$1)</f>
        <v>29.257322311401367</v>
      </c>
      <c r="G635" s="5">
        <f>[2]!S_FA_ROIC_YEARLY(A635,G$1)</f>
        <v>19.5947</v>
      </c>
      <c r="H635" s="5" t="e">
        <f ca="1">VLOOKUP(A635,预期增长率!$A$3:$F$960,6,FALSE)</f>
        <v>#NAME?</v>
      </c>
      <c r="I635" s="5">
        <f>[2]!S_PQ_PCTCHANGE(A635,$C$1,$A$1)</f>
        <v>-6.0185185185185226</v>
      </c>
      <c r="J635" s="5">
        <f t="shared" si="82"/>
        <v>7781254194.3500004</v>
      </c>
      <c r="K635" s="11">
        <f>[2]!S_SHARE_LIQA(A635,$A$1)</f>
        <v>766626029</v>
      </c>
      <c r="L635" s="10">
        <f>[2]!S_DQ_CLOSE(A635,$A$1,1)</f>
        <v>10.15</v>
      </c>
      <c r="M635" s="10"/>
      <c r="N635" s="10"/>
      <c r="P635">
        <f t="shared" si="83"/>
        <v>537</v>
      </c>
      <c r="Q635">
        <f t="shared" si="84"/>
        <v>187</v>
      </c>
      <c r="R635" t="e">
        <f t="shared" ca="1" si="85"/>
        <v>#NAME?</v>
      </c>
      <c r="S635">
        <f t="shared" si="86"/>
        <v>694</v>
      </c>
      <c r="T635">
        <f t="shared" si="87"/>
        <v>365</v>
      </c>
      <c r="V635" t="e">
        <f t="shared" ca="1" si="88"/>
        <v>#NAME?</v>
      </c>
      <c r="W635" t="e">
        <f t="shared" ca="1" si="89"/>
        <v>#NAME?</v>
      </c>
    </row>
    <row r="636" spans="1:23" hidden="1" x14ac:dyDescent="0.15">
      <c r="A636" s="12" t="s">
        <v>1534</v>
      </c>
      <c r="B636" s="12" t="s">
        <v>1535</v>
      </c>
      <c r="C636" t="str">
        <f>[2]!S_INFO_INDUSTRY_SW(A636,1)</f>
        <v>非银金融</v>
      </c>
      <c r="D636" s="2" t="str">
        <f>[2]!S_IPO_LISTEDDATE(A636)</f>
        <v>2009-11-17</v>
      </c>
      <c r="E636" s="3">
        <f t="shared" si="81"/>
        <v>409</v>
      </c>
      <c r="F636" s="5">
        <f>[2]!S_VAL_PE_TTM(A636,$A$1)</f>
        <v>20.40150260925293</v>
      </c>
      <c r="G636" s="5">
        <f>[2]!S_FA_ROIC_YEARLY(A636,G$1)</f>
        <v>12.019299999999999</v>
      </c>
      <c r="H636" s="5" t="e">
        <f ca="1">VLOOKUP(A636,预期增长率!$A$3:$F$960,6,FALSE)</f>
        <v>#NAME?</v>
      </c>
      <c r="I636" s="5">
        <f>[2]!S_PQ_PCTCHANGE(A636,$C$1,$A$1)</f>
        <v>-5.5776892430278728</v>
      </c>
      <c r="J636" s="5">
        <f t="shared" si="82"/>
        <v>35813533382.400002</v>
      </c>
      <c r="K636" s="11">
        <f>[2]!S_SHARE_LIQA(A636,$A$1)</f>
        <v>1888899440</v>
      </c>
      <c r="L636" s="10">
        <f>[2]!S_DQ_CLOSE(A636,$A$1,1)</f>
        <v>18.96</v>
      </c>
      <c r="M636" s="10"/>
      <c r="N636" s="10"/>
      <c r="P636">
        <f t="shared" si="83"/>
        <v>660</v>
      </c>
      <c r="Q636">
        <f t="shared" si="84"/>
        <v>384</v>
      </c>
      <c r="R636" t="e">
        <f t="shared" ca="1" si="85"/>
        <v>#NAME?</v>
      </c>
      <c r="S636">
        <f t="shared" si="86"/>
        <v>682</v>
      </c>
      <c r="T636">
        <f t="shared" si="87"/>
        <v>67</v>
      </c>
      <c r="V636" t="e">
        <f t="shared" ca="1" si="88"/>
        <v>#NAME?</v>
      </c>
      <c r="W636" t="e">
        <f t="shared" ca="1" si="89"/>
        <v>#NAME?</v>
      </c>
    </row>
    <row r="637" spans="1:23" x14ac:dyDescent="0.15">
      <c r="A637" s="12" t="s">
        <v>59</v>
      </c>
      <c r="B637" s="12" t="s">
        <v>60</v>
      </c>
      <c r="C637" t="str">
        <f>[2]!S_INFO_INDUSTRY_SW(A637,1)</f>
        <v>通信</v>
      </c>
      <c r="D637" s="2" t="str">
        <f>[2]!S_IPO_LISTEDDATE(A637)</f>
        <v>1997-11-18</v>
      </c>
      <c r="E637" s="3">
        <f t="shared" si="81"/>
        <v>4791</v>
      </c>
      <c r="F637" s="5">
        <f>[2]!S_VAL_PE_TTM(A637,$A$1)</f>
        <v>29.78529167175293</v>
      </c>
      <c r="G637" s="5">
        <f>[2]!S_FA_ROIC_YEARLY(A637,G$1)</f>
        <v>9.4907000000000004</v>
      </c>
      <c r="H637" s="5" t="e">
        <f ca="1">VLOOKUP(A637,预期增长率!$A$3:$F$960,6,FALSE)</f>
        <v>#NAME?</v>
      </c>
      <c r="I637" s="5">
        <f>[2]!S_PQ_PCTCHANGE(A637,$C$1,$A$1)</f>
        <v>10.436893203883502</v>
      </c>
      <c r="J637" s="5">
        <f t="shared" si="82"/>
        <v>62111831800.200005</v>
      </c>
      <c r="K637" s="11">
        <f>[2]!S_SHARE_LIQA(A637,$A$1)</f>
        <v>2275158674</v>
      </c>
      <c r="L637" s="10">
        <f>[2]!S_DQ_CLOSE(A637,$A$1,1)</f>
        <v>27.3</v>
      </c>
      <c r="M637" s="10"/>
      <c r="N637" s="10"/>
      <c r="P637">
        <f t="shared" si="83"/>
        <v>524</v>
      </c>
      <c r="Q637">
        <f t="shared" si="84"/>
        <v>494</v>
      </c>
      <c r="R637" t="e">
        <f t="shared" ca="1" si="85"/>
        <v>#NAME?</v>
      </c>
      <c r="S637">
        <f t="shared" si="86"/>
        <v>334</v>
      </c>
      <c r="T637">
        <f t="shared" si="87"/>
        <v>35</v>
      </c>
      <c r="V637" t="e">
        <f t="shared" ca="1" si="88"/>
        <v>#NAME?</v>
      </c>
      <c r="W637" t="e">
        <f t="shared" ca="1" si="89"/>
        <v>#NAME?</v>
      </c>
    </row>
    <row r="638" spans="1:23" x14ac:dyDescent="0.15">
      <c r="A638" s="12" t="s">
        <v>1225</v>
      </c>
      <c r="B638" s="12" t="s">
        <v>1226</v>
      </c>
      <c r="C638" t="str">
        <f>[2]!S_INFO_INDUSTRY_SW(A638,1)</f>
        <v>医药生物</v>
      </c>
      <c r="D638" s="2" t="str">
        <f>[2]!S_IPO_LISTEDDATE(A638)</f>
        <v>2004-03-23</v>
      </c>
      <c r="E638" s="3">
        <f t="shared" si="81"/>
        <v>2474</v>
      </c>
      <c r="F638" s="5">
        <f>[2]!S_VAL_PE_TTM(A638,$A$1)</f>
        <v>38.733055114746094</v>
      </c>
      <c r="G638" s="5">
        <f>[2]!S_FA_ROIC_YEARLY(A638,G$1)</f>
        <v>24.4619</v>
      </c>
      <c r="H638" s="5" t="e">
        <f ca="1">VLOOKUP(A638,预期增长率!$A$3:$F$960,6,FALSE)</f>
        <v>#NAME?</v>
      </c>
      <c r="I638" s="5">
        <f>[2]!S_PQ_PCTCHANGE(A638,$C$1,$A$1)</f>
        <v>16.09194844730073</v>
      </c>
      <c r="J638" s="5">
        <f t="shared" si="82"/>
        <v>6952801050</v>
      </c>
      <c r="K638" s="11">
        <f>[2]!S_SHARE_LIQA(A638,$A$1)</f>
        <v>352755000</v>
      </c>
      <c r="L638" s="10">
        <f>[2]!S_DQ_CLOSE(A638,$A$1,1)</f>
        <v>19.71</v>
      </c>
      <c r="M638" s="10"/>
      <c r="N638" s="10"/>
      <c r="P638">
        <f t="shared" si="83"/>
        <v>413</v>
      </c>
      <c r="Q638">
        <f t="shared" si="84"/>
        <v>98</v>
      </c>
      <c r="R638" t="e">
        <f t="shared" ca="1" si="85"/>
        <v>#NAME?</v>
      </c>
      <c r="S638">
        <f t="shared" si="86"/>
        <v>245</v>
      </c>
      <c r="T638">
        <f t="shared" si="87"/>
        <v>415</v>
      </c>
      <c r="V638" t="e">
        <f t="shared" ca="1" si="88"/>
        <v>#NAME?</v>
      </c>
      <c r="W638" t="e">
        <f t="shared" ca="1" si="89"/>
        <v>#NAME?</v>
      </c>
    </row>
    <row r="639" spans="1:23" x14ac:dyDescent="0.15">
      <c r="A639" s="12" t="s">
        <v>1473</v>
      </c>
      <c r="B639" s="12" t="s">
        <v>1474</v>
      </c>
      <c r="C639" t="str">
        <f>[2]!S_INFO_INDUSTRY_SW(A639,1)</f>
        <v>食品饮料</v>
      </c>
      <c r="D639" s="2" t="str">
        <f>[2]!S_IPO_LISTEDDATE(A639)</f>
        <v>1994-08-18</v>
      </c>
      <c r="E639" s="3">
        <f t="shared" si="81"/>
        <v>5979</v>
      </c>
      <c r="F639" s="5">
        <f>[2]!S_VAL_PE_TTM(A639,$A$1)</f>
        <v>20.129100799560547</v>
      </c>
      <c r="G639" s="5">
        <f>[2]!S_FA_ROIC_YEARLY(A639,G$1)</f>
        <v>25.852</v>
      </c>
      <c r="H639" s="5" t="e">
        <f ca="1">VLOOKUP(A639,预期增长率!$A$3:$F$960,6,FALSE)</f>
        <v>#NAME?</v>
      </c>
      <c r="I639" s="5">
        <f>[2]!S_PQ_PCTCHANGE(A639,$C$1,$A$1)</f>
        <v>10.555121188428473</v>
      </c>
      <c r="J639" s="5">
        <f t="shared" si="82"/>
        <v>7368389760.0600004</v>
      </c>
      <c r="K639" s="11">
        <f>[2]!S_SHARE_LIQA(A639,$A$1)</f>
        <v>521102529</v>
      </c>
      <c r="L639" s="10">
        <f>[2]!S_DQ_CLOSE(A639,$A$1,1)</f>
        <v>14.14</v>
      </c>
      <c r="M639" s="10"/>
      <c r="N639" s="10"/>
      <c r="P639">
        <f t="shared" si="83"/>
        <v>665</v>
      </c>
      <c r="Q639">
        <f t="shared" si="84"/>
        <v>85</v>
      </c>
      <c r="R639" t="e">
        <f t="shared" ca="1" si="85"/>
        <v>#NAME?</v>
      </c>
      <c r="S639">
        <f t="shared" si="86"/>
        <v>329</v>
      </c>
      <c r="T639">
        <f t="shared" si="87"/>
        <v>382</v>
      </c>
      <c r="V639" t="e">
        <f t="shared" ca="1" si="88"/>
        <v>#NAME?</v>
      </c>
      <c r="W639" t="e">
        <f t="shared" ca="1" si="89"/>
        <v>#NAME?</v>
      </c>
    </row>
    <row r="640" spans="1:23" hidden="1" x14ac:dyDescent="0.15">
      <c r="A640" s="12" t="s">
        <v>1580</v>
      </c>
      <c r="B640" s="12" t="s">
        <v>1581</v>
      </c>
      <c r="C640" t="str">
        <f>[2]!S_INFO_INDUSTRY_SW(A640,1)</f>
        <v>非银金融</v>
      </c>
      <c r="D640" s="2" t="str">
        <f>[2]!S_IPO_LISTEDDATE(A640)</f>
        <v>2007-12-25</v>
      </c>
      <c r="E640" s="3">
        <f t="shared" si="81"/>
        <v>1102</v>
      </c>
      <c r="F640" s="5">
        <f>[2]!S_VAL_PE_TTM(A640,$A$1)</f>
        <v>24.017072677612305</v>
      </c>
      <c r="G640" s="5">
        <f>[2]!S_FA_ROIC_YEARLY(A640,G$1)</f>
        <v>8.5344999999999995</v>
      </c>
      <c r="H640" s="5" t="e">
        <f ca="1">VLOOKUP(A640,预期增长率!$A$3:$F$960,6,FALSE)</f>
        <v>#NAME?</v>
      </c>
      <c r="I640" s="5">
        <f>[2]!S_PQ_PCTCHANGE(A640,$C$1,$A$1)</f>
        <v>8.3767155702792131</v>
      </c>
      <c r="J640" s="5">
        <f t="shared" si="82"/>
        <v>142169778551.69998</v>
      </c>
      <c r="K640" s="11">
        <f>[2]!S_SHARE_LIQA(A640,$A$1)</f>
        <v>6208287273</v>
      </c>
      <c r="L640" s="10">
        <f>[2]!S_DQ_CLOSE(A640,$A$1,1)</f>
        <v>22.9</v>
      </c>
      <c r="M640" s="10"/>
      <c r="N640" s="10"/>
      <c r="P640">
        <f t="shared" si="83"/>
        <v>600</v>
      </c>
      <c r="Q640">
        <f t="shared" si="84"/>
        <v>538</v>
      </c>
      <c r="R640" t="e">
        <f t="shared" ca="1" si="85"/>
        <v>#NAME?</v>
      </c>
      <c r="S640">
        <f t="shared" si="86"/>
        <v>367</v>
      </c>
      <c r="T640">
        <f t="shared" si="87"/>
        <v>13</v>
      </c>
      <c r="V640" t="e">
        <f t="shared" ca="1" si="88"/>
        <v>#NAME?</v>
      </c>
      <c r="W640" t="e">
        <f t="shared" ca="1" si="89"/>
        <v>#NAME?</v>
      </c>
    </row>
    <row r="641" spans="1:23" x14ac:dyDescent="0.15">
      <c r="A641" s="12" t="s">
        <v>1279</v>
      </c>
      <c r="B641" s="12" t="s">
        <v>1280</v>
      </c>
      <c r="C641" t="str">
        <f>[2]!S_INFO_INDUSTRY_SW(A641,1)</f>
        <v>交通运输</v>
      </c>
      <c r="D641" s="2" t="str">
        <f>[2]!S_IPO_LISTEDDATE(A641)</f>
        <v>1993-06-07</v>
      </c>
      <c r="E641" s="3">
        <f t="shared" si="81"/>
        <v>6416</v>
      </c>
      <c r="F641" s="5">
        <f>[2]!S_VAL_PE_TTM(A641,$A$1)</f>
        <v>22.127483367919922</v>
      </c>
      <c r="G641" s="5">
        <f>[2]!S_FA_ROIC_YEARLY(A641,G$1)</f>
        <v>14.4964</v>
      </c>
      <c r="H641" s="5" t="e">
        <f ca="1">VLOOKUP(A641,预期增长率!$A$3:$F$960,6,FALSE)</f>
        <v>#NAME?</v>
      </c>
      <c r="I641" s="5">
        <f>[2]!S_PQ_PCTCHANGE(A641,$C$1,$A$1)</f>
        <v>3.2080659945004752</v>
      </c>
      <c r="J641" s="5">
        <f t="shared" si="82"/>
        <v>4397706444.5</v>
      </c>
      <c r="K641" s="11">
        <f>[2]!S_SHARE_LIQA(A641,$A$1)</f>
        <v>390560075</v>
      </c>
      <c r="L641" s="10">
        <f>[2]!S_DQ_CLOSE(A641,$A$1,1)</f>
        <v>11.26</v>
      </c>
      <c r="M641" s="10"/>
      <c r="N641" s="10"/>
      <c r="P641">
        <f t="shared" si="83"/>
        <v>624</v>
      </c>
      <c r="Q641">
        <f t="shared" si="84"/>
        <v>302</v>
      </c>
      <c r="R641" t="e">
        <f t="shared" ca="1" si="85"/>
        <v>#NAME?</v>
      </c>
      <c r="S641">
        <f t="shared" si="86"/>
        <v>462</v>
      </c>
      <c r="T641">
        <f t="shared" si="87"/>
        <v>607</v>
      </c>
      <c r="V641" t="e">
        <f t="shared" ca="1" si="88"/>
        <v>#NAME?</v>
      </c>
      <c r="W641" t="e">
        <f t="shared" ca="1" si="89"/>
        <v>#NAME?</v>
      </c>
    </row>
    <row r="642" spans="1:23" x14ac:dyDescent="0.15">
      <c r="A642" s="12" t="s">
        <v>647</v>
      </c>
      <c r="B642" s="12" t="s">
        <v>648</v>
      </c>
      <c r="C642" t="str">
        <f>[2]!S_INFO_INDUSTRY_SW(A642,1)</f>
        <v>建筑装饰</v>
      </c>
      <c r="D642" s="2" t="str">
        <f>[2]!S_IPO_LISTEDDATE(A642)</f>
        <v>2009-11-27</v>
      </c>
      <c r="E642" s="3">
        <f t="shared" si="81"/>
        <v>399</v>
      </c>
      <c r="F642" s="5">
        <f>[2]!S_VAL_PE_TTM(A642,$A$1)</f>
        <v>106.47631072998047</v>
      </c>
      <c r="G642" s="5">
        <f>[2]!S_FA_ROIC_YEARLY(A642,G$1)</f>
        <v>20.505500000000001</v>
      </c>
      <c r="H642" s="5" t="e">
        <f ca="1">VLOOKUP(A642,预期增长率!$A$3:$F$960,6,FALSE)</f>
        <v>#NAME?</v>
      </c>
      <c r="I642" s="5">
        <f>[2]!S_PQ_PCTCHANGE(A642,$C$1,$A$1)</f>
        <v>30.425330812854455</v>
      </c>
      <c r="J642" s="5">
        <f t="shared" si="82"/>
        <v>6481600596.7600002</v>
      </c>
      <c r="K642" s="11">
        <f>[2]!S_SHARE_LIQA(A642,$A$1)</f>
        <v>46971524</v>
      </c>
      <c r="L642" s="10">
        <f>[2]!S_DQ_CLOSE(A642,$A$1,1)</f>
        <v>137.99</v>
      </c>
      <c r="M642" s="10"/>
      <c r="N642" s="10"/>
      <c r="P642">
        <f t="shared" si="83"/>
        <v>84</v>
      </c>
      <c r="Q642">
        <f t="shared" si="84"/>
        <v>169</v>
      </c>
      <c r="R642" t="e">
        <f t="shared" ca="1" si="85"/>
        <v>#NAME?</v>
      </c>
      <c r="S642">
        <f t="shared" si="86"/>
        <v>118</v>
      </c>
      <c r="T642">
        <f t="shared" si="87"/>
        <v>441</v>
      </c>
      <c r="V642" t="e">
        <f t="shared" ca="1" si="88"/>
        <v>#NAME?</v>
      </c>
      <c r="W642" t="e">
        <f t="shared" ca="1" si="89"/>
        <v>#NAME?</v>
      </c>
    </row>
    <row r="643" spans="1:23" x14ac:dyDescent="0.15">
      <c r="A643" s="12" t="s">
        <v>460</v>
      </c>
      <c r="B643" s="12" t="s">
        <v>461</v>
      </c>
      <c r="C643" t="str">
        <f>[2]!S_INFO_INDUSTRY_SW(A643,1)</f>
        <v>家用电器</v>
      </c>
      <c r="D643" s="2" t="str">
        <f>[2]!S_IPO_LISTEDDATE(A643)</f>
        <v>2004-07-05</v>
      </c>
      <c r="E643" s="3">
        <f t="shared" si="81"/>
        <v>2370</v>
      </c>
      <c r="F643" s="5">
        <f>[2]!S_VAL_PE_TTM(A643,$A$1)</f>
        <v>50.408966064453125</v>
      </c>
      <c r="G643" s="5">
        <f>[2]!S_FA_ROIC_YEARLY(A643,G$1)</f>
        <v>11.331899999999999</v>
      </c>
      <c r="H643" s="5" t="e">
        <f ca="1">VLOOKUP(A643,预期增长率!$A$3:$F$960,6,FALSE)</f>
        <v>#NAME?</v>
      </c>
      <c r="I643" s="5">
        <f>[2]!S_PQ_PCTCHANGE(A643,$C$1,$A$1)</f>
        <v>23.778664007976079</v>
      </c>
      <c r="J643" s="5">
        <f t="shared" si="82"/>
        <v>3653247484.3799996</v>
      </c>
      <c r="K643" s="11">
        <f>[2]!S_SHARE_LIQA(A643,$A$1)</f>
        <v>147130386</v>
      </c>
      <c r="L643" s="10">
        <f>[2]!S_DQ_CLOSE(A643,$A$1,1)</f>
        <v>24.83</v>
      </c>
      <c r="M643" s="10"/>
      <c r="N643" s="10"/>
      <c r="P643">
        <f t="shared" si="83"/>
        <v>301</v>
      </c>
      <c r="Q643">
        <f t="shared" si="84"/>
        <v>421</v>
      </c>
      <c r="R643" t="e">
        <f t="shared" ca="1" si="85"/>
        <v>#NAME?</v>
      </c>
      <c r="S643">
        <f t="shared" si="86"/>
        <v>165</v>
      </c>
      <c r="T643">
        <f t="shared" si="87"/>
        <v>681</v>
      </c>
      <c r="V643" t="e">
        <f t="shared" ca="1" si="88"/>
        <v>#NAME?</v>
      </c>
      <c r="W643" t="e">
        <f t="shared" ca="1" si="89"/>
        <v>#NAME?</v>
      </c>
    </row>
    <row r="644" spans="1:23" x14ac:dyDescent="0.15">
      <c r="A644" s="12" t="s">
        <v>1445</v>
      </c>
      <c r="B644" s="12" t="s">
        <v>1446</v>
      </c>
      <c r="C644" t="str">
        <f>[2]!S_INFO_INDUSTRY_SW(A644,1)</f>
        <v>交通运输</v>
      </c>
      <c r="D644" s="2" t="str">
        <f>[2]!S_IPO_LISTEDDATE(A644)</f>
        <v>1994-02-24</v>
      </c>
      <c r="E644" s="3">
        <f t="shared" ref="E644:E707" si="90">$A$1-D644</f>
        <v>6154</v>
      </c>
      <c r="F644" s="5">
        <f>[2]!S_VAL_PE_TTM(A644,$A$1)</f>
        <v>44.925506591796875</v>
      </c>
      <c r="G644" s="5">
        <f>[2]!S_FA_ROIC_YEARLY(A644,G$1)</f>
        <v>8.5256000000000007</v>
      </c>
      <c r="H644" s="5" t="e">
        <f ca="1">VLOOKUP(A644,预期增长率!$A$3:$F$960,6,FALSE)</f>
        <v>#NAME?</v>
      </c>
      <c r="I644" s="5">
        <f>[2]!S_PQ_PCTCHANGE(A644,$C$1,$A$1)</f>
        <v>-5.0487156775907867</v>
      </c>
      <c r="J644" s="5">
        <f t="shared" ref="J644:J707" si="91">K644*L644</f>
        <v>5117534021.5999994</v>
      </c>
      <c r="K644" s="11">
        <f>[2]!S_SHARE_LIQA(A644,$A$1)</f>
        <v>477381904.99999994</v>
      </c>
      <c r="L644" s="10">
        <f>[2]!S_DQ_CLOSE(A644,$A$1,1)</f>
        <v>10.72</v>
      </c>
      <c r="M644" s="10"/>
      <c r="N644" s="10"/>
      <c r="P644">
        <f t="shared" ref="P644:P707" si="92">RANK(F644,F$4:F$877,0)</f>
        <v>347</v>
      </c>
      <c r="Q644">
        <f t="shared" ref="Q644:Q707" si="93">RANK(G644,G$4:G$877,0)</f>
        <v>539</v>
      </c>
      <c r="R644" t="e">
        <f t="shared" ref="R644:R707" ca="1" si="94">RANK(H644,H$4:H$877,1)</f>
        <v>#NAME?</v>
      </c>
      <c r="S644">
        <f t="shared" ref="S644:S707" si="95">RANK(I644,I$4:I$877,0)</f>
        <v>663</v>
      </c>
      <c r="T644">
        <f t="shared" ref="T644:T707" si="96">RANK(J644,J$4:J$877,0)</f>
        <v>537</v>
      </c>
      <c r="V644" t="e">
        <f t="shared" ref="V644:V707" ca="1" si="97">SUMPRODUCT(P644:T644,$P$1:$T$1)</f>
        <v>#NAME?</v>
      </c>
      <c r="W644" t="e">
        <f t="shared" ref="W644:W707" ca="1" si="98">RANK(V644,V$4:V$877,0)</f>
        <v>#NAME?</v>
      </c>
    </row>
    <row r="645" spans="1:23" x14ac:dyDescent="0.15">
      <c r="A645" s="12" t="s">
        <v>73</v>
      </c>
      <c r="B645" s="12" t="s">
        <v>74</v>
      </c>
      <c r="C645" t="str">
        <f>[2]!S_INFO_INDUSTRY_SW(A645,1)</f>
        <v>交通运输</v>
      </c>
      <c r="D645" s="2" t="str">
        <f>[2]!S_IPO_LISTEDDATE(A645)</f>
        <v>2000-07-31</v>
      </c>
      <c r="E645" s="3">
        <f t="shared" si="90"/>
        <v>3805</v>
      </c>
      <c r="F645" s="5">
        <f>[2]!S_VAL_PE_TTM(A645,$A$1)</f>
        <v>48.932888031005859</v>
      </c>
      <c r="G645" s="5">
        <f>[2]!S_FA_ROIC_YEARLY(A645,G$1)</f>
        <v>8.3787000000000003</v>
      </c>
      <c r="H645" s="5" t="e">
        <f ca="1">VLOOKUP(A645,预期增长率!$A$3:$F$960,6,FALSE)</f>
        <v>#NAME?</v>
      </c>
      <c r="I645" s="5">
        <f>[2]!S_PQ_PCTCHANGE(A645,$C$1,$A$1)</f>
        <v>23.329682365826933</v>
      </c>
      <c r="J645" s="5">
        <f t="shared" si="91"/>
        <v>3085554559.3600001</v>
      </c>
      <c r="K645" s="11">
        <f>[2]!S_SHARE_LIQA(A645,$A$1)</f>
        <v>274027936</v>
      </c>
      <c r="L645" s="10">
        <f>[2]!S_DQ_CLOSE(A645,$A$1,1)</f>
        <v>11.26</v>
      </c>
      <c r="M645" s="10"/>
      <c r="N645" s="10"/>
      <c r="P645">
        <f t="shared" si="92"/>
        <v>315</v>
      </c>
      <c r="Q645">
        <f t="shared" si="93"/>
        <v>544</v>
      </c>
      <c r="R645" t="e">
        <f t="shared" ca="1" si="94"/>
        <v>#NAME?</v>
      </c>
      <c r="S645">
        <f t="shared" si="95"/>
        <v>169</v>
      </c>
      <c r="T645">
        <f t="shared" si="96"/>
        <v>735</v>
      </c>
      <c r="V645" t="e">
        <f t="shared" ca="1" si="97"/>
        <v>#NAME?</v>
      </c>
      <c r="W645" t="e">
        <f t="shared" ca="1" si="98"/>
        <v>#NAME?</v>
      </c>
    </row>
    <row r="646" spans="1:23" x14ac:dyDescent="0.15">
      <c r="A646" s="12" t="s">
        <v>389</v>
      </c>
      <c r="B646" s="12" t="s">
        <v>390</v>
      </c>
      <c r="C646" t="str">
        <f>[2]!S_INFO_INDUSTRY_SW(A646,1)</f>
        <v>农林牧渔</v>
      </c>
      <c r="D646" s="2" t="str">
        <f>[2]!S_IPO_LISTEDDATE(A646)</f>
        <v>1999-07-12</v>
      </c>
      <c r="E646" s="3">
        <f t="shared" si="90"/>
        <v>4190</v>
      </c>
      <c r="F646" s="5">
        <f>[2]!S_VAL_PE_TTM(A646,$A$1)</f>
        <v>29.547109603881836</v>
      </c>
      <c r="G646" s="5">
        <f>[2]!S_FA_ROIC_YEARLY(A646,G$1)</f>
        <v>12.2967</v>
      </c>
      <c r="H646" s="5" t="e">
        <f ca="1">VLOOKUP(A646,预期增长率!$A$3:$F$960,6,FALSE)</f>
        <v>#NAME?</v>
      </c>
      <c r="I646" s="5">
        <f>[2]!S_PQ_PCTCHANGE(A646,$C$1,$A$1)</f>
        <v>3.1210986267166119</v>
      </c>
      <c r="J646" s="5">
        <f t="shared" si="91"/>
        <v>7966035809.8999996</v>
      </c>
      <c r="K646" s="11">
        <f>[2]!S_SHARE_LIQA(A646,$A$1)</f>
        <v>964411115</v>
      </c>
      <c r="L646" s="10">
        <f>[2]!S_DQ_CLOSE(A646,$A$1,1)</f>
        <v>8.26</v>
      </c>
      <c r="M646" s="10"/>
      <c r="N646" s="10"/>
      <c r="P646">
        <f t="shared" si="92"/>
        <v>530</v>
      </c>
      <c r="Q646">
        <f t="shared" si="93"/>
        <v>378</v>
      </c>
      <c r="R646" t="e">
        <f t="shared" ca="1" si="94"/>
        <v>#NAME?</v>
      </c>
      <c r="S646">
        <f t="shared" si="95"/>
        <v>465</v>
      </c>
      <c r="T646">
        <f t="shared" si="96"/>
        <v>351</v>
      </c>
      <c r="V646" t="e">
        <f t="shared" ca="1" si="97"/>
        <v>#NAME?</v>
      </c>
      <c r="W646" t="e">
        <f t="shared" ca="1" si="98"/>
        <v>#NAME?</v>
      </c>
    </row>
    <row r="647" spans="1:23" x14ac:dyDescent="0.15">
      <c r="A647" s="12" t="s">
        <v>612</v>
      </c>
      <c r="B647" s="12" t="s">
        <v>613</v>
      </c>
      <c r="C647" t="str">
        <f>[2]!S_INFO_INDUSTRY_SW(A647,1)</f>
        <v>传媒</v>
      </c>
      <c r="D647" s="2" t="str">
        <f>[2]!S_IPO_LISTEDDATE(A647)</f>
        <v>2008-07-23</v>
      </c>
      <c r="E647" s="3">
        <f t="shared" si="90"/>
        <v>891</v>
      </c>
      <c r="F647" s="5">
        <f>[2]!S_VAL_PE_TTM(A647,$A$1)</f>
        <v>55.93402099609375</v>
      </c>
      <c r="G647" s="5">
        <f>[2]!S_FA_ROIC_YEARLY(A647,G$1)</f>
        <v>16.8613</v>
      </c>
      <c r="H647" s="5" t="e">
        <f ca="1">VLOOKUP(A647,预期增长率!$A$3:$F$960,6,FALSE)</f>
        <v>#NAME?</v>
      </c>
      <c r="I647" s="5">
        <f>[2]!S_PQ_PCTCHANGE(A647,$C$1,$A$1)</f>
        <v>11.363000279876845</v>
      </c>
      <c r="J647" s="5">
        <f t="shared" si="91"/>
        <v>2806782063.9400001</v>
      </c>
      <c r="K647" s="11">
        <f>[2]!S_SHARE_LIQA(A647,$A$1)</f>
        <v>70539886</v>
      </c>
      <c r="L647" s="10">
        <f>[2]!S_DQ_CLOSE(A647,$A$1,1)</f>
        <v>39.79</v>
      </c>
      <c r="M647" s="10"/>
      <c r="N647" s="10"/>
      <c r="P647">
        <f t="shared" si="92"/>
        <v>263</v>
      </c>
      <c r="Q647">
        <f t="shared" si="93"/>
        <v>237</v>
      </c>
      <c r="R647" t="e">
        <f t="shared" ca="1" si="94"/>
        <v>#NAME?</v>
      </c>
      <c r="S647">
        <f t="shared" si="95"/>
        <v>321</v>
      </c>
      <c r="T647">
        <f t="shared" si="96"/>
        <v>760</v>
      </c>
      <c r="V647" t="e">
        <f t="shared" ca="1" si="97"/>
        <v>#NAME?</v>
      </c>
      <c r="W647" t="e">
        <f t="shared" ca="1" si="98"/>
        <v>#NAME?</v>
      </c>
    </row>
    <row r="648" spans="1:23" x14ac:dyDescent="0.15">
      <c r="A648" s="12" t="s">
        <v>1036</v>
      </c>
      <c r="B648" s="12" t="s">
        <v>1037</v>
      </c>
      <c r="C648" t="str">
        <f>[2]!S_INFO_INDUSTRY_SW(A648,1)</f>
        <v>农林牧渔</v>
      </c>
      <c r="D648" s="2" t="str">
        <f>[2]!S_IPO_LISTEDDATE(A648)</f>
        <v>1999-04-29</v>
      </c>
      <c r="E648" s="3">
        <f t="shared" si="90"/>
        <v>4264</v>
      </c>
      <c r="F648" s="5">
        <f>[2]!S_VAL_PE_TTM(A648,$A$1)</f>
        <v>92.849479675292969</v>
      </c>
      <c r="G648" s="5">
        <f>[2]!S_FA_ROIC_YEARLY(A648,G$1)</f>
        <v>1.7567999999999999</v>
      </c>
      <c r="H648" s="5" t="e">
        <f ca="1">VLOOKUP(A648,预期增长率!$A$3:$F$960,6,FALSE)</f>
        <v>#NAME?</v>
      </c>
      <c r="I648" s="5">
        <f>[2]!S_PQ_PCTCHANGE(A648,$C$1,$A$1)</f>
        <v>-5.5588409225310498</v>
      </c>
      <c r="J648" s="5">
        <f t="shared" si="91"/>
        <v>5126370000</v>
      </c>
      <c r="K648" s="11">
        <f>[2]!S_SHARE_LIQA(A648,$A$1)</f>
        <v>321000000</v>
      </c>
      <c r="L648" s="10">
        <f>[2]!S_DQ_CLOSE(A648,$A$1,1)</f>
        <v>15.97</v>
      </c>
      <c r="M648" s="10"/>
      <c r="N648" s="10"/>
      <c r="P648">
        <f t="shared" si="92"/>
        <v>104</v>
      </c>
      <c r="Q648">
        <f t="shared" si="93"/>
        <v>793</v>
      </c>
      <c r="R648" t="e">
        <f t="shared" ca="1" si="94"/>
        <v>#NAME?</v>
      </c>
      <c r="S648">
        <f t="shared" si="95"/>
        <v>680</v>
      </c>
      <c r="T648">
        <f t="shared" si="96"/>
        <v>536</v>
      </c>
      <c r="V648" t="e">
        <f t="shared" ca="1" si="97"/>
        <v>#NAME?</v>
      </c>
      <c r="W648" t="e">
        <f t="shared" ca="1" si="98"/>
        <v>#NAME?</v>
      </c>
    </row>
    <row r="649" spans="1:23" x14ac:dyDescent="0.15">
      <c r="A649" s="12" t="s">
        <v>1008</v>
      </c>
      <c r="B649" s="12" t="s">
        <v>1009</v>
      </c>
      <c r="C649" t="str">
        <f>[2]!S_INFO_INDUSTRY_SW(A649,1)</f>
        <v>商业贸易</v>
      </c>
      <c r="D649" s="2" t="str">
        <f>[2]!S_IPO_LISTEDDATE(A649)</f>
        <v>2002-06-25</v>
      </c>
      <c r="E649" s="3">
        <f t="shared" si="90"/>
        <v>3111</v>
      </c>
      <c r="F649" s="5">
        <f>[2]!S_VAL_PE_TTM(A649,$A$1)</f>
        <v>28.546924591064453</v>
      </c>
      <c r="G649" s="5">
        <f>[2]!S_FA_ROIC_YEARLY(A649,G$1)</f>
        <v>22.419699999999999</v>
      </c>
      <c r="H649" s="5" t="e">
        <f ca="1">VLOOKUP(A649,预期增长率!$A$3:$F$960,6,FALSE)</f>
        <v>#NAME?</v>
      </c>
      <c r="I649" s="5">
        <f>[2]!S_PQ_PCTCHANGE(A649,$C$1,$A$1)</f>
        <v>-6.3281250000000071</v>
      </c>
      <c r="J649" s="5">
        <f t="shared" si="91"/>
        <v>6255324637.8699989</v>
      </c>
      <c r="K649" s="11">
        <f>[2]!S_SHARE_LIQA(A649,$A$1)</f>
        <v>521711812.99999994</v>
      </c>
      <c r="L649" s="10">
        <f>[2]!S_DQ_CLOSE(A649,$A$1,1)</f>
        <v>11.99</v>
      </c>
      <c r="M649" s="10"/>
      <c r="N649" s="10"/>
      <c r="P649">
        <f t="shared" si="92"/>
        <v>545</v>
      </c>
      <c r="Q649">
        <f t="shared" si="93"/>
        <v>135</v>
      </c>
      <c r="R649" t="e">
        <f t="shared" ca="1" si="94"/>
        <v>#NAME?</v>
      </c>
      <c r="S649">
        <f t="shared" si="95"/>
        <v>704</v>
      </c>
      <c r="T649">
        <f t="shared" si="96"/>
        <v>453</v>
      </c>
      <c r="V649" t="e">
        <f t="shared" ca="1" si="97"/>
        <v>#NAME?</v>
      </c>
      <c r="W649" t="e">
        <f t="shared" ca="1" si="98"/>
        <v>#NAME?</v>
      </c>
    </row>
    <row r="650" spans="1:23" x14ac:dyDescent="0.15">
      <c r="A650" s="12" t="s">
        <v>552</v>
      </c>
      <c r="B650" s="12" t="s">
        <v>553</v>
      </c>
      <c r="C650" t="str">
        <f>[2]!S_INFO_INDUSTRY_SW(A650,1)</f>
        <v>纺织服装</v>
      </c>
      <c r="D650" s="2" t="str">
        <f>[2]!S_IPO_LISTEDDATE(A650)</f>
        <v>2007-08-16</v>
      </c>
      <c r="E650" s="3">
        <f t="shared" si="90"/>
        <v>1233</v>
      </c>
      <c r="F650" s="5">
        <f>[2]!S_VAL_PE_TTM(A650,$A$1)</f>
        <v>38.484935760498047</v>
      </c>
      <c r="G650" s="5">
        <f>[2]!S_FA_ROIC_YEARLY(A650,G$1)</f>
        <v>12.7149</v>
      </c>
      <c r="H650" s="5" t="e">
        <f ca="1">VLOOKUP(A650,预期增长率!$A$3:$F$960,6,FALSE)</f>
        <v>#NAME?</v>
      </c>
      <c r="I650" s="5">
        <f>[2]!S_PQ_PCTCHANGE(A650,$C$1,$A$1)</f>
        <v>17.734172528693072</v>
      </c>
      <c r="J650" s="5">
        <f t="shared" si="91"/>
        <v>7431067693.1999998</v>
      </c>
      <c r="K650" s="11">
        <f>[2]!S_SHARE_LIQA(A650,$A$1)</f>
        <v>233681374</v>
      </c>
      <c r="L650" s="10">
        <f>[2]!S_DQ_CLOSE(A650,$A$1,1)</f>
        <v>31.8</v>
      </c>
      <c r="M650" s="10"/>
      <c r="N650" s="10"/>
      <c r="O650" s="10"/>
      <c r="P650">
        <f t="shared" si="92"/>
        <v>418</v>
      </c>
      <c r="Q650">
        <f t="shared" si="93"/>
        <v>360</v>
      </c>
      <c r="R650" t="e">
        <f t="shared" ca="1" si="94"/>
        <v>#NAME?</v>
      </c>
      <c r="S650">
        <f t="shared" si="95"/>
        <v>221</v>
      </c>
      <c r="T650">
        <f t="shared" si="96"/>
        <v>379</v>
      </c>
      <c r="V650" t="e">
        <f t="shared" ca="1" si="97"/>
        <v>#NAME?</v>
      </c>
      <c r="W650" t="e">
        <f t="shared" ca="1" si="98"/>
        <v>#NAME?</v>
      </c>
    </row>
    <row r="651" spans="1:23" x14ac:dyDescent="0.15">
      <c r="A651" s="12" t="s">
        <v>1030</v>
      </c>
      <c r="B651" s="12" t="s">
        <v>1031</v>
      </c>
      <c r="C651" t="str">
        <f>[2]!S_INFO_INDUSTRY_SW(A651,1)</f>
        <v>医药生物</v>
      </c>
      <c r="D651" s="2" t="str">
        <f>[2]!S_IPO_LISTEDDATE(A651)</f>
        <v>2002-09-26</v>
      </c>
      <c r="E651" s="3">
        <f t="shared" si="90"/>
        <v>3018</v>
      </c>
      <c r="F651" s="5">
        <f>[2]!S_VAL_PE_TTM(A651,$A$1)</f>
        <v>44.439136505126953</v>
      </c>
      <c r="G651" s="5">
        <f>[2]!S_FA_ROIC_YEARLY(A651,G$1)</f>
        <v>17.537199999999999</v>
      </c>
      <c r="H651" s="5" t="e">
        <f ca="1">VLOOKUP(A651,预期增长率!$A$3:$F$960,6,FALSE)</f>
        <v>#NAME?</v>
      </c>
      <c r="I651" s="5">
        <f>[2]!S_PQ_PCTCHANGE(A651,$C$1,$A$1)</f>
        <v>9.0308370044052779</v>
      </c>
      <c r="J651" s="5">
        <f t="shared" si="91"/>
        <v>6266224800</v>
      </c>
      <c r="K651" s="11">
        <f>[2]!S_SHARE_LIQA(A651,$A$1)</f>
        <v>632952000</v>
      </c>
      <c r="L651" s="10">
        <f>[2]!S_DQ_CLOSE(A651,$A$1,1)</f>
        <v>9.9</v>
      </c>
      <c r="M651" s="10"/>
      <c r="N651" s="10"/>
      <c r="P651">
        <f t="shared" si="92"/>
        <v>354</v>
      </c>
      <c r="Q651">
        <f t="shared" si="93"/>
        <v>228</v>
      </c>
      <c r="R651" t="e">
        <f t="shared" ca="1" si="94"/>
        <v>#NAME?</v>
      </c>
      <c r="S651">
        <f t="shared" si="95"/>
        <v>357</v>
      </c>
      <c r="T651">
        <f t="shared" si="96"/>
        <v>452</v>
      </c>
      <c r="V651" t="e">
        <f t="shared" ca="1" si="97"/>
        <v>#NAME?</v>
      </c>
      <c r="W651" t="e">
        <f t="shared" ca="1" si="98"/>
        <v>#NAME?</v>
      </c>
    </row>
    <row r="652" spans="1:23" x14ac:dyDescent="0.15">
      <c r="A652" s="12" t="s">
        <v>641</v>
      </c>
      <c r="B652" s="12" t="s">
        <v>642</v>
      </c>
      <c r="C652" t="str">
        <f>[2]!S_INFO_INDUSTRY_SW(A652,1)</f>
        <v>休闲服务</v>
      </c>
      <c r="D652" s="2" t="str">
        <f>[2]!S_IPO_LISTEDDATE(A652)</f>
        <v>2009-11-11</v>
      </c>
      <c r="E652" s="3">
        <f t="shared" si="90"/>
        <v>415</v>
      </c>
      <c r="F652" s="5">
        <f>[2]!S_VAL_PE_TTM(A652,$A$1)</f>
        <v>73.907623291015625</v>
      </c>
      <c r="G652" s="5">
        <f>[2]!S_FA_ROIC_YEARLY(A652,G$1)</f>
        <v>6.6444999999999999</v>
      </c>
      <c r="H652" s="5" t="e">
        <f ca="1">VLOOKUP(A652,预期增长率!$A$3:$F$960,6,FALSE)</f>
        <v>#NAME?</v>
      </c>
      <c r="I652" s="5">
        <f>[2]!S_PQ_PCTCHANGE(A652,$C$1,$A$1)</f>
        <v>17.047308319738995</v>
      </c>
      <c r="J652" s="5">
        <f t="shared" si="91"/>
        <v>2570372000</v>
      </c>
      <c r="K652" s="11">
        <f>[2]!S_SHARE_LIQA(A652,$A$1)</f>
        <v>89560000</v>
      </c>
      <c r="L652" s="10">
        <f>[2]!S_DQ_CLOSE(A652,$A$1,1)</f>
        <v>28.7</v>
      </c>
      <c r="M652" s="10"/>
      <c r="N652" s="10"/>
      <c r="P652">
        <f t="shared" si="92"/>
        <v>155</v>
      </c>
      <c r="Q652">
        <f t="shared" si="93"/>
        <v>622</v>
      </c>
      <c r="R652" t="e">
        <f t="shared" ca="1" si="94"/>
        <v>#NAME?</v>
      </c>
      <c r="S652">
        <f t="shared" si="95"/>
        <v>233</v>
      </c>
      <c r="T652">
        <f t="shared" si="96"/>
        <v>773</v>
      </c>
      <c r="V652" t="e">
        <f t="shared" ca="1" si="97"/>
        <v>#NAME?</v>
      </c>
      <c r="W652" t="e">
        <f t="shared" ca="1" si="98"/>
        <v>#NAME?</v>
      </c>
    </row>
    <row r="653" spans="1:23" x14ac:dyDescent="0.15">
      <c r="A653" s="12" t="s">
        <v>588</v>
      </c>
      <c r="B653" s="12" t="s">
        <v>589</v>
      </c>
      <c r="C653" t="str">
        <f>[2]!S_INFO_INDUSTRY_SW(A653,1)</f>
        <v>计算机</v>
      </c>
      <c r="D653" s="2" t="str">
        <f>[2]!S_IPO_LISTEDDATE(A653)</f>
        <v>2008-05-09</v>
      </c>
      <c r="E653" s="3">
        <f t="shared" si="90"/>
        <v>966</v>
      </c>
      <c r="F653" s="5">
        <f>[2]!S_VAL_PE_TTM(A653,$A$1)</f>
        <v>76.298774719238281</v>
      </c>
      <c r="G653" s="5">
        <f>[2]!S_FA_ROIC_YEARLY(A653,G$1)</f>
        <v>12.024699999999999</v>
      </c>
      <c r="H653" s="5" t="e">
        <f ca="1">VLOOKUP(A653,预期增长率!$A$3:$F$960,6,FALSE)</f>
        <v>#NAME?</v>
      </c>
      <c r="I653" s="5">
        <f>[2]!S_PQ_PCTCHANGE(A653,$C$1,$A$1)</f>
        <v>48.706338939197892</v>
      </c>
      <c r="J653" s="5">
        <f t="shared" si="91"/>
        <v>3042590307.2399998</v>
      </c>
      <c r="K653" s="11">
        <f>[2]!S_SHARE_LIQA(A653,$A$1)</f>
        <v>132344076</v>
      </c>
      <c r="L653" s="10">
        <f>[2]!S_DQ_CLOSE(A653,$A$1,1)</f>
        <v>22.99</v>
      </c>
      <c r="M653" s="10"/>
      <c r="N653" s="10"/>
      <c r="P653">
        <f t="shared" si="92"/>
        <v>142</v>
      </c>
      <c r="Q653">
        <f t="shared" si="93"/>
        <v>383</v>
      </c>
      <c r="R653" t="e">
        <f t="shared" ca="1" si="94"/>
        <v>#NAME?</v>
      </c>
      <c r="S653">
        <f t="shared" si="95"/>
        <v>46</v>
      </c>
      <c r="T653">
        <f t="shared" si="96"/>
        <v>738</v>
      </c>
      <c r="V653" t="e">
        <f t="shared" ca="1" si="97"/>
        <v>#NAME?</v>
      </c>
      <c r="W653" t="e">
        <f t="shared" ca="1" si="98"/>
        <v>#NAME?</v>
      </c>
    </row>
    <row r="654" spans="1:23" x14ac:dyDescent="0.15">
      <c r="A654" s="12" t="s">
        <v>1516</v>
      </c>
      <c r="B654" s="12" t="s">
        <v>1517</v>
      </c>
      <c r="C654" t="str">
        <f>[2]!S_INFO_INDUSTRY_SW(A654,1)</f>
        <v>建筑装饰</v>
      </c>
      <c r="D654" s="2" t="str">
        <f>[2]!S_IPO_LISTEDDATE(A654)</f>
        <v>2005-04-12</v>
      </c>
      <c r="E654" s="3">
        <f t="shared" si="90"/>
        <v>2089</v>
      </c>
      <c r="F654" s="5">
        <f>[2]!S_VAL_PE_TTM(A654,$A$1)</f>
        <v>26.262727737426758</v>
      </c>
      <c r="G654" s="5">
        <f>[2]!S_FA_ROIC_YEARLY(A654,G$1)</f>
        <v>51.066000000000003</v>
      </c>
      <c r="H654" s="5" t="e">
        <f ca="1">VLOOKUP(A654,预期增长率!$A$3:$F$960,6,FALSE)</f>
        <v>#NAME?</v>
      </c>
      <c r="I654" s="5">
        <f>[2]!S_PQ_PCTCHANGE(A654,$C$1,$A$1)</f>
        <v>18.826619964973723</v>
      </c>
      <c r="J654" s="5">
        <f t="shared" si="91"/>
        <v>24621408000</v>
      </c>
      <c r="K654" s="11">
        <f>[2]!S_SHARE_LIQA(A654,$A$1)</f>
        <v>604800000</v>
      </c>
      <c r="L654" s="10">
        <f>[2]!S_DQ_CLOSE(A654,$A$1,1)</f>
        <v>40.71</v>
      </c>
      <c r="M654" s="10"/>
      <c r="N654" s="10"/>
      <c r="P654">
        <f t="shared" si="92"/>
        <v>570</v>
      </c>
      <c r="Q654">
        <f t="shared" si="93"/>
        <v>5</v>
      </c>
      <c r="R654" t="e">
        <f t="shared" ca="1" si="94"/>
        <v>#NAME?</v>
      </c>
      <c r="S654">
        <f t="shared" si="95"/>
        <v>210</v>
      </c>
      <c r="T654">
        <f t="shared" si="96"/>
        <v>109</v>
      </c>
      <c r="V654" t="e">
        <f t="shared" ca="1" si="97"/>
        <v>#NAME?</v>
      </c>
      <c r="W654" t="e">
        <f t="shared" ca="1" si="98"/>
        <v>#NAME?</v>
      </c>
    </row>
    <row r="655" spans="1:23" x14ac:dyDescent="0.15">
      <c r="A655" s="12" t="s">
        <v>345</v>
      </c>
      <c r="B655" s="12" t="s">
        <v>346</v>
      </c>
      <c r="C655" t="str">
        <f>[2]!S_INFO_INDUSTRY_SW(A655,1)</f>
        <v>建筑材料</v>
      </c>
      <c r="D655" s="2" t="str">
        <f>[2]!S_IPO_LISTEDDATE(A655)</f>
        <v>1999-01-07</v>
      </c>
      <c r="E655" s="3">
        <f t="shared" si="90"/>
        <v>4376</v>
      </c>
      <c r="F655" s="5">
        <f>[2]!S_VAL_PE_TTM(A655,$A$1)</f>
        <v>23.871734619140625</v>
      </c>
      <c r="G655" s="5">
        <f>[2]!S_FA_ROIC_YEARLY(A655,G$1)</f>
        <v>26.895700000000001</v>
      </c>
      <c r="H655" s="5" t="e">
        <f ca="1">VLOOKUP(A655,预期增长率!$A$3:$F$960,6,FALSE)</f>
        <v>#NAME?</v>
      </c>
      <c r="I655" s="5">
        <f>[2]!S_PQ_PCTCHANGE(A655,$C$1,$A$1)</f>
        <v>15.895741556534503</v>
      </c>
      <c r="J655" s="5">
        <f t="shared" si="91"/>
        <v>9746312656.8500004</v>
      </c>
      <c r="K655" s="11">
        <f>[2]!S_SHARE_LIQA(A655,$A$1)</f>
        <v>308720705</v>
      </c>
      <c r="L655" s="10">
        <f>[2]!S_DQ_CLOSE(A655,$A$1,1)</f>
        <v>31.57</v>
      </c>
      <c r="M655" s="10"/>
      <c r="N655" s="10"/>
      <c r="O655" s="10"/>
      <c r="P655">
        <f t="shared" si="92"/>
        <v>603</v>
      </c>
      <c r="Q655">
        <f t="shared" si="93"/>
        <v>69</v>
      </c>
      <c r="R655" t="e">
        <f t="shared" ca="1" si="94"/>
        <v>#NAME?</v>
      </c>
      <c r="S655">
        <f t="shared" si="95"/>
        <v>251</v>
      </c>
      <c r="T655">
        <f t="shared" si="96"/>
        <v>283</v>
      </c>
      <c r="V655" t="e">
        <f t="shared" ca="1" si="97"/>
        <v>#NAME?</v>
      </c>
      <c r="W655" t="e">
        <f t="shared" ca="1" si="98"/>
        <v>#NAME?</v>
      </c>
    </row>
    <row r="656" spans="1:23" x14ac:dyDescent="0.15">
      <c r="A656" s="12" t="s">
        <v>1110</v>
      </c>
      <c r="B656" s="12" t="s">
        <v>1111</v>
      </c>
      <c r="C656" t="str">
        <f>[2]!S_INFO_INDUSTRY_SW(A656,1)</f>
        <v>电气设备</v>
      </c>
      <c r="D656" s="2" t="str">
        <f>[2]!S_IPO_LISTEDDATE(A656)</f>
        <v>2001-06-15</v>
      </c>
      <c r="E656" s="3">
        <f t="shared" si="90"/>
        <v>3486</v>
      </c>
      <c r="F656" s="5">
        <f>[2]!S_VAL_PE_TTM(A656,$A$1)</f>
        <v>335.77783203125</v>
      </c>
      <c r="G656" s="5">
        <f>[2]!S_FA_ROIC_YEARLY(A656,G$1)</f>
        <v>6.9966999999999997</v>
      </c>
      <c r="H656" s="5" t="e">
        <f ca="1">VLOOKUP(A656,预期增长率!$A$3:$F$960,6,FALSE)</f>
        <v>#NAME?</v>
      </c>
      <c r="I656" s="5">
        <f>[2]!S_PQ_PCTCHANGE(A656,$C$1,$A$1)</f>
        <v>14.158730158730171</v>
      </c>
      <c r="J656" s="5">
        <f t="shared" si="91"/>
        <v>13670553600</v>
      </c>
      <c r="K656" s="11">
        <f>[2]!S_SHARE_LIQA(A656,$A$1)</f>
        <v>380160000</v>
      </c>
      <c r="L656" s="10">
        <f>[2]!S_DQ_CLOSE(A656,$A$1,1)</f>
        <v>35.96</v>
      </c>
      <c r="M656" s="10"/>
      <c r="N656" s="10"/>
      <c r="P656">
        <f t="shared" si="92"/>
        <v>20</v>
      </c>
      <c r="Q656">
        <f t="shared" si="93"/>
        <v>607</v>
      </c>
      <c r="R656" t="e">
        <f t="shared" ca="1" si="94"/>
        <v>#NAME?</v>
      </c>
      <c r="S656">
        <f t="shared" si="95"/>
        <v>270</v>
      </c>
      <c r="T656">
        <f t="shared" si="96"/>
        <v>200</v>
      </c>
      <c r="V656" t="e">
        <f t="shared" ca="1" si="97"/>
        <v>#NAME?</v>
      </c>
      <c r="W656" t="e">
        <f t="shared" ca="1" si="98"/>
        <v>#NAME?</v>
      </c>
    </row>
    <row r="657" spans="1:23" x14ac:dyDescent="0.15">
      <c r="A657" s="12" t="s">
        <v>523</v>
      </c>
      <c r="B657" s="12" t="s">
        <v>524</v>
      </c>
      <c r="C657" t="str">
        <f>[2]!S_INFO_INDUSTRY_SW(A657,1)</f>
        <v>通信</v>
      </c>
      <c r="D657" s="2" t="str">
        <f>[2]!S_IPO_LISTEDDATE(A657)</f>
        <v>2007-01-10</v>
      </c>
      <c r="E657" s="3">
        <f t="shared" si="90"/>
        <v>1451</v>
      </c>
      <c r="F657" s="5">
        <f>[2]!S_VAL_PE_TTM(A657,$A$1)</f>
        <v>74.708305358886719</v>
      </c>
      <c r="G657" s="5">
        <f>[2]!S_FA_ROIC_YEARLY(A657,G$1)</f>
        <v>14.825200000000001</v>
      </c>
      <c r="H657" s="5" t="e">
        <f ca="1">VLOOKUP(A657,预期增长率!$A$3:$F$960,6,FALSE)</f>
        <v>#NAME?</v>
      </c>
      <c r="I657" s="5">
        <f>[2]!S_PQ_PCTCHANGE(A657,$C$1,$A$1)</f>
        <v>11.741424802110823</v>
      </c>
      <c r="J657" s="5">
        <f t="shared" si="91"/>
        <v>4935945285.04</v>
      </c>
      <c r="K657" s="11">
        <f>[2]!S_SHARE_LIQA(A657,$A$1)</f>
        <v>291378116</v>
      </c>
      <c r="L657" s="10">
        <f>[2]!S_DQ_CLOSE(A657,$A$1,1)</f>
        <v>16.940000000000001</v>
      </c>
      <c r="M657" s="10"/>
      <c r="N657" s="10"/>
      <c r="P657">
        <f t="shared" si="92"/>
        <v>151</v>
      </c>
      <c r="Q657">
        <f t="shared" si="93"/>
        <v>291</v>
      </c>
      <c r="R657" t="e">
        <f t="shared" ca="1" si="94"/>
        <v>#NAME?</v>
      </c>
      <c r="S657">
        <f t="shared" si="95"/>
        <v>315</v>
      </c>
      <c r="T657">
        <f t="shared" si="96"/>
        <v>551</v>
      </c>
      <c r="V657" t="e">
        <f t="shared" ca="1" si="97"/>
        <v>#NAME?</v>
      </c>
      <c r="W657" t="e">
        <f t="shared" ca="1" si="98"/>
        <v>#NAME?</v>
      </c>
    </row>
    <row r="658" spans="1:23" x14ac:dyDescent="0.15">
      <c r="A658" s="12" t="s">
        <v>718</v>
      </c>
      <c r="B658" s="12" t="s">
        <v>719</v>
      </c>
      <c r="C658" t="str">
        <f>[2]!S_INFO_INDUSTRY_SW(A658,1)</f>
        <v>化工</v>
      </c>
      <c r="D658" s="2" t="str">
        <f>[2]!S_IPO_LISTEDDATE(A658)</f>
        <v>2001-08-08</v>
      </c>
      <c r="E658" s="3">
        <f t="shared" si="90"/>
        <v>3432</v>
      </c>
      <c r="F658" s="5">
        <f>[2]!S_VAL_PE_TTM(A658,$A$1)</f>
        <v>10.280881881713867</v>
      </c>
      <c r="G658" s="5">
        <f>[2]!S_FA_ROIC_YEARLY(A658,G$1)</f>
        <v>19.196100000000001</v>
      </c>
      <c r="H658" s="5" t="e">
        <f ca="1">VLOOKUP(A658,预期增长率!$A$3:$F$960,6,FALSE)</f>
        <v>#NAME?</v>
      </c>
      <c r="I658" s="5">
        <f>[2]!S_PQ_PCTCHANGE(A658,$C$1,$A$1)</f>
        <v>0.49875311720699589</v>
      </c>
      <c r="J658" s="5">
        <f t="shared" si="91"/>
        <v>563571640578.44006</v>
      </c>
      <c r="K658" s="11">
        <f>[2]!S_SHARE_LIQA(A658,$A$1)</f>
        <v>69922039774</v>
      </c>
      <c r="L658" s="10">
        <f>[2]!S_DQ_CLOSE(A658,$A$1,1)</f>
        <v>8.06</v>
      </c>
      <c r="M658" s="10"/>
      <c r="N658" s="10"/>
      <c r="P658">
        <f t="shared" si="92"/>
        <v>808</v>
      </c>
      <c r="Q658">
        <f t="shared" si="93"/>
        <v>198</v>
      </c>
      <c r="R658" t="e">
        <f t="shared" ca="1" si="94"/>
        <v>#NAME?</v>
      </c>
      <c r="S658">
        <f t="shared" si="95"/>
        <v>527</v>
      </c>
      <c r="T658">
        <f t="shared" si="96"/>
        <v>4</v>
      </c>
      <c r="V658" t="e">
        <f t="shared" ca="1" si="97"/>
        <v>#NAME?</v>
      </c>
      <c r="W658" t="e">
        <f t="shared" ca="1" si="98"/>
        <v>#NAME?</v>
      </c>
    </row>
    <row r="659" spans="1:23" x14ac:dyDescent="0.15">
      <c r="A659" s="12" t="s">
        <v>1157</v>
      </c>
      <c r="B659" s="12" t="s">
        <v>1158</v>
      </c>
      <c r="C659" t="str">
        <f>[2]!S_INFO_INDUSTRY_SW(A659,1)</f>
        <v>电气设备</v>
      </c>
      <c r="D659" s="2" t="str">
        <f>[2]!S_IPO_LISTEDDATE(A659)</f>
        <v>2003-10-10</v>
      </c>
      <c r="E659" s="3">
        <f t="shared" si="90"/>
        <v>2639</v>
      </c>
      <c r="F659" s="5">
        <f>[2]!S_VAL_PE_TTM(A659,$A$1)</f>
        <v>35.404682159423828</v>
      </c>
      <c r="G659" s="5">
        <f>[2]!S_FA_ROIC_YEARLY(A659,G$1)</f>
        <v>26.5487</v>
      </c>
      <c r="H659" s="5" t="e">
        <f ca="1">VLOOKUP(A659,预期增长率!$A$3:$F$960,6,FALSE)</f>
        <v>#NAME?</v>
      </c>
      <c r="I659" s="5">
        <f>[2]!S_PQ_PCTCHANGE(A659,$C$1,$A$1)</f>
        <v>-9.6949891067538161</v>
      </c>
      <c r="J659" s="5">
        <f t="shared" si="91"/>
        <v>10258128899.999998</v>
      </c>
      <c r="K659" s="11">
        <f>[2]!S_SHARE_LIQA(A659,$A$1)</f>
        <v>618705000</v>
      </c>
      <c r="L659" s="10">
        <f>[2]!S_DQ_CLOSE(A659,$A$1,1)</f>
        <v>16.579999999999998</v>
      </c>
      <c r="M659" s="10"/>
      <c r="N659" s="10"/>
      <c r="P659">
        <f t="shared" si="92"/>
        <v>454</v>
      </c>
      <c r="Q659">
        <f t="shared" si="93"/>
        <v>73</v>
      </c>
      <c r="R659" t="e">
        <f t="shared" ca="1" si="94"/>
        <v>#NAME?</v>
      </c>
      <c r="S659">
        <f t="shared" si="95"/>
        <v>773</v>
      </c>
      <c r="T659">
        <f t="shared" si="96"/>
        <v>262</v>
      </c>
      <c r="V659" t="e">
        <f t="shared" ca="1" si="97"/>
        <v>#NAME?</v>
      </c>
      <c r="W659" t="e">
        <f t="shared" ca="1" si="98"/>
        <v>#NAME?</v>
      </c>
    </row>
    <row r="660" spans="1:23" x14ac:dyDescent="0.15">
      <c r="A660" s="12" t="s">
        <v>269</v>
      </c>
      <c r="B660" s="12" t="s">
        <v>270</v>
      </c>
      <c r="C660" t="str">
        <f>[2]!S_INFO_INDUSTRY_SW(A660,1)</f>
        <v>电子</v>
      </c>
      <c r="D660" s="2" t="str">
        <f>[2]!S_IPO_LISTEDDATE(A660)</f>
        <v>1997-07-03</v>
      </c>
      <c r="E660" s="3">
        <f t="shared" si="90"/>
        <v>4929</v>
      </c>
      <c r="F660" s="5">
        <f>[2]!S_VAL_PE_TTM(A660,$A$1)</f>
        <v>108.77973937988281</v>
      </c>
      <c r="G660" s="5">
        <f>[2]!S_FA_ROIC_YEARLY(A660,G$1)</f>
        <v>2.3182999999999998</v>
      </c>
      <c r="H660" s="5" t="e">
        <f ca="1">VLOOKUP(A660,预期增长率!$A$3:$F$960,6,FALSE)</f>
        <v>#NAME?</v>
      </c>
      <c r="I660" s="5">
        <f>[2]!S_PQ_PCTCHANGE(A660,$C$1,$A$1)</f>
        <v>-1.1453744493392093</v>
      </c>
      <c r="J660" s="5">
        <f t="shared" si="91"/>
        <v>4018106400</v>
      </c>
      <c r="K660" s="11">
        <f>[2]!S_SHARE_LIQA(A660,$A$1)</f>
        <v>358120000</v>
      </c>
      <c r="L660" s="10">
        <f>[2]!S_DQ_CLOSE(A660,$A$1,1)</f>
        <v>11.22</v>
      </c>
      <c r="M660" s="10"/>
      <c r="N660" s="10"/>
      <c r="P660">
        <f t="shared" si="92"/>
        <v>81</v>
      </c>
      <c r="Q660">
        <f t="shared" si="93"/>
        <v>774</v>
      </c>
      <c r="R660" t="e">
        <f t="shared" ca="1" si="94"/>
        <v>#NAME?</v>
      </c>
      <c r="S660">
        <f t="shared" si="95"/>
        <v>575</v>
      </c>
      <c r="T660">
        <f t="shared" si="96"/>
        <v>650</v>
      </c>
      <c r="V660" t="e">
        <f t="shared" ca="1" si="97"/>
        <v>#NAME?</v>
      </c>
      <c r="W660" t="e">
        <f t="shared" ca="1" si="98"/>
        <v>#NAME?</v>
      </c>
    </row>
    <row r="661" spans="1:23" x14ac:dyDescent="0.15">
      <c r="A661" s="12" t="s">
        <v>665</v>
      </c>
      <c r="B661" s="12" t="s">
        <v>666</v>
      </c>
      <c r="C661" t="str">
        <f>[2]!S_INFO_INDUSTRY_SW(A661,1)</f>
        <v>汽车</v>
      </c>
      <c r="D661" s="2" t="str">
        <f>[2]!S_IPO_LISTEDDATE(A661)</f>
        <v>2009-12-30</v>
      </c>
      <c r="E661" s="3">
        <f t="shared" si="90"/>
        <v>366</v>
      </c>
      <c r="F661" s="5">
        <f>[2]!S_VAL_PE_TTM(A661,$A$1)</f>
        <v>37.760162353515625</v>
      </c>
      <c r="G661" s="5">
        <f>[2]!S_FA_ROIC_YEARLY(A661,G$1)</f>
        <v>7.2980999999999998</v>
      </c>
      <c r="H661" s="5" t="e">
        <f ca="1">VLOOKUP(A661,预期增长率!$A$3:$F$960,6,FALSE)</f>
        <v>#NAME?</v>
      </c>
      <c r="I661" s="5">
        <f>[2]!S_PQ_PCTCHANGE(A661,$C$1,$A$1)</f>
        <v>20.002202797546342</v>
      </c>
      <c r="J661" s="5">
        <f t="shared" si="91"/>
        <v>2027204928</v>
      </c>
      <c r="K661" s="11">
        <f>[2]!S_SHARE_LIQA(A661,$A$1)</f>
        <v>100555800</v>
      </c>
      <c r="L661" s="10">
        <f>[2]!S_DQ_CLOSE(A661,$A$1,1)</f>
        <v>20.16</v>
      </c>
      <c r="M661" s="10"/>
      <c r="N661" s="10"/>
      <c r="P661">
        <f t="shared" si="92"/>
        <v>429</v>
      </c>
      <c r="Q661">
        <f t="shared" si="93"/>
        <v>588</v>
      </c>
      <c r="R661" t="e">
        <f t="shared" ca="1" si="94"/>
        <v>#NAME?</v>
      </c>
      <c r="S661">
        <f t="shared" si="95"/>
        <v>196</v>
      </c>
      <c r="T661">
        <f t="shared" si="96"/>
        <v>827</v>
      </c>
      <c r="V661" t="e">
        <f t="shared" ca="1" si="97"/>
        <v>#NAME?</v>
      </c>
      <c r="W661" t="e">
        <f t="shared" ca="1" si="98"/>
        <v>#NAME?</v>
      </c>
    </row>
    <row r="662" spans="1:23" x14ac:dyDescent="0.15">
      <c r="A662" s="12" t="s">
        <v>1143</v>
      </c>
      <c r="B662" s="12" t="s">
        <v>1144</v>
      </c>
      <c r="C662" t="str">
        <f>[2]!S_INFO_INDUSTRY_SW(A662,1)</f>
        <v>机械设备</v>
      </c>
      <c r="D662" s="2" t="str">
        <f>[2]!S_IPO_LISTEDDATE(A662)</f>
        <v>2001-06-15</v>
      </c>
      <c r="E662" s="3">
        <f t="shared" si="90"/>
        <v>3486</v>
      </c>
      <c r="F662" s="5">
        <f>[2]!S_VAL_PE_TTM(A662,$A$1)</f>
        <v>86.634346008300781</v>
      </c>
      <c r="G662" s="5">
        <f>[2]!S_FA_ROIC_YEARLY(A662,G$1)</f>
        <v>4.8747999999999996</v>
      </c>
      <c r="H662" s="5" t="e">
        <f ca="1">VLOOKUP(A662,预期增长率!$A$3:$F$960,6,FALSE)</f>
        <v>#NAME?</v>
      </c>
      <c r="I662" s="5">
        <f>[2]!S_PQ_PCTCHANGE(A662,$C$1,$A$1)</f>
        <v>15.95238095238094</v>
      </c>
      <c r="J662" s="5">
        <f t="shared" si="91"/>
        <v>2511578655.9000001</v>
      </c>
      <c r="K662" s="11">
        <f>[2]!S_SHARE_LIQA(A662,$A$1)</f>
        <v>171908190</v>
      </c>
      <c r="L662" s="10">
        <f>[2]!S_DQ_CLOSE(A662,$A$1,1)</f>
        <v>14.61</v>
      </c>
      <c r="M662" s="10"/>
      <c r="N662" s="10"/>
      <c r="P662">
        <f t="shared" si="92"/>
        <v>118</v>
      </c>
      <c r="Q662">
        <f t="shared" si="93"/>
        <v>700</v>
      </c>
      <c r="R662" t="e">
        <f t="shared" ca="1" si="94"/>
        <v>#NAME?</v>
      </c>
      <c r="S662">
        <f t="shared" si="95"/>
        <v>249</v>
      </c>
      <c r="T662">
        <f t="shared" si="96"/>
        <v>778</v>
      </c>
      <c r="V662" t="e">
        <f t="shared" ca="1" si="97"/>
        <v>#NAME?</v>
      </c>
      <c r="W662" t="e">
        <f t="shared" ca="1" si="98"/>
        <v>#NAME?</v>
      </c>
    </row>
    <row r="663" spans="1:23" x14ac:dyDescent="0.15">
      <c r="A663" s="12" t="s">
        <v>448</v>
      </c>
      <c r="B663" s="12" t="s">
        <v>449</v>
      </c>
      <c r="C663" t="str">
        <f>[2]!S_INFO_INDUSTRY_SW(A663,1)</f>
        <v>医药生物</v>
      </c>
      <c r="D663" s="2" t="str">
        <f>[2]!S_IPO_LISTEDDATE(A663)</f>
        <v>2000-03-09</v>
      </c>
      <c r="E663" s="3">
        <f t="shared" si="90"/>
        <v>3949</v>
      </c>
      <c r="F663" s="5">
        <f>[2]!S_VAL_PE_TTM(A663,$A$1)</f>
        <v>31.077098846435547</v>
      </c>
      <c r="G663" s="5">
        <f>[2]!S_FA_ROIC_YEARLY(A663,G$1)</f>
        <v>20.554099999999998</v>
      </c>
      <c r="H663" s="5" t="e">
        <f ca="1">VLOOKUP(A663,预期增长率!$A$3:$F$960,6,FALSE)</f>
        <v>#NAME?</v>
      </c>
      <c r="I663" s="5">
        <f>[2]!S_PQ_PCTCHANGE(A663,$C$1,$A$1)</f>
        <v>-2.703731911652707</v>
      </c>
      <c r="J663" s="5">
        <f t="shared" si="91"/>
        <v>9076366031.25</v>
      </c>
      <c r="K663" s="11">
        <f>[2]!S_SHARE_LIQA(A663,$A$1)</f>
        <v>355239375</v>
      </c>
      <c r="L663" s="10">
        <f>[2]!S_DQ_CLOSE(A663,$A$1,1)</f>
        <v>25.55</v>
      </c>
      <c r="M663" s="10"/>
      <c r="N663" s="10"/>
      <c r="P663">
        <f t="shared" si="92"/>
        <v>510</v>
      </c>
      <c r="Q663">
        <f t="shared" si="93"/>
        <v>167</v>
      </c>
      <c r="R663" t="e">
        <f t="shared" ca="1" si="94"/>
        <v>#NAME?</v>
      </c>
      <c r="S663">
        <f t="shared" si="95"/>
        <v>612</v>
      </c>
      <c r="T663">
        <f t="shared" si="96"/>
        <v>308</v>
      </c>
      <c r="V663" t="e">
        <f t="shared" ca="1" si="97"/>
        <v>#NAME?</v>
      </c>
      <c r="W663" t="e">
        <f t="shared" ca="1" si="98"/>
        <v>#NAME?</v>
      </c>
    </row>
    <row r="664" spans="1:23" x14ac:dyDescent="0.15">
      <c r="A664" s="12" t="s">
        <v>331</v>
      </c>
      <c r="B664" s="12" t="s">
        <v>332</v>
      </c>
      <c r="C664" t="str">
        <f>[2]!S_INFO_INDUSTRY_SW(A664,1)</f>
        <v>机械设备</v>
      </c>
      <c r="D664" s="2" t="str">
        <f>[2]!S_IPO_LISTEDDATE(A664)</f>
        <v>1998-11-26</v>
      </c>
      <c r="E664" s="3">
        <f t="shared" si="90"/>
        <v>4418</v>
      </c>
      <c r="F664" s="5">
        <f>[2]!S_VAL_PE_TTM(A664,$A$1)</f>
        <v>42.488895416259766</v>
      </c>
      <c r="G664" s="5">
        <f>[2]!S_FA_ROIC_YEARLY(A664,G$1)</f>
        <v>11.132400000000001</v>
      </c>
      <c r="H664" s="5" t="e">
        <f ca="1">VLOOKUP(A664,预期增长率!$A$3:$F$960,6,FALSE)</f>
        <v>#NAME?</v>
      </c>
      <c r="I664" s="5">
        <f>[2]!S_PQ_PCTCHANGE(A664,$C$1,$A$1)</f>
        <v>4.3557168784029043</v>
      </c>
      <c r="J664" s="5">
        <f t="shared" si="91"/>
        <v>1496090510.5</v>
      </c>
      <c r="K664" s="11">
        <f>[2]!S_SHARE_LIQA(A664,$A$1)</f>
        <v>130094827</v>
      </c>
      <c r="L664" s="10">
        <f>[2]!S_DQ_CLOSE(A664,$A$1,1)</f>
        <v>11.5</v>
      </c>
      <c r="M664" s="10"/>
      <c r="N664" s="10"/>
      <c r="P664">
        <f t="shared" si="92"/>
        <v>376</v>
      </c>
      <c r="Q664">
        <f t="shared" si="93"/>
        <v>430</v>
      </c>
      <c r="R664" t="e">
        <f t="shared" ca="1" si="94"/>
        <v>#NAME?</v>
      </c>
      <c r="S664">
        <f t="shared" si="95"/>
        <v>440</v>
      </c>
      <c r="T664">
        <f t="shared" si="96"/>
        <v>862</v>
      </c>
      <c r="V664" t="e">
        <f t="shared" ca="1" si="97"/>
        <v>#NAME?</v>
      </c>
      <c r="W664" t="e">
        <f t="shared" ca="1" si="98"/>
        <v>#NAME?</v>
      </c>
    </row>
    <row r="665" spans="1:23" x14ac:dyDescent="0.15">
      <c r="A665" s="12" t="s">
        <v>303</v>
      </c>
      <c r="B665" s="12" t="s">
        <v>304</v>
      </c>
      <c r="C665" t="str">
        <f>[2]!S_INFO_INDUSTRY_SW(A665,1)</f>
        <v>食品饮料</v>
      </c>
      <c r="D665" s="2" t="str">
        <f>[2]!S_IPO_LISTEDDATE(A665)</f>
        <v>1997-07-18</v>
      </c>
      <c r="E665" s="3">
        <f t="shared" si="90"/>
        <v>4914</v>
      </c>
      <c r="F665" s="5">
        <f>[2]!S_VAL_PE_TTM(A665,$A$1)</f>
        <v>82.4208984375</v>
      </c>
      <c r="G665" s="5">
        <f>[2]!S_FA_ROIC_YEARLY(A665,G$1)</f>
        <v>11.102</v>
      </c>
      <c r="H665" s="5" t="e">
        <f ca="1">VLOOKUP(A665,预期增长率!$A$3:$F$960,6,FALSE)</f>
        <v>#NAME?</v>
      </c>
      <c r="I665" s="5">
        <f>[2]!S_PQ_PCTCHANGE(A665,$C$1,$A$1)</f>
        <v>22.609673790776142</v>
      </c>
      <c r="J665" s="5">
        <f t="shared" si="91"/>
        <v>4482179320.8000002</v>
      </c>
      <c r="K665" s="11">
        <f>[2]!S_SHARE_LIQA(A665,$A$1)</f>
        <v>205604556</v>
      </c>
      <c r="L665" s="10">
        <f>[2]!S_DQ_CLOSE(A665,$A$1,1)</f>
        <v>21.8</v>
      </c>
      <c r="M665" s="10"/>
      <c r="N665" s="10"/>
      <c r="P665">
        <f t="shared" si="92"/>
        <v>129</v>
      </c>
      <c r="Q665">
        <f t="shared" si="93"/>
        <v>432</v>
      </c>
      <c r="R665" t="e">
        <f t="shared" ca="1" si="94"/>
        <v>#NAME?</v>
      </c>
      <c r="S665">
        <f t="shared" si="95"/>
        <v>176</v>
      </c>
      <c r="T665">
        <f t="shared" si="96"/>
        <v>600</v>
      </c>
      <c r="V665" t="e">
        <f t="shared" ca="1" si="97"/>
        <v>#NAME?</v>
      </c>
      <c r="W665" t="e">
        <f t="shared" ca="1" si="98"/>
        <v>#NAME?</v>
      </c>
    </row>
    <row r="666" spans="1:23" x14ac:dyDescent="0.15">
      <c r="A666" s="12" t="s">
        <v>1658</v>
      </c>
      <c r="B666" s="12" t="s">
        <v>1659</v>
      </c>
      <c r="C666" t="str">
        <f>[2]!S_INFO_INDUSTRY_SW(A666,1)</f>
        <v>机械设备</v>
      </c>
      <c r="D666" s="2" t="str">
        <f>[2]!S_IPO_LISTEDDATE(A666)</f>
        <v>2010-02-05</v>
      </c>
      <c r="E666" s="3">
        <f t="shared" si="90"/>
        <v>329</v>
      </c>
      <c r="F666" s="5">
        <f>[2]!S_VAL_PE_TTM(A666,$A$1)</f>
        <v>64.399932861328125</v>
      </c>
      <c r="G666" s="5">
        <f>[2]!S_FA_ROIC_YEARLY(A666,G$1)</f>
        <v>20.542100000000001</v>
      </c>
      <c r="H666" s="5" t="e">
        <f ca="1">VLOOKUP(A666,预期增长率!$A$3:$F$960,6,FALSE)</f>
        <v>#NAME?</v>
      </c>
      <c r="I666" s="5">
        <f>[2]!S_PQ_PCTCHANGE(A666,$C$1,$A$1)</f>
        <v>25.5867100290059</v>
      </c>
      <c r="J666" s="5">
        <f t="shared" si="91"/>
        <v>4143520000</v>
      </c>
      <c r="K666" s="11">
        <f>[2]!S_SHARE_LIQA(A666,$A$1)</f>
        <v>29000000</v>
      </c>
      <c r="L666" s="10">
        <f>[2]!S_DQ_CLOSE(A666,$A$1,1)</f>
        <v>142.88</v>
      </c>
      <c r="M666" s="10"/>
      <c r="N666" s="10"/>
      <c r="P666">
        <f t="shared" si="92"/>
        <v>205</v>
      </c>
      <c r="Q666">
        <f t="shared" si="93"/>
        <v>168</v>
      </c>
      <c r="R666" t="e">
        <f t="shared" ca="1" si="94"/>
        <v>#NAME?</v>
      </c>
      <c r="S666">
        <f t="shared" si="95"/>
        <v>149</v>
      </c>
      <c r="T666">
        <f t="shared" si="96"/>
        <v>638</v>
      </c>
      <c r="V666" t="e">
        <f t="shared" ca="1" si="97"/>
        <v>#NAME?</v>
      </c>
      <c r="W666" t="e">
        <f t="shared" ca="1" si="98"/>
        <v>#NAME?</v>
      </c>
    </row>
    <row r="667" spans="1:23" x14ac:dyDescent="0.15">
      <c r="A667" s="12" t="s">
        <v>976</v>
      </c>
      <c r="B667" s="12" t="s">
        <v>977</v>
      </c>
      <c r="C667" t="str">
        <f>[2]!S_INFO_INDUSTRY_SW(A667,1)</f>
        <v>采掘</v>
      </c>
      <c r="D667" s="2" t="str">
        <f>[2]!S_IPO_LISTEDDATE(A667)</f>
        <v>2001-04-26</v>
      </c>
      <c r="E667" s="3">
        <f t="shared" si="90"/>
        <v>3536</v>
      </c>
      <c r="F667" s="5">
        <f>[2]!S_VAL_PE_TTM(A667,$A$1)</f>
        <v>26.264814376831055</v>
      </c>
      <c r="G667" s="5">
        <f>[2]!S_FA_ROIC_YEARLY(A667,G$1)</f>
        <v>15.6652</v>
      </c>
      <c r="H667" s="5" t="e">
        <f ca="1">VLOOKUP(A667,预期增长率!$A$3:$F$960,6,FALSE)</f>
        <v>#NAME?</v>
      </c>
      <c r="I667" s="5">
        <f>[2]!S_PQ_PCTCHANGE(A667,$C$1,$A$1)</f>
        <v>16.967509025270754</v>
      </c>
      <c r="J667" s="5">
        <f t="shared" si="91"/>
        <v>5738688000</v>
      </c>
      <c r="K667" s="11">
        <f>[2]!S_SHARE_LIQA(A667,$A$1)</f>
        <v>295200000</v>
      </c>
      <c r="L667" s="10">
        <f>[2]!S_DQ_CLOSE(A667,$A$1,1)</f>
        <v>19.440000000000001</v>
      </c>
      <c r="M667" s="10"/>
      <c r="N667" s="10"/>
      <c r="P667">
        <f t="shared" si="92"/>
        <v>569</v>
      </c>
      <c r="Q667">
        <f t="shared" si="93"/>
        <v>270</v>
      </c>
      <c r="R667" t="e">
        <f t="shared" ca="1" si="94"/>
        <v>#NAME?</v>
      </c>
      <c r="S667">
        <f t="shared" si="95"/>
        <v>234</v>
      </c>
      <c r="T667">
        <f t="shared" si="96"/>
        <v>491</v>
      </c>
      <c r="V667" t="e">
        <f t="shared" ca="1" si="97"/>
        <v>#NAME?</v>
      </c>
      <c r="W667" t="e">
        <f t="shared" ca="1" si="98"/>
        <v>#NAME?</v>
      </c>
    </row>
    <row r="668" spans="1:23" x14ac:dyDescent="0.15">
      <c r="A668" s="12" t="s">
        <v>822</v>
      </c>
      <c r="B668" s="12" t="s">
        <v>823</v>
      </c>
      <c r="C668" t="str">
        <f>[2]!S_INFO_INDUSTRY_SW(A668,1)</f>
        <v>采掘</v>
      </c>
      <c r="D668" s="2" t="str">
        <f>[2]!S_IPO_LISTEDDATE(A668)</f>
        <v>1998-01-07</v>
      </c>
      <c r="E668" s="3">
        <f t="shared" si="90"/>
        <v>4741</v>
      </c>
      <c r="F668" s="5">
        <f>[2]!S_VAL_PE_TTM(A668,$A$1)</f>
        <v>59.733207702636719</v>
      </c>
      <c r="G668" s="5">
        <f>[2]!S_FA_ROIC_YEARLY(A668,G$1)</f>
        <v>7.2439999999999998</v>
      </c>
      <c r="H668" s="5" t="e">
        <f ca="1">VLOOKUP(A668,预期增长率!$A$3:$F$960,6,FALSE)</f>
        <v>#NAME?</v>
      </c>
      <c r="I668" s="5">
        <f>[2]!S_PQ_PCTCHANGE(A668,$C$1,$A$1)</f>
        <v>13.761467889908264</v>
      </c>
      <c r="J668" s="5">
        <f t="shared" si="91"/>
        <v>7801336000</v>
      </c>
      <c r="K668" s="11">
        <f>[2]!S_SHARE_LIQA(A668,$A$1)</f>
        <v>629140000</v>
      </c>
      <c r="L668" s="10">
        <f>[2]!S_DQ_CLOSE(A668,$A$1,1)</f>
        <v>12.4</v>
      </c>
      <c r="M668" s="10"/>
      <c r="N668" s="10"/>
      <c r="P668">
        <f t="shared" si="92"/>
        <v>236</v>
      </c>
      <c r="Q668">
        <f t="shared" si="93"/>
        <v>594</v>
      </c>
      <c r="R668" t="e">
        <f t="shared" ca="1" si="94"/>
        <v>#NAME?</v>
      </c>
      <c r="S668">
        <f t="shared" si="95"/>
        <v>279</v>
      </c>
      <c r="T668">
        <f t="shared" si="96"/>
        <v>362</v>
      </c>
      <c r="V668" t="e">
        <f t="shared" ca="1" si="97"/>
        <v>#NAME?</v>
      </c>
      <c r="W668" t="e">
        <f t="shared" ca="1" si="98"/>
        <v>#NAME?</v>
      </c>
    </row>
    <row r="669" spans="1:23" x14ac:dyDescent="0.15">
      <c r="A669" s="12" t="s">
        <v>103</v>
      </c>
      <c r="B669" s="12" t="s">
        <v>104</v>
      </c>
      <c r="C669" t="str">
        <f>[2]!S_INFO_INDUSTRY_SW(A669,1)</f>
        <v>医药生物</v>
      </c>
      <c r="D669" s="2" t="str">
        <f>[2]!S_IPO_LISTEDDATE(A669)</f>
        <v>1996-07-29</v>
      </c>
      <c r="E669" s="3">
        <f t="shared" si="90"/>
        <v>5268</v>
      </c>
      <c r="F669" s="5">
        <f>[2]!S_VAL_PE_TTM(A669,$A$1)</f>
        <v>58.609096527099609</v>
      </c>
      <c r="G669" s="5">
        <f>[2]!S_FA_ROIC_YEARLY(A669,G$1)</f>
        <v>22.5321</v>
      </c>
      <c r="H669" s="5" t="e">
        <f ca="1">VLOOKUP(A669,预期增长率!$A$3:$F$960,6,FALSE)</f>
        <v>#NAME?</v>
      </c>
      <c r="I669" s="5">
        <f>[2]!S_PQ_PCTCHANGE(A669,$C$1,$A$1)</f>
        <v>4.541734860883806</v>
      </c>
      <c r="J669" s="5">
        <f t="shared" si="91"/>
        <v>33408327754.200001</v>
      </c>
      <c r="K669" s="11">
        <f>[2]!S_SHARE_LIQA(A669,$A$1)</f>
        <v>653783322</v>
      </c>
      <c r="L669" s="10">
        <f>[2]!S_DQ_CLOSE(A669,$A$1,1)</f>
        <v>51.1</v>
      </c>
      <c r="M669" s="10"/>
      <c r="N669" s="10"/>
      <c r="P669">
        <f t="shared" si="92"/>
        <v>247</v>
      </c>
      <c r="Q669">
        <f t="shared" si="93"/>
        <v>133</v>
      </c>
      <c r="R669" t="e">
        <f t="shared" ca="1" si="94"/>
        <v>#NAME?</v>
      </c>
      <c r="S669">
        <f t="shared" si="95"/>
        <v>434</v>
      </c>
      <c r="T669">
        <f t="shared" si="96"/>
        <v>75</v>
      </c>
      <c r="V669" t="e">
        <f t="shared" ca="1" si="97"/>
        <v>#NAME?</v>
      </c>
      <c r="W669" t="e">
        <f t="shared" ca="1" si="98"/>
        <v>#NAME?</v>
      </c>
    </row>
    <row r="670" spans="1:23" x14ac:dyDescent="0.15">
      <c r="A670" s="12" t="s">
        <v>1014</v>
      </c>
      <c r="B670" s="12" t="s">
        <v>1015</v>
      </c>
      <c r="C670" t="str">
        <f>[2]!S_INFO_INDUSTRY_SW(A670,1)</f>
        <v>有色金属</v>
      </c>
      <c r="D670" s="2" t="str">
        <f>[2]!S_IPO_LISTEDDATE(A670)</f>
        <v>2001-01-18</v>
      </c>
      <c r="E670" s="3">
        <f t="shared" si="90"/>
        <v>3634</v>
      </c>
      <c r="F670" s="5">
        <f>[2]!S_VAL_PE_TTM(A670,$A$1)</f>
        <v>-75.260292053222656</v>
      </c>
      <c r="G670" s="5">
        <f>[2]!S_FA_ROIC_YEARLY(A670,G$1)</f>
        <v>6.2457000000000003</v>
      </c>
      <c r="H670" s="5" t="e">
        <f ca="1">VLOOKUP(A670,预期增长率!$A$3:$F$960,6,FALSE)</f>
        <v>#NAME?</v>
      </c>
      <c r="I670" s="5">
        <f>[2]!S_PQ_PCTCHANGE(A670,$C$1,$A$1)</f>
        <v>54.374999999999993</v>
      </c>
      <c r="J670" s="5">
        <f t="shared" si="91"/>
        <v>10180670136</v>
      </c>
      <c r="K670" s="11">
        <f>[2]!S_SHARE_LIQA(A670,$A$1)</f>
        <v>588818400</v>
      </c>
      <c r="L670" s="10">
        <f>[2]!S_DQ_CLOSE(A670,$A$1,1)</f>
        <v>17.29</v>
      </c>
      <c r="M670" s="10"/>
      <c r="N670" s="10"/>
      <c r="P670">
        <f t="shared" si="92"/>
        <v>849</v>
      </c>
      <c r="Q670">
        <f t="shared" si="93"/>
        <v>635</v>
      </c>
      <c r="R670" t="e">
        <f t="shared" ca="1" si="94"/>
        <v>#NAME?</v>
      </c>
      <c r="S670">
        <f t="shared" si="95"/>
        <v>34</v>
      </c>
      <c r="T670">
        <f t="shared" si="96"/>
        <v>269</v>
      </c>
      <c r="V670" t="e">
        <f t="shared" ca="1" si="97"/>
        <v>#NAME?</v>
      </c>
      <c r="W670" t="e">
        <f t="shared" ca="1" si="98"/>
        <v>#NAME?</v>
      </c>
    </row>
    <row r="671" spans="1:23" x14ac:dyDescent="0.15">
      <c r="A671" s="12" t="s">
        <v>1054</v>
      </c>
      <c r="B671" s="12" t="s">
        <v>1055</v>
      </c>
      <c r="C671" t="str">
        <f>[2]!S_INFO_INDUSTRY_SW(A671,1)</f>
        <v>医药生物</v>
      </c>
      <c r="D671" s="2" t="str">
        <f>[2]!S_IPO_LISTEDDATE(A671)</f>
        <v>2001-06-08</v>
      </c>
      <c r="E671" s="3">
        <f t="shared" si="90"/>
        <v>3493</v>
      </c>
      <c r="F671" s="5">
        <f>[2]!S_VAL_PE_TTM(A671,$A$1)</f>
        <v>20.237480163574219</v>
      </c>
      <c r="G671" s="5">
        <f>[2]!S_FA_ROIC_YEARLY(A671,G$1)</f>
        <v>22.3339</v>
      </c>
      <c r="H671" s="5" t="e">
        <f ca="1">VLOOKUP(A671,预期增长率!$A$3:$F$960,6,FALSE)</f>
        <v>#NAME?</v>
      </c>
      <c r="I671" s="5">
        <f>[2]!S_PQ_PCTCHANGE(A671,$C$1,$A$1)</f>
        <v>-6.2658763759525833</v>
      </c>
      <c r="J671" s="5">
        <f t="shared" si="91"/>
        <v>14584158216</v>
      </c>
      <c r="K671" s="11">
        <f>[2]!S_SHARE_LIQA(A671,$A$1)</f>
        <v>1317448800</v>
      </c>
      <c r="L671" s="10">
        <f>[2]!S_DQ_CLOSE(A671,$A$1,1)</f>
        <v>11.07</v>
      </c>
      <c r="M671" s="10"/>
      <c r="N671" s="10"/>
      <c r="P671">
        <f t="shared" si="92"/>
        <v>662</v>
      </c>
      <c r="Q671">
        <f t="shared" si="93"/>
        <v>139</v>
      </c>
      <c r="R671" t="e">
        <f t="shared" ca="1" si="94"/>
        <v>#NAME?</v>
      </c>
      <c r="S671">
        <f t="shared" si="95"/>
        <v>703</v>
      </c>
      <c r="T671">
        <f t="shared" si="96"/>
        <v>185</v>
      </c>
      <c r="V671" t="e">
        <f t="shared" ca="1" si="97"/>
        <v>#NAME?</v>
      </c>
      <c r="W671" t="e">
        <f t="shared" ca="1" si="98"/>
        <v>#NAME?</v>
      </c>
    </row>
    <row r="672" spans="1:23" x14ac:dyDescent="0.15">
      <c r="A672" s="12" t="s">
        <v>1693</v>
      </c>
      <c r="B672" s="12" t="s">
        <v>1694</v>
      </c>
      <c r="C672" t="str">
        <f>[2]!S_INFO_INDUSTRY_SW(A672,1)</f>
        <v>机械设备</v>
      </c>
      <c r="D672" s="2" t="str">
        <f>[2]!S_IPO_LISTEDDATE(A672)</f>
        <v>2010-07-13</v>
      </c>
      <c r="E672" s="3">
        <f t="shared" si="90"/>
        <v>171</v>
      </c>
      <c r="F672" s="5">
        <f>[2]!S_VAL_PE_TTM(A672,$A$1)</f>
        <v>36.377307891845703</v>
      </c>
      <c r="G672" s="5">
        <f>[2]!S_FA_ROIC_YEARLY(A672,G$1)</f>
        <v>19.334499999999998</v>
      </c>
      <c r="H672" s="5" t="e">
        <f ca="1">VLOOKUP(A672,预期增长率!$A$3:$F$960,6,FALSE)</f>
        <v>#NAME?</v>
      </c>
      <c r="I672" s="5">
        <f>[2]!S_PQ_PCTCHANGE(A672,$C$1,$A$1)</f>
        <v>28.81469115191986</v>
      </c>
      <c r="J672" s="5">
        <f t="shared" si="91"/>
        <v>2449830000</v>
      </c>
      <c r="K672" s="11">
        <f>[2]!S_SHARE_LIQA(A672,$A$1)</f>
        <v>63500000</v>
      </c>
      <c r="L672" s="10">
        <f>[2]!S_DQ_CLOSE(A672,$A$1,1)</f>
        <v>38.58</v>
      </c>
      <c r="M672" s="10"/>
      <c r="N672" s="10"/>
      <c r="P672">
        <f t="shared" si="92"/>
        <v>447</v>
      </c>
      <c r="Q672">
        <f t="shared" si="93"/>
        <v>195</v>
      </c>
      <c r="R672" t="e">
        <f t="shared" ca="1" si="94"/>
        <v>#NAME?</v>
      </c>
      <c r="S672">
        <f t="shared" si="95"/>
        <v>126</v>
      </c>
      <c r="T672">
        <f t="shared" si="96"/>
        <v>791</v>
      </c>
      <c r="V672" t="e">
        <f t="shared" ca="1" si="97"/>
        <v>#NAME?</v>
      </c>
      <c r="W672" t="e">
        <f t="shared" ca="1" si="98"/>
        <v>#NAME?</v>
      </c>
    </row>
    <row r="673" spans="1:23" x14ac:dyDescent="0.15">
      <c r="A673" s="12" t="s">
        <v>724</v>
      </c>
      <c r="B673" s="12" t="s">
        <v>725</v>
      </c>
      <c r="C673" t="str">
        <f>[2]!S_INFO_INDUSTRY_SW(A673,1)</f>
        <v>机械设备</v>
      </c>
      <c r="D673" s="2" t="str">
        <f>[2]!S_IPO_LISTEDDATE(A673)</f>
        <v>2003-07-03</v>
      </c>
      <c r="E673" s="3">
        <f t="shared" si="90"/>
        <v>2738</v>
      </c>
      <c r="F673" s="5">
        <f>[2]!S_VAL_PE_TTM(A673,$A$1)</f>
        <v>22.474742889404297</v>
      </c>
      <c r="G673" s="5">
        <f>[2]!S_FA_ROIC_YEARLY(A673,G$1)</f>
        <v>66.733599999999996</v>
      </c>
      <c r="H673" s="5" t="e">
        <f ca="1">VLOOKUP(A673,预期增长率!$A$3:$F$960,6,FALSE)</f>
        <v>#NAME?</v>
      </c>
      <c r="I673" s="5">
        <f>[2]!S_PQ_PCTCHANGE(A673,$C$1,$A$1)</f>
        <v>58.153838571696269</v>
      </c>
      <c r="J673" s="5">
        <f t="shared" si="91"/>
        <v>101384136000</v>
      </c>
      <c r="K673" s="11">
        <f>[2]!S_SHARE_LIQA(A673,$A$1)</f>
        <v>4687200000</v>
      </c>
      <c r="L673" s="10">
        <f>[2]!S_DQ_CLOSE(A673,$A$1,1)</f>
        <v>21.63</v>
      </c>
      <c r="M673" s="10"/>
      <c r="N673" s="10"/>
      <c r="P673">
        <f t="shared" si="92"/>
        <v>620</v>
      </c>
      <c r="Q673">
        <f t="shared" si="93"/>
        <v>2</v>
      </c>
      <c r="R673" t="e">
        <f t="shared" ca="1" si="94"/>
        <v>#NAME?</v>
      </c>
      <c r="S673">
        <f t="shared" si="95"/>
        <v>29</v>
      </c>
      <c r="T673">
        <f t="shared" si="96"/>
        <v>22</v>
      </c>
      <c r="V673" t="e">
        <f t="shared" ca="1" si="97"/>
        <v>#NAME?</v>
      </c>
      <c r="W673" t="e">
        <f t="shared" ca="1" si="98"/>
        <v>#NAME?</v>
      </c>
    </row>
    <row r="674" spans="1:23" x14ac:dyDescent="0.15">
      <c r="A674" s="12" t="s">
        <v>889</v>
      </c>
      <c r="B674" s="12" t="s">
        <v>890</v>
      </c>
      <c r="C674" t="str">
        <f>[2]!S_INFO_INDUSTRY_SW(A674,1)</f>
        <v>通信</v>
      </c>
      <c r="D674" s="2" t="str">
        <f>[2]!S_IPO_LISTEDDATE(A674)</f>
        <v>1998-10-21</v>
      </c>
      <c r="E674" s="3">
        <f t="shared" si="90"/>
        <v>4454</v>
      </c>
      <c r="F674" s="5">
        <f>[2]!S_VAL_PE_TTM(A674,$A$1)</f>
        <v>189.17166137695312</v>
      </c>
      <c r="G674" s="5">
        <f>[2]!S_FA_ROIC_YEARLY(A674,G$1)</f>
        <v>6.9428999999999998</v>
      </c>
      <c r="H674" s="5" t="e">
        <f ca="1">VLOOKUP(A674,预期增长率!$A$3:$F$960,6,FALSE)</f>
        <v>#NAME?</v>
      </c>
      <c r="I674" s="5">
        <f>[2]!S_PQ_PCTCHANGE(A674,$C$1,$A$1)</f>
        <v>13.271783035199093</v>
      </c>
      <c r="J674" s="5">
        <f t="shared" si="91"/>
        <v>8584840174.6899996</v>
      </c>
      <c r="K674" s="11">
        <f>[2]!S_SHARE_LIQA(A674,$A$1)</f>
        <v>437332663</v>
      </c>
      <c r="L674" s="10">
        <f>[2]!S_DQ_CLOSE(A674,$A$1,1)</f>
        <v>19.63</v>
      </c>
      <c r="M674" s="10"/>
      <c r="N674" s="10"/>
      <c r="P674">
        <f t="shared" si="92"/>
        <v>34</v>
      </c>
      <c r="Q674">
        <f t="shared" si="93"/>
        <v>609</v>
      </c>
      <c r="R674" t="e">
        <f t="shared" ca="1" si="94"/>
        <v>#NAME?</v>
      </c>
      <c r="S674">
        <f t="shared" si="95"/>
        <v>284</v>
      </c>
      <c r="T674">
        <f t="shared" si="96"/>
        <v>325</v>
      </c>
      <c r="V674" t="e">
        <f t="shared" ca="1" si="97"/>
        <v>#NAME?</v>
      </c>
      <c r="W674" t="e">
        <f t="shared" ca="1" si="98"/>
        <v>#NAME?</v>
      </c>
    </row>
    <row r="675" spans="1:23" x14ac:dyDescent="0.15">
      <c r="A675" s="12" t="s">
        <v>1426</v>
      </c>
      <c r="B675" s="12" t="s">
        <v>1427</v>
      </c>
      <c r="C675" t="str">
        <f>[2]!S_INFO_INDUSTRY_SW(A675,1)</f>
        <v>综合</v>
      </c>
      <c r="D675" s="2" t="str">
        <f>[2]!S_IPO_LISTEDDATE(A675)</f>
        <v>1994-01-28</v>
      </c>
      <c r="E675" s="3">
        <f t="shared" si="90"/>
        <v>6181</v>
      </c>
      <c r="F675" s="5">
        <f>[2]!S_VAL_PE_TTM(A675,$A$1)</f>
        <v>-895.03228759765625</v>
      </c>
      <c r="G675" s="5">
        <f>[2]!S_FA_ROIC_YEARLY(A675,G$1)</f>
        <v>7.2862999999999998</v>
      </c>
      <c r="H675" s="5" t="e">
        <f ca="1">VLOOKUP(A675,预期增长率!$A$3:$F$960,6,FALSE)</f>
        <v>#NAME?</v>
      </c>
      <c r="I675" s="5">
        <f>[2]!S_PQ_PCTCHANGE(A675,$C$1,$A$1)</f>
        <v>-7.5449796865931447</v>
      </c>
      <c r="J675" s="5">
        <f t="shared" si="91"/>
        <v>3000933543.5999999</v>
      </c>
      <c r="K675" s="11">
        <f>[2]!S_SHARE_LIQA(A675,$A$1)</f>
        <v>188382520</v>
      </c>
      <c r="L675" s="10">
        <f>[2]!S_DQ_CLOSE(A675,$A$1,1)</f>
        <v>15.93</v>
      </c>
      <c r="M675" s="10"/>
      <c r="N675" s="10"/>
      <c r="P675">
        <f t="shared" si="92"/>
        <v>869</v>
      </c>
      <c r="Q675">
        <f t="shared" si="93"/>
        <v>589</v>
      </c>
      <c r="R675" t="e">
        <f t="shared" ca="1" si="94"/>
        <v>#NAME?</v>
      </c>
      <c r="S675">
        <f t="shared" si="95"/>
        <v>738</v>
      </c>
      <c r="T675">
        <f t="shared" si="96"/>
        <v>743</v>
      </c>
      <c r="V675" t="e">
        <f t="shared" ca="1" si="97"/>
        <v>#NAME?</v>
      </c>
      <c r="W675" t="e">
        <f t="shared" ca="1" si="98"/>
        <v>#NAME?</v>
      </c>
    </row>
    <row r="676" spans="1:23" x14ac:dyDescent="0.15">
      <c r="A676" s="12" t="s">
        <v>848</v>
      </c>
      <c r="B676" s="12" t="s">
        <v>849</v>
      </c>
      <c r="C676" t="str">
        <f>[2]!S_INFO_INDUSTRY_SW(A676,1)</f>
        <v>交通运输</v>
      </c>
      <c r="D676" s="2" t="str">
        <f>[2]!S_IPO_LISTEDDATE(A676)</f>
        <v>1998-06-16</v>
      </c>
      <c r="E676" s="3">
        <f t="shared" si="90"/>
        <v>4581</v>
      </c>
      <c r="F676" s="5">
        <f>[2]!S_VAL_PE_TTM(A676,$A$1)</f>
        <v>10.281957626342773</v>
      </c>
      <c r="G676" s="5">
        <f>[2]!S_FA_ROIC_YEARLY(A676,G$1)</f>
        <v>28.243099999999998</v>
      </c>
      <c r="H676" s="5" t="e">
        <f ca="1">VLOOKUP(A676,预期增长率!$A$3:$F$960,6,FALSE)</f>
        <v>#NAME?</v>
      </c>
      <c r="I676" s="5">
        <f>[2]!S_PQ_PCTCHANGE(A676,$C$1,$A$1)</f>
        <v>0.61443932411673341</v>
      </c>
      <c r="J676" s="5">
        <f t="shared" si="91"/>
        <v>14657267353.549999</v>
      </c>
      <c r="K676" s="11">
        <f>[2]!S_SHARE_LIQA(A676,$A$1)</f>
        <v>2237750741</v>
      </c>
      <c r="L676" s="10">
        <f>[2]!S_DQ_CLOSE(A676,$A$1,1)</f>
        <v>6.55</v>
      </c>
      <c r="M676" s="10"/>
      <c r="N676" s="10"/>
      <c r="P676">
        <f t="shared" si="92"/>
        <v>807</v>
      </c>
      <c r="Q676">
        <f t="shared" si="93"/>
        <v>55</v>
      </c>
      <c r="R676" t="e">
        <f t="shared" ca="1" si="94"/>
        <v>#NAME?</v>
      </c>
      <c r="S676">
        <f t="shared" si="95"/>
        <v>523</v>
      </c>
      <c r="T676">
        <f t="shared" si="96"/>
        <v>182</v>
      </c>
      <c r="V676" t="e">
        <f t="shared" ca="1" si="97"/>
        <v>#NAME?</v>
      </c>
      <c r="W676" t="e">
        <f t="shared" ca="1" si="98"/>
        <v>#NAME?</v>
      </c>
    </row>
    <row r="677" spans="1:23" x14ac:dyDescent="0.15">
      <c r="A677" s="12" t="s">
        <v>1042</v>
      </c>
      <c r="B677" s="12" t="s">
        <v>1043</v>
      </c>
      <c r="C677" t="str">
        <f>[2]!S_INFO_INDUSTRY_SW(A677,1)</f>
        <v>有色金属</v>
      </c>
      <c r="D677" s="2" t="str">
        <f>[2]!S_IPO_LISTEDDATE(A677)</f>
        <v>2002-01-11</v>
      </c>
      <c r="E677" s="3">
        <f t="shared" si="90"/>
        <v>3276</v>
      </c>
      <c r="F677" s="5">
        <f>[2]!S_VAL_PE_TTM(A677,$A$1)</f>
        <v>39.241790771484375</v>
      </c>
      <c r="G677" s="5">
        <f>[2]!S_FA_ROIC_YEARLY(A677,G$1)</f>
        <v>16.405200000000001</v>
      </c>
      <c r="H677" s="5" t="e">
        <f ca="1">VLOOKUP(A677,预期增长率!$A$3:$F$960,6,FALSE)</f>
        <v>#NAME?</v>
      </c>
      <c r="I677" s="5">
        <f>[2]!S_PQ_PCTCHANGE(A677,$C$1,$A$1)</f>
        <v>49.917026219714586</v>
      </c>
      <c r="J677" s="5">
        <f t="shared" si="91"/>
        <v>93738925283.850021</v>
      </c>
      <c r="K677" s="11">
        <f>[2]!S_SHARE_LIQA(A677,$A$1)</f>
        <v>2075247405.0000002</v>
      </c>
      <c r="L677" s="10">
        <f>[2]!S_DQ_CLOSE(A677,$A$1,1)</f>
        <v>45.17</v>
      </c>
      <c r="M677" s="10"/>
      <c r="N677" s="10"/>
      <c r="P677">
        <f t="shared" si="92"/>
        <v>403</v>
      </c>
      <c r="Q677">
        <f t="shared" si="93"/>
        <v>249</v>
      </c>
      <c r="R677" t="e">
        <f t="shared" ca="1" si="94"/>
        <v>#NAME?</v>
      </c>
      <c r="S677">
        <f t="shared" si="95"/>
        <v>44</v>
      </c>
      <c r="T677">
        <f t="shared" si="96"/>
        <v>23</v>
      </c>
      <c r="V677" t="e">
        <f t="shared" ca="1" si="97"/>
        <v>#NAME?</v>
      </c>
      <c r="W677" t="e">
        <f t="shared" ca="1" si="98"/>
        <v>#NAME?</v>
      </c>
    </row>
    <row r="678" spans="1:23" x14ac:dyDescent="0.15">
      <c r="A678" s="12" t="s">
        <v>367</v>
      </c>
      <c r="B678" s="12" t="s">
        <v>368</v>
      </c>
      <c r="C678" t="str">
        <f>[2]!S_INFO_INDUSTRY_SW(A678,1)</f>
        <v>交通运输</v>
      </c>
      <c r="D678" s="2" t="str">
        <f>[2]!S_IPO_LISTEDDATE(A678)</f>
        <v>1999-01-28</v>
      </c>
      <c r="E678" s="3">
        <f t="shared" si="90"/>
        <v>4355</v>
      </c>
      <c r="F678" s="5">
        <f>[2]!S_VAL_PE_TTM(A678,$A$1)</f>
        <v>11.993975639343262</v>
      </c>
      <c r="G678" s="5">
        <f>[2]!S_FA_ROIC_YEARLY(A678,G$1)</f>
        <v>19.0001</v>
      </c>
      <c r="H678" s="5" t="e">
        <f ca="1">VLOOKUP(A678,预期增长率!$A$3:$F$960,6,FALSE)</f>
        <v>#NAME?</v>
      </c>
      <c r="I678" s="5">
        <f>[2]!S_PQ_PCTCHANGE(A678,$C$1,$A$1)</f>
        <v>5.1150895140664954</v>
      </c>
      <c r="J678" s="5">
        <f t="shared" si="91"/>
        <v>8202059110.1999998</v>
      </c>
      <c r="K678" s="11">
        <f>[2]!S_SHARE_LIQA(A678,$A$1)</f>
        <v>399126964</v>
      </c>
      <c r="L678" s="10">
        <f>[2]!S_DQ_CLOSE(A678,$A$1,1)</f>
        <v>20.55</v>
      </c>
      <c r="M678" s="10"/>
      <c r="N678" s="10"/>
      <c r="P678">
        <f t="shared" si="92"/>
        <v>789</v>
      </c>
      <c r="Q678">
        <f t="shared" si="93"/>
        <v>201</v>
      </c>
      <c r="R678" t="e">
        <f t="shared" ca="1" si="94"/>
        <v>#NAME?</v>
      </c>
      <c r="S678">
        <f t="shared" si="95"/>
        <v>420</v>
      </c>
      <c r="T678">
        <f t="shared" si="96"/>
        <v>340</v>
      </c>
      <c r="V678" t="e">
        <f t="shared" ca="1" si="97"/>
        <v>#NAME?</v>
      </c>
      <c r="W678" t="e">
        <f t="shared" ca="1" si="98"/>
        <v>#NAME?</v>
      </c>
    </row>
    <row r="679" spans="1:23" x14ac:dyDescent="0.15">
      <c r="A679" s="12" t="s">
        <v>406</v>
      </c>
      <c r="B679" s="12" t="s">
        <v>407</v>
      </c>
      <c r="C679" t="str">
        <f>[2]!S_INFO_INDUSTRY_SW(A679,1)</f>
        <v>汽车</v>
      </c>
      <c r="D679" s="2" t="str">
        <f>[2]!S_IPO_LISTEDDATE(A679)</f>
        <v>1999-11-25</v>
      </c>
      <c r="E679" s="3">
        <f t="shared" si="90"/>
        <v>4054</v>
      </c>
      <c r="F679" s="5">
        <f>[2]!S_VAL_PE_TTM(A679,$A$1)</f>
        <v>14.22780704498291</v>
      </c>
      <c r="G679" s="5">
        <f>[2]!S_FA_ROIC_YEARLY(A679,G$1)</f>
        <v>29.663699999999999</v>
      </c>
      <c r="H679" s="5" t="e">
        <f ca="1">VLOOKUP(A679,预期增长率!$A$3:$F$960,6,FALSE)</f>
        <v>#NAME?</v>
      </c>
      <c r="I679" s="5">
        <f>[2]!S_PQ_PCTCHANGE(A679,$C$1,$A$1)</f>
        <v>24.035874439461892</v>
      </c>
      <c r="J679" s="5">
        <f t="shared" si="91"/>
        <v>7584584179.8599997</v>
      </c>
      <c r="K679" s="11">
        <f>[2]!S_SHARE_LIQA(A679,$A$1)</f>
        <v>274207671</v>
      </c>
      <c r="L679" s="10">
        <f>[2]!S_DQ_CLOSE(A679,$A$1,1)</f>
        <v>27.66</v>
      </c>
      <c r="M679" s="10"/>
      <c r="N679" s="10"/>
      <c r="P679">
        <f t="shared" si="92"/>
        <v>758</v>
      </c>
      <c r="Q679">
        <f t="shared" si="93"/>
        <v>47</v>
      </c>
      <c r="R679" t="e">
        <f t="shared" ca="1" si="94"/>
        <v>#NAME?</v>
      </c>
      <c r="S679">
        <f t="shared" si="95"/>
        <v>163</v>
      </c>
      <c r="T679">
        <f t="shared" si="96"/>
        <v>374</v>
      </c>
      <c r="V679" t="e">
        <f t="shared" ca="1" si="97"/>
        <v>#NAME?</v>
      </c>
      <c r="W679" t="e">
        <f t="shared" ca="1" si="98"/>
        <v>#NAME?</v>
      </c>
    </row>
    <row r="680" spans="1:23" x14ac:dyDescent="0.15">
      <c r="A680" s="12" t="s">
        <v>618</v>
      </c>
      <c r="B680" s="12" t="s">
        <v>619</v>
      </c>
      <c r="C680" t="str">
        <f>[2]!S_INFO_INDUSTRY_SW(A680,1)</f>
        <v>公用事业</v>
      </c>
      <c r="D680" s="2" t="str">
        <f>[2]!S_IPO_LISTEDDATE(A680)</f>
        <v>2008-08-13</v>
      </c>
      <c r="E680" s="3">
        <f t="shared" si="90"/>
        <v>870</v>
      </c>
      <c r="F680" s="5">
        <f>[2]!S_VAL_PE_TTM(A680,$A$1)</f>
        <v>26.034868240356445</v>
      </c>
      <c r="G680" s="5">
        <f>[2]!S_FA_ROIC_YEARLY(A680,G$1)</f>
        <v>18.353999999999999</v>
      </c>
      <c r="H680" s="5" t="e">
        <f ca="1">VLOOKUP(A680,预期增长率!$A$3:$F$960,6,FALSE)</f>
        <v>#NAME?</v>
      </c>
      <c r="I680" s="5">
        <f>[2]!S_PQ_PCTCHANGE(A680,$C$1,$A$1)</f>
        <v>8.5580912863070466</v>
      </c>
      <c r="J680" s="5">
        <f t="shared" si="91"/>
        <v>2092994767.5</v>
      </c>
      <c r="K680" s="11">
        <f>[2]!S_SHARE_LIQA(A680,$A$1)</f>
        <v>99999750</v>
      </c>
      <c r="L680" s="10">
        <f>[2]!S_DQ_CLOSE(A680,$A$1,1)</f>
        <v>20.93</v>
      </c>
      <c r="M680" s="10"/>
      <c r="N680" s="10"/>
      <c r="P680">
        <f t="shared" si="92"/>
        <v>572</v>
      </c>
      <c r="Q680">
        <f t="shared" si="93"/>
        <v>214</v>
      </c>
      <c r="R680" t="e">
        <f t="shared" ca="1" si="94"/>
        <v>#NAME?</v>
      </c>
      <c r="S680">
        <f t="shared" si="95"/>
        <v>364</v>
      </c>
      <c r="T680">
        <f t="shared" si="96"/>
        <v>820</v>
      </c>
      <c r="V680" t="e">
        <f t="shared" ca="1" si="97"/>
        <v>#NAME?</v>
      </c>
      <c r="W680" t="e">
        <f t="shared" ca="1" si="98"/>
        <v>#NAME?</v>
      </c>
    </row>
    <row r="681" spans="1:23" x14ac:dyDescent="0.15">
      <c r="A681" s="12" t="s">
        <v>1518</v>
      </c>
      <c r="B681" s="12" t="s">
        <v>1519</v>
      </c>
      <c r="C681" t="str">
        <f>[2]!S_INFO_INDUSTRY_SW(A681,1)</f>
        <v>采掘</v>
      </c>
      <c r="D681" s="2" t="str">
        <f>[2]!S_IPO_LISTEDDATE(A681)</f>
        <v>2004-08-17</v>
      </c>
      <c r="E681" s="3">
        <f t="shared" si="90"/>
        <v>2327</v>
      </c>
      <c r="F681" s="5">
        <f>[2]!S_VAL_PE_TTM(A681,$A$1)</f>
        <v>20.763525009155273</v>
      </c>
      <c r="G681" s="5">
        <f>[2]!S_FA_ROIC_YEARLY(A681,G$1)</f>
        <v>32.5625</v>
      </c>
      <c r="H681" s="5" t="e">
        <f ca="1">VLOOKUP(A681,预期增长率!$A$3:$F$960,6,FALSE)</f>
        <v>#NAME?</v>
      </c>
      <c r="I681" s="5">
        <f>[2]!S_PQ_PCTCHANGE(A681,$C$1,$A$1)</f>
        <v>74.303924857430403</v>
      </c>
      <c r="J681" s="5">
        <f t="shared" si="91"/>
        <v>7418439095.4000006</v>
      </c>
      <c r="K681" s="11">
        <f>[2]!S_SHARE_LIQA(A681,$A$1)</f>
        <v>142772115</v>
      </c>
      <c r="L681" s="10">
        <f>[2]!S_DQ_CLOSE(A681,$A$1,1)</f>
        <v>51.96</v>
      </c>
      <c r="M681" s="10"/>
      <c r="N681" s="10"/>
      <c r="P681">
        <f t="shared" si="92"/>
        <v>654</v>
      </c>
      <c r="Q681">
        <f t="shared" si="93"/>
        <v>38</v>
      </c>
      <c r="R681" t="e">
        <f t="shared" ca="1" si="94"/>
        <v>#NAME?</v>
      </c>
      <c r="S681">
        <f t="shared" si="95"/>
        <v>9</v>
      </c>
      <c r="T681">
        <f t="shared" si="96"/>
        <v>380</v>
      </c>
      <c r="V681" t="e">
        <f t="shared" ca="1" si="97"/>
        <v>#NAME?</v>
      </c>
      <c r="W681" t="e">
        <f t="shared" ca="1" si="98"/>
        <v>#NAME?</v>
      </c>
    </row>
    <row r="682" spans="1:23" x14ac:dyDescent="0.15">
      <c r="A682" s="12" t="s">
        <v>247</v>
      </c>
      <c r="B682" s="12" t="s">
        <v>248</v>
      </c>
      <c r="C682" t="str">
        <f>[2]!S_INFO_INDUSTRY_SW(A682,1)</f>
        <v>公用事业</v>
      </c>
      <c r="D682" s="2" t="str">
        <f>[2]!S_IPO_LISTEDDATE(A682)</f>
        <v>1997-04-15</v>
      </c>
      <c r="E682" s="3">
        <f t="shared" si="90"/>
        <v>5008</v>
      </c>
      <c r="F682" s="5">
        <f>[2]!S_VAL_PE_TTM(A682,$A$1)</f>
        <v>29.52800178527832</v>
      </c>
      <c r="G682" s="5">
        <f>[2]!S_FA_ROIC_YEARLY(A682,G$1)</f>
        <v>18.6097</v>
      </c>
      <c r="H682" s="5" t="e">
        <f ca="1">VLOOKUP(A682,预期增长率!$A$3:$F$960,6,FALSE)</f>
        <v>#NAME?</v>
      </c>
      <c r="I682" s="5">
        <f>[2]!S_PQ_PCTCHANGE(A682,$C$1,$A$1)</f>
        <v>3.0714707619610149</v>
      </c>
      <c r="J682" s="5">
        <f t="shared" si="91"/>
        <v>3333549651.7999997</v>
      </c>
      <c r="K682" s="11">
        <f>[2]!S_SHARE_LIQA(A682,$A$1)</f>
        <v>191034364</v>
      </c>
      <c r="L682" s="10">
        <f>[2]!S_DQ_CLOSE(A682,$A$1,1)</f>
        <v>17.45</v>
      </c>
      <c r="M682" s="10"/>
      <c r="N682" s="10"/>
      <c r="P682">
        <f t="shared" si="92"/>
        <v>531</v>
      </c>
      <c r="Q682">
        <f t="shared" si="93"/>
        <v>208</v>
      </c>
      <c r="R682" t="e">
        <f t="shared" ca="1" si="94"/>
        <v>#NAME?</v>
      </c>
      <c r="S682">
        <f t="shared" si="95"/>
        <v>466</v>
      </c>
      <c r="T682">
        <f t="shared" si="96"/>
        <v>713</v>
      </c>
      <c r="V682" t="e">
        <f t="shared" ca="1" si="97"/>
        <v>#NAME?</v>
      </c>
      <c r="W682" t="e">
        <f t="shared" ca="1" si="98"/>
        <v>#NAME?</v>
      </c>
    </row>
    <row r="683" spans="1:23" x14ac:dyDescent="0.15">
      <c r="A683" s="12" t="s">
        <v>935</v>
      </c>
      <c r="B683" s="12" t="s">
        <v>936</v>
      </c>
      <c r="C683" t="str">
        <f>[2]!S_INFO_INDUSTRY_SW(A683,1)</f>
        <v>休闲服务</v>
      </c>
      <c r="D683" s="2" t="str">
        <f>[2]!S_IPO_LISTEDDATE(A683)</f>
        <v>2000-06-01</v>
      </c>
      <c r="E683" s="3">
        <f t="shared" si="90"/>
        <v>3865</v>
      </c>
      <c r="F683" s="5">
        <f>[2]!S_VAL_PE_TTM(A683,$A$1)</f>
        <v>27.257694244384766</v>
      </c>
      <c r="G683" s="5">
        <f>[2]!S_FA_ROIC_YEARLY(A683,G$1)</f>
        <v>20.860900000000001</v>
      </c>
      <c r="H683" s="5" t="e">
        <f ca="1">VLOOKUP(A683,预期增长率!$A$3:$F$960,6,FALSE)</f>
        <v>#NAME?</v>
      </c>
      <c r="I683" s="5">
        <f>[2]!S_PQ_PCTCHANGE(A683,$C$1,$A$1)</f>
        <v>-4.1577368195456437</v>
      </c>
      <c r="J683" s="5">
        <f t="shared" si="91"/>
        <v>5174104000</v>
      </c>
      <c r="K683" s="11">
        <f>[2]!S_SHARE_LIQA(A683,$A$1)</f>
        <v>231400000</v>
      </c>
      <c r="L683" s="10">
        <f>[2]!S_DQ_CLOSE(A683,$A$1,1)</f>
        <v>22.36</v>
      </c>
      <c r="M683" s="10"/>
      <c r="N683" s="10"/>
      <c r="P683">
        <f t="shared" si="92"/>
        <v>560</v>
      </c>
      <c r="Q683">
        <f t="shared" si="93"/>
        <v>160</v>
      </c>
      <c r="R683" t="e">
        <f t="shared" ca="1" si="94"/>
        <v>#NAME?</v>
      </c>
      <c r="S683">
        <f t="shared" si="95"/>
        <v>643</v>
      </c>
      <c r="T683">
        <f t="shared" si="96"/>
        <v>531</v>
      </c>
      <c r="V683" t="e">
        <f t="shared" ca="1" si="97"/>
        <v>#NAME?</v>
      </c>
      <c r="W683" t="e">
        <f t="shared" ca="1" si="98"/>
        <v>#NAME?</v>
      </c>
    </row>
    <row r="684" spans="1:23" x14ac:dyDescent="0.15">
      <c r="A684" s="12" t="s">
        <v>1719</v>
      </c>
      <c r="B684" s="12" t="s">
        <v>1720</v>
      </c>
      <c r="C684" t="str">
        <f>[2]!S_INFO_INDUSTRY_SW(A684,1)</f>
        <v>国防军工</v>
      </c>
      <c r="D684" s="2" t="str">
        <f>[2]!S_IPO_LISTEDDATE(A684)</f>
        <v>2003-07-04</v>
      </c>
      <c r="E684" s="3">
        <f t="shared" si="90"/>
        <v>2737</v>
      </c>
      <c r="F684" s="5">
        <f>[2]!S_VAL_PE_TTM(A684,$A$1)</f>
        <v>53.3134765625</v>
      </c>
      <c r="G684" s="5">
        <f>[2]!S_FA_ROIC_YEARLY(A684,G$1)</f>
        <v>9.4056999999999995</v>
      </c>
      <c r="H684" s="5" t="e">
        <f ca="1">VLOOKUP(A684,预期增长率!$A$3:$F$960,6,FALSE)</f>
        <v>#NAME?</v>
      </c>
      <c r="I684" s="5">
        <f>[2]!S_PQ_PCTCHANGE(A684,$C$1,$A$1)</f>
        <v>5.2248677248677211</v>
      </c>
      <c r="J684" s="5">
        <f t="shared" si="91"/>
        <v>5755628296.9800005</v>
      </c>
      <c r="K684" s="11">
        <f>[2]!S_SHARE_LIQA(A684,$A$1)</f>
        <v>361761678</v>
      </c>
      <c r="L684" s="10">
        <f>[2]!S_DQ_CLOSE(A684,$A$1,1)</f>
        <v>15.91</v>
      </c>
      <c r="M684" s="10"/>
      <c r="N684" s="10"/>
      <c r="P684">
        <f t="shared" si="92"/>
        <v>278</v>
      </c>
      <c r="Q684">
        <f t="shared" si="93"/>
        <v>497</v>
      </c>
      <c r="R684" t="e">
        <f t="shared" ca="1" si="94"/>
        <v>#NAME?</v>
      </c>
      <c r="S684">
        <f t="shared" si="95"/>
        <v>416</v>
      </c>
      <c r="T684">
        <f t="shared" si="96"/>
        <v>489</v>
      </c>
      <c r="V684" t="e">
        <f t="shared" ca="1" si="97"/>
        <v>#NAME?</v>
      </c>
      <c r="W684" t="e">
        <f t="shared" ca="1" si="98"/>
        <v>#NAME?</v>
      </c>
    </row>
    <row r="685" spans="1:23" x14ac:dyDescent="0.15">
      <c r="A685" s="12" t="s">
        <v>596</v>
      </c>
      <c r="B685" s="12" t="s">
        <v>597</v>
      </c>
      <c r="C685" t="str">
        <f>[2]!S_INFO_INDUSTRY_SW(A685,1)</f>
        <v>电子</v>
      </c>
      <c r="D685" s="2" t="str">
        <f>[2]!S_IPO_LISTEDDATE(A685)</f>
        <v>2008-05-22</v>
      </c>
      <c r="E685" s="3">
        <f t="shared" si="90"/>
        <v>953</v>
      </c>
      <c r="F685" s="5">
        <f>[2]!S_VAL_PE_TTM(A685,$A$1)</f>
        <v>86.663291931152344</v>
      </c>
      <c r="G685" s="5">
        <f>[2]!S_FA_ROIC_YEARLY(A685,G$1)</f>
        <v>21.172000000000001</v>
      </c>
      <c r="H685" s="5" t="e">
        <f ca="1">VLOOKUP(A685,预期增长率!$A$3:$F$960,6,FALSE)</f>
        <v>#NAME?</v>
      </c>
      <c r="I685" s="5">
        <f>[2]!S_PQ_PCTCHANGE(A685,$C$1,$A$1)</f>
        <v>43.868421052631604</v>
      </c>
      <c r="J685" s="5">
        <f t="shared" si="91"/>
        <v>4920300000</v>
      </c>
      <c r="K685" s="11">
        <f>[2]!S_SHARE_LIQA(A685,$A$1)</f>
        <v>90000000</v>
      </c>
      <c r="L685" s="10">
        <f>[2]!S_DQ_CLOSE(A685,$A$1,1)</f>
        <v>54.67</v>
      </c>
      <c r="M685" s="10"/>
      <c r="N685" s="10"/>
      <c r="P685">
        <f t="shared" si="92"/>
        <v>117</v>
      </c>
      <c r="Q685">
        <f t="shared" si="93"/>
        <v>154</v>
      </c>
      <c r="R685" t="e">
        <f t="shared" ca="1" si="94"/>
        <v>#NAME?</v>
      </c>
      <c r="S685">
        <f t="shared" si="95"/>
        <v>56</v>
      </c>
      <c r="T685">
        <f t="shared" si="96"/>
        <v>554</v>
      </c>
      <c r="V685" t="e">
        <f t="shared" ca="1" si="97"/>
        <v>#NAME?</v>
      </c>
      <c r="W685" t="e">
        <f t="shared" ca="1" si="98"/>
        <v>#NAME?</v>
      </c>
    </row>
    <row r="686" spans="1:23" x14ac:dyDescent="0.15">
      <c r="A686" s="12" t="s">
        <v>1651</v>
      </c>
      <c r="B686" s="12" t="s">
        <v>620</v>
      </c>
      <c r="C686" t="str">
        <f>[2]!S_INFO_INDUSTRY_SW(A686,1)</f>
        <v>电子</v>
      </c>
      <c r="D686" s="2" t="str">
        <f>[2]!S_IPO_LISTEDDATE(A686)</f>
        <v>2008-09-19</v>
      </c>
      <c r="E686" s="3">
        <f t="shared" si="90"/>
        <v>833</v>
      </c>
      <c r="F686" s="5">
        <f>[2]!S_VAL_PE_TTM(A686,$A$1)</f>
        <v>66.139244079589844</v>
      </c>
      <c r="G686" s="5">
        <f>[2]!S_FA_ROIC_YEARLY(A686,G$1)</f>
        <v>21.089300000000001</v>
      </c>
      <c r="H686" s="5" t="e">
        <f ca="1">VLOOKUP(A686,预期增长率!$A$3:$F$960,6,FALSE)</f>
        <v>#NAME?</v>
      </c>
      <c r="I686" s="5">
        <f>[2]!S_PQ_PCTCHANGE(A686,$C$1,$A$1)</f>
        <v>44.051355206847376</v>
      </c>
      <c r="J686" s="5">
        <f t="shared" si="91"/>
        <v>3340045430.3700004</v>
      </c>
      <c r="K686" s="11">
        <f>[2]!S_SHARE_LIQA(A686,$A$1)</f>
        <v>66152613</v>
      </c>
      <c r="L686" s="10">
        <f>[2]!S_DQ_CLOSE(A686,$A$1,1)</f>
        <v>50.49</v>
      </c>
      <c r="M686" s="10"/>
      <c r="N686" s="10"/>
      <c r="P686">
        <f t="shared" si="92"/>
        <v>195</v>
      </c>
      <c r="Q686">
        <f t="shared" si="93"/>
        <v>156</v>
      </c>
      <c r="R686" t="e">
        <f t="shared" ca="1" si="94"/>
        <v>#NAME?</v>
      </c>
      <c r="S686">
        <f t="shared" si="95"/>
        <v>54</v>
      </c>
      <c r="T686">
        <f t="shared" si="96"/>
        <v>712</v>
      </c>
      <c r="V686" t="e">
        <f t="shared" ca="1" si="97"/>
        <v>#NAME?</v>
      </c>
      <c r="W686" t="e">
        <f t="shared" ca="1" si="98"/>
        <v>#NAME?</v>
      </c>
    </row>
    <row r="687" spans="1:23" x14ac:dyDescent="0.15">
      <c r="A687" s="12" t="s">
        <v>255</v>
      </c>
      <c r="B687" s="12" t="s">
        <v>256</v>
      </c>
      <c r="C687" t="str">
        <f>[2]!S_INFO_INDUSTRY_SW(A687,1)</f>
        <v>房地产</v>
      </c>
      <c r="D687" s="2" t="str">
        <f>[2]!S_IPO_LISTEDDATE(A687)</f>
        <v>1997-04-08</v>
      </c>
      <c r="E687" s="3">
        <f t="shared" si="90"/>
        <v>5015</v>
      </c>
      <c r="F687" s="5">
        <f>[2]!S_VAL_PE_TTM(A687,$A$1)</f>
        <v>19.9481201171875</v>
      </c>
      <c r="G687" s="5">
        <f>[2]!S_FA_ROIC_YEARLY(A687,G$1)</f>
        <v>27.3371</v>
      </c>
      <c r="H687" s="5" t="e">
        <f ca="1">VLOOKUP(A687,预期增长率!$A$3:$F$960,6,FALSE)</f>
        <v>#NAME?</v>
      </c>
      <c r="I687" s="5">
        <f>[2]!S_PQ_PCTCHANGE(A687,$C$1,$A$1)</f>
        <v>12.379807692307665</v>
      </c>
      <c r="J687" s="5">
        <f t="shared" si="91"/>
        <v>11424403155</v>
      </c>
      <c r="K687" s="11">
        <f>[2]!S_SHARE_LIQA(A687,$A$1)</f>
        <v>1221861300</v>
      </c>
      <c r="L687" s="10">
        <f>[2]!S_DQ_CLOSE(A687,$A$1,1)</f>
        <v>9.35</v>
      </c>
      <c r="M687" s="10"/>
      <c r="N687" s="10"/>
      <c r="P687">
        <f t="shared" si="92"/>
        <v>668</v>
      </c>
      <c r="Q687">
        <f t="shared" si="93"/>
        <v>62</v>
      </c>
      <c r="R687" t="e">
        <f t="shared" ca="1" si="94"/>
        <v>#NAME?</v>
      </c>
      <c r="S687">
        <f t="shared" si="95"/>
        <v>299</v>
      </c>
      <c r="T687">
        <f t="shared" si="96"/>
        <v>232</v>
      </c>
      <c r="V687" t="e">
        <f t="shared" ca="1" si="97"/>
        <v>#NAME?</v>
      </c>
      <c r="W687" t="e">
        <f t="shared" ca="1" si="98"/>
        <v>#NAME?</v>
      </c>
    </row>
    <row r="688" spans="1:23" x14ac:dyDescent="0.15">
      <c r="A688" s="12" t="s">
        <v>301</v>
      </c>
      <c r="B688" s="12" t="s">
        <v>302</v>
      </c>
      <c r="C688" t="str">
        <f>[2]!S_INFO_INDUSTRY_SW(A688,1)</f>
        <v>传媒</v>
      </c>
      <c r="D688" s="2" t="str">
        <f>[2]!S_IPO_LISTEDDATE(A688)</f>
        <v>1997-07-29</v>
      </c>
      <c r="E688" s="3">
        <f t="shared" si="90"/>
        <v>4903</v>
      </c>
      <c r="F688" s="5">
        <f>[2]!S_VAL_PE_TTM(A688,$A$1)</f>
        <v>36.260440826416016</v>
      </c>
      <c r="G688" s="5">
        <f>[2]!S_FA_ROIC_YEARLY(A688,G$1)</f>
        <v>10.146800000000001</v>
      </c>
      <c r="H688" s="5" t="e">
        <f ca="1">VLOOKUP(A688,预期增长率!$A$3:$F$960,6,FALSE)</f>
        <v>#NAME?</v>
      </c>
      <c r="I688" s="5">
        <f>[2]!S_PQ_PCTCHANGE(A688,$C$1,$A$1)</f>
        <v>-2.1630615640598982</v>
      </c>
      <c r="J688" s="5">
        <f t="shared" si="91"/>
        <v>7993103396.8800001</v>
      </c>
      <c r="K688" s="11">
        <f>[2]!S_SHARE_LIQA(A688,$A$1)</f>
        <v>1359371326</v>
      </c>
      <c r="L688" s="10">
        <f>[2]!S_DQ_CLOSE(A688,$A$1,1)</f>
        <v>5.88</v>
      </c>
      <c r="M688" s="10"/>
      <c r="N688" s="10"/>
      <c r="P688">
        <f t="shared" si="92"/>
        <v>448</v>
      </c>
      <c r="Q688">
        <f t="shared" si="93"/>
        <v>469</v>
      </c>
      <c r="R688" t="e">
        <f t="shared" ca="1" si="94"/>
        <v>#NAME?</v>
      </c>
      <c r="S688">
        <f t="shared" si="95"/>
        <v>598</v>
      </c>
      <c r="T688">
        <f t="shared" si="96"/>
        <v>349</v>
      </c>
      <c r="V688" t="e">
        <f t="shared" ca="1" si="97"/>
        <v>#NAME?</v>
      </c>
      <c r="W688" t="e">
        <f t="shared" ca="1" si="98"/>
        <v>#NAME?</v>
      </c>
    </row>
    <row r="689" spans="1:23" x14ac:dyDescent="0.15">
      <c r="A689" s="12" t="s">
        <v>1602</v>
      </c>
      <c r="B689" s="12" t="s">
        <v>1603</v>
      </c>
      <c r="C689" t="str">
        <f>[2]!S_INFO_INDUSTRY_SW(A689,1)</f>
        <v>采掘</v>
      </c>
      <c r="D689" s="2" t="str">
        <f>[2]!S_IPO_LISTEDDATE(A689)</f>
        <v>2007-11-05</v>
      </c>
      <c r="E689" s="3">
        <f t="shared" si="90"/>
        <v>1152</v>
      </c>
      <c r="F689" s="5">
        <f>[2]!S_VAL_PE_TTM(A689,$A$1)</f>
        <v>16.841039657592773</v>
      </c>
      <c r="G689" s="5">
        <f>[2]!S_FA_ROIC_YEARLY(A689,G$1)</f>
        <v>15.246499999999999</v>
      </c>
      <c r="H689" s="5" t="e">
        <f ca="1">VLOOKUP(A689,预期增长率!$A$3:$F$960,6,FALSE)</f>
        <v>#NAME?</v>
      </c>
      <c r="I689" s="5">
        <f>[2]!S_PQ_PCTCHANGE(A689,$C$1,$A$1)</f>
        <v>11.641791044776117</v>
      </c>
      <c r="J689" s="5">
        <f t="shared" si="91"/>
        <v>1812277713117.9602</v>
      </c>
      <c r="K689" s="11">
        <f>[2]!S_SHARE_LIQA(A689,$A$1)</f>
        <v>161522077818</v>
      </c>
      <c r="L689" s="10">
        <f>[2]!S_DQ_CLOSE(A689,$A$1,1)</f>
        <v>11.22</v>
      </c>
      <c r="M689" s="10"/>
      <c r="N689" s="10"/>
      <c r="P689">
        <f t="shared" si="92"/>
        <v>716</v>
      </c>
      <c r="Q689">
        <f t="shared" si="93"/>
        <v>279</v>
      </c>
      <c r="R689" t="e">
        <f t="shared" ca="1" si="94"/>
        <v>#NAME?</v>
      </c>
      <c r="S689">
        <f t="shared" si="95"/>
        <v>316</v>
      </c>
      <c r="T689">
        <f t="shared" si="96"/>
        <v>1</v>
      </c>
      <c r="V689" t="e">
        <f t="shared" ca="1" si="97"/>
        <v>#NAME?</v>
      </c>
      <c r="W689" t="e">
        <f t="shared" ca="1" si="98"/>
        <v>#NAME?</v>
      </c>
    </row>
    <row r="690" spans="1:23" x14ac:dyDescent="0.15">
      <c r="A690" s="12" t="s">
        <v>1297</v>
      </c>
      <c r="B690" s="12" t="s">
        <v>1298</v>
      </c>
      <c r="C690" t="str">
        <f>[2]!S_INFO_INDUSTRY_SW(A690,1)</f>
        <v>医药生物</v>
      </c>
      <c r="D690" s="2" t="str">
        <f>[2]!S_IPO_LISTEDDATE(A690)</f>
        <v>1993-06-29</v>
      </c>
      <c r="E690" s="3">
        <f t="shared" si="90"/>
        <v>6394</v>
      </c>
      <c r="F690" s="5">
        <f>[2]!S_VAL_PE_TTM(A690,$A$1)</f>
        <v>26.981569290161133</v>
      </c>
      <c r="G690" s="5">
        <f>[2]!S_FA_ROIC_YEARLY(A690,G$1)</f>
        <v>18.2209</v>
      </c>
      <c r="H690" s="5" t="e">
        <f ca="1">VLOOKUP(A690,预期增长率!$A$3:$F$960,6,FALSE)</f>
        <v>#NAME?</v>
      </c>
      <c r="I690" s="5">
        <f>[2]!S_PQ_PCTCHANGE(A690,$C$1,$A$1)</f>
        <v>0.71396697902721407</v>
      </c>
      <c r="J690" s="5">
        <f t="shared" si="91"/>
        <v>18288462129.990002</v>
      </c>
      <c r="K690" s="11">
        <f>[2]!S_SHARE_LIQA(A690,$A$1)</f>
        <v>810299607</v>
      </c>
      <c r="L690" s="10">
        <f>[2]!S_DQ_CLOSE(A690,$A$1,1)</f>
        <v>22.57</v>
      </c>
      <c r="M690" s="10"/>
      <c r="N690" s="10"/>
      <c r="P690">
        <f t="shared" si="92"/>
        <v>562</v>
      </c>
      <c r="Q690">
        <f t="shared" si="93"/>
        <v>217</v>
      </c>
      <c r="R690" t="e">
        <f t="shared" ca="1" si="94"/>
        <v>#NAME?</v>
      </c>
      <c r="S690">
        <f t="shared" si="95"/>
        <v>521</v>
      </c>
      <c r="T690">
        <f t="shared" si="96"/>
        <v>142</v>
      </c>
      <c r="V690" t="e">
        <f t="shared" ca="1" si="97"/>
        <v>#NAME?</v>
      </c>
      <c r="W690" t="e">
        <f t="shared" ca="1" si="98"/>
        <v>#NAME?</v>
      </c>
    </row>
    <row r="691" spans="1:23" x14ac:dyDescent="0.15">
      <c r="A691" s="12" t="s">
        <v>1386</v>
      </c>
      <c r="B691" s="12" t="s">
        <v>1387</v>
      </c>
      <c r="C691" t="str">
        <f>[2]!S_INFO_INDUSTRY_SW(A691,1)</f>
        <v>食品饮料</v>
      </c>
      <c r="D691" s="2" t="str">
        <f>[2]!S_IPO_LISTEDDATE(A691)</f>
        <v>1996-12-06</v>
      </c>
      <c r="E691" s="3">
        <f t="shared" si="90"/>
        <v>5138</v>
      </c>
      <c r="F691" s="5">
        <f>[2]!S_VAL_PE_TTM(A691,$A$1)</f>
        <v>37.953582763671875</v>
      </c>
      <c r="G691" s="5">
        <f>[2]!S_FA_ROIC_YEARLY(A691,G$1)</f>
        <v>10.989699999999999</v>
      </c>
      <c r="H691" s="5" t="e">
        <f ca="1">VLOOKUP(A691,预期增长率!$A$3:$F$960,6,FALSE)</f>
        <v>#NAME?</v>
      </c>
      <c r="I691" s="5">
        <f>[2]!S_PQ_PCTCHANGE(A691,$C$1,$A$1)</f>
        <v>-2.1595416483032315</v>
      </c>
      <c r="J691" s="5">
        <f t="shared" si="91"/>
        <v>6556181966.3999996</v>
      </c>
      <c r="K691" s="11">
        <f>[2]!S_SHARE_LIQA(A691,$A$1)</f>
        <v>295323512</v>
      </c>
      <c r="L691" s="10">
        <f>[2]!S_DQ_CLOSE(A691,$A$1,1)</f>
        <v>22.2</v>
      </c>
      <c r="M691" s="10"/>
      <c r="N691" s="10"/>
      <c r="P691">
        <f t="shared" si="92"/>
        <v>425</v>
      </c>
      <c r="Q691">
        <f t="shared" si="93"/>
        <v>439</v>
      </c>
      <c r="R691" t="e">
        <f t="shared" ca="1" si="94"/>
        <v>#NAME?</v>
      </c>
      <c r="S691">
        <f t="shared" si="95"/>
        <v>597</v>
      </c>
      <c r="T691">
        <f t="shared" si="96"/>
        <v>436</v>
      </c>
      <c r="V691" t="e">
        <f t="shared" ca="1" si="97"/>
        <v>#NAME?</v>
      </c>
      <c r="W691" t="e">
        <f t="shared" ca="1" si="98"/>
        <v>#NAME?</v>
      </c>
    </row>
    <row r="692" spans="1:23" x14ac:dyDescent="0.15">
      <c r="A692" s="12" t="s">
        <v>517</v>
      </c>
      <c r="B692" s="12" t="s">
        <v>518</v>
      </c>
      <c r="C692" t="str">
        <f>[2]!S_INFO_INDUSTRY_SW(A692,1)</f>
        <v>商业贸易</v>
      </c>
      <c r="D692" s="2" t="str">
        <f>[2]!S_IPO_LISTEDDATE(A692)</f>
        <v>2006-12-08</v>
      </c>
      <c r="E692" s="3">
        <f t="shared" si="90"/>
        <v>1484</v>
      </c>
      <c r="F692" s="5">
        <f>[2]!S_VAL_PE_TTM(A692,$A$1)</f>
        <v>46.586353302001953</v>
      </c>
      <c r="G692" s="5">
        <f>[2]!S_FA_ROIC_YEARLY(A692,G$1)</f>
        <v>21.773499999999999</v>
      </c>
      <c r="H692" s="5" t="e">
        <f ca="1">VLOOKUP(A692,预期增长率!$A$3:$F$960,6,FALSE)</f>
        <v>#NAME?</v>
      </c>
      <c r="I692" s="5">
        <f>[2]!S_PQ_PCTCHANGE(A692,$C$1,$A$1)</f>
        <v>-3.6144578313253017</v>
      </c>
      <c r="J692" s="5">
        <f t="shared" si="91"/>
        <v>7850424913.5999994</v>
      </c>
      <c r="K692" s="11">
        <f>[2]!S_SHARE_LIQA(A692,$A$1)</f>
        <v>288618563</v>
      </c>
      <c r="L692" s="10">
        <f>[2]!S_DQ_CLOSE(A692,$A$1,1)</f>
        <v>27.2</v>
      </c>
      <c r="M692" s="10"/>
      <c r="N692" s="10"/>
      <c r="P692">
        <f t="shared" si="92"/>
        <v>333</v>
      </c>
      <c r="Q692">
        <f t="shared" si="93"/>
        <v>145</v>
      </c>
      <c r="R692" t="e">
        <f t="shared" ca="1" si="94"/>
        <v>#NAME?</v>
      </c>
      <c r="S692">
        <f t="shared" si="95"/>
        <v>624</v>
      </c>
      <c r="T692">
        <f t="shared" si="96"/>
        <v>358</v>
      </c>
      <c r="V692" t="e">
        <f t="shared" ca="1" si="97"/>
        <v>#NAME?</v>
      </c>
      <c r="W692" t="e">
        <f t="shared" ca="1" si="98"/>
        <v>#NAME?</v>
      </c>
    </row>
    <row r="693" spans="1:23" hidden="1" x14ac:dyDescent="0.15">
      <c r="A693" s="12" t="s">
        <v>1576</v>
      </c>
      <c r="B693" s="12" t="s">
        <v>1577</v>
      </c>
      <c r="C693" t="str">
        <f>[2]!S_INFO_INDUSTRY_SW(A693,1)</f>
        <v>银行</v>
      </c>
      <c r="D693" s="2" t="str">
        <f>[2]!S_IPO_LISTEDDATE(A693)</f>
        <v>2006-10-27</v>
      </c>
      <c r="E693" s="3">
        <f t="shared" si="90"/>
        <v>1526</v>
      </c>
      <c r="F693" s="5">
        <f>[2]!S_VAL_PE_TTM(A693,$A$1)</f>
        <v>9.4918041229248047</v>
      </c>
      <c r="G693" s="5">
        <f>[2]!S_FA_ROIC_YEARLY(A693,G$1)</f>
        <v>23.761099999999999</v>
      </c>
      <c r="H693" s="5" t="e">
        <f ca="1">VLOOKUP(A693,预期增长率!$A$3:$F$960,6,FALSE)</f>
        <v>#NAME?</v>
      </c>
      <c r="I693" s="5">
        <f>[2]!S_PQ_PCTCHANGE(A693,$C$1,$A$1)</f>
        <v>7.6737814699403328</v>
      </c>
      <c r="J693" s="5">
        <f t="shared" si="91"/>
        <v>1111831885414.48</v>
      </c>
      <c r="K693" s="11">
        <f>[2]!S_SHARE_LIQA(A693,$A$1)</f>
        <v>262224501277</v>
      </c>
      <c r="L693" s="10">
        <f>[2]!S_DQ_CLOSE(A693,$A$1,1)</f>
        <v>4.24</v>
      </c>
      <c r="M693" s="10"/>
      <c r="N693" s="10"/>
      <c r="P693">
        <f t="shared" si="92"/>
        <v>812</v>
      </c>
      <c r="Q693">
        <f t="shared" si="93"/>
        <v>116</v>
      </c>
      <c r="R693" t="e">
        <f t="shared" ca="1" si="94"/>
        <v>#NAME?</v>
      </c>
      <c r="S693">
        <f t="shared" si="95"/>
        <v>378</v>
      </c>
      <c r="T693">
        <f t="shared" si="96"/>
        <v>2</v>
      </c>
      <c r="V693" t="e">
        <f t="shared" ca="1" si="97"/>
        <v>#NAME?</v>
      </c>
      <c r="W693" t="e">
        <f t="shared" ca="1" si="98"/>
        <v>#NAME?</v>
      </c>
    </row>
    <row r="694" spans="1:23" x14ac:dyDescent="0.15">
      <c r="A694" s="12" t="s">
        <v>533</v>
      </c>
      <c r="B694" s="12" t="s">
        <v>534</v>
      </c>
      <c r="C694" t="str">
        <f>[2]!S_INFO_INDUSTRY_SW(A694,1)</f>
        <v>电气设备</v>
      </c>
      <c r="D694" s="2" t="str">
        <f>[2]!S_IPO_LISTEDDATE(A694)</f>
        <v>2007-03-06</v>
      </c>
      <c r="E694" s="3">
        <f t="shared" si="90"/>
        <v>1396</v>
      </c>
      <c r="F694" s="5">
        <f>[2]!S_VAL_PE_TTM(A694,$A$1)</f>
        <v>64.908203125</v>
      </c>
      <c r="G694" s="5">
        <f>[2]!S_FA_ROIC_YEARLY(A694,G$1)</f>
        <v>25.5947</v>
      </c>
      <c r="H694" s="5" t="e">
        <f ca="1">VLOOKUP(A694,预期增长率!$A$3:$F$960,6,FALSE)</f>
        <v>#NAME?</v>
      </c>
      <c r="I694" s="5">
        <f>[2]!S_PQ_PCTCHANGE(A694,$C$1,$A$1)</f>
        <v>27.994955863808336</v>
      </c>
      <c r="J694" s="5">
        <f t="shared" si="91"/>
        <v>4548524778</v>
      </c>
      <c r="K694" s="11">
        <f>[2]!S_SHARE_LIQA(A694,$A$1)</f>
        <v>149376840</v>
      </c>
      <c r="L694" s="10">
        <f>[2]!S_DQ_CLOSE(A694,$A$1,1)</f>
        <v>30.45</v>
      </c>
      <c r="M694" s="10"/>
      <c r="N694" s="10"/>
      <c r="P694">
        <f t="shared" si="92"/>
        <v>204</v>
      </c>
      <c r="Q694">
        <f t="shared" si="93"/>
        <v>87</v>
      </c>
      <c r="R694" t="e">
        <f t="shared" ca="1" si="94"/>
        <v>#NAME?</v>
      </c>
      <c r="S694">
        <f t="shared" si="95"/>
        <v>129</v>
      </c>
      <c r="T694">
        <f t="shared" si="96"/>
        <v>594</v>
      </c>
      <c r="V694" t="e">
        <f t="shared" ca="1" si="97"/>
        <v>#NAME?</v>
      </c>
      <c r="W694" t="e">
        <f t="shared" ca="1" si="98"/>
        <v>#NAME?</v>
      </c>
    </row>
    <row r="695" spans="1:23" x14ac:dyDescent="0.15">
      <c r="A695" s="12" t="s">
        <v>1596</v>
      </c>
      <c r="B695" s="12" t="s">
        <v>1597</v>
      </c>
      <c r="C695" t="str">
        <f>[2]!S_INFO_INDUSTRY_SW(A695,1)</f>
        <v>机械设备</v>
      </c>
      <c r="D695" s="2" t="str">
        <f>[2]!S_IPO_LISTEDDATE(A695)</f>
        <v>2008-08-18</v>
      </c>
      <c r="E695" s="3">
        <f t="shared" si="90"/>
        <v>865</v>
      </c>
      <c r="F695" s="5">
        <f>[2]!S_VAL_PE_TTM(A695,$A$1)</f>
        <v>36.560653686523438</v>
      </c>
      <c r="G695" s="5">
        <f>[2]!S_FA_ROIC_YEARLY(A695,G$1)</f>
        <v>13.4108</v>
      </c>
      <c r="H695" s="5" t="e">
        <f ca="1">VLOOKUP(A695,预期增长率!$A$3:$F$960,6,FALSE)</f>
        <v>#NAME?</v>
      </c>
      <c r="I695" s="5">
        <f>[2]!S_PQ_PCTCHANGE(A695,$C$1,$A$1)</f>
        <v>33.865248226950364</v>
      </c>
      <c r="J695" s="5">
        <f t="shared" si="91"/>
        <v>22650000000</v>
      </c>
      <c r="K695" s="11">
        <f>[2]!S_SHARE_LIQA(A695,$A$1)</f>
        <v>3000000000</v>
      </c>
      <c r="L695" s="10">
        <f>[2]!S_DQ_CLOSE(A695,$A$1,1)</f>
        <v>7.55</v>
      </c>
      <c r="M695" s="10"/>
      <c r="N695" s="10"/>
      <c r="P695">
        <f t="shared" si="92"/>
        <v>443</v>
      </c>
      <c r="Q695">
        <f t="shared" si="93"/>
        <v>338</v>
      </c>
      <c r="R695" t="e">
        <f t="shared" ca="1" si="94"/>
        <v>#NAME?</v>
      </c>
      <c r="S695">
        <f t="shared" si="95"/>
        <v>98</v>
      </c>
      <c r="T695">
        <f t="shared" si="96"/>
        <v>119</v>
      </c>
      <c r="V695" t="e">
        <f t="shared" ca="1" si="97"/>
        <v>#NAME?</v>
      </c>
      <c r="W695" t="e">
        <f t="shared" ca="1" si="98"/>
        <v>#NAME?</v>
      </c>
    </row>
    <row r="696" spans="1:23" x14ac:dyDescent="0.15">
      <c r="A696" s="12" t="s">
        <v>1588</v>
      </c>
      <c r="B696" s="12" t="s">
        <v>1589</v>
      </c>
      <c r="C696" t="str">
        <f>[2]!S_INFO_INDUSTRY_SW(A696,1)</f>
        <v>采掘</v>
      </c>
      <c r="D696" s="2" t="str">
        <f>[2]!S_IPO_LISTEDDATE(A696)</f>
        <v>2006-11-23</v>
      </c>
      <c r="E696" s="3">
        <f t="shared" si="90"/>
        <v>1499</v>
      </c>
      <c r="F696" s="5">
        <f>[2]!S_VAL_PE_TTM(A696,$A$1)</f>
        <v>19.989744186401367</v>
      </c>
      <c r="G696" s="5">
        <f>[2]!S_FA_ROIC_YEARLY(A696,G$1)</f>
        <v>24.9252</v>
      </c>
      <c r="H696" s="5" t="e">
        <f ca="1">VLOOKUP(A696,预期增长率!$A$3:$F$960,6,FALSE)</f>
        <v>#NAME?</v>
      </c>
      <c r="I696" s="5">
        <f>[2]!S_PQ_PCTCHANGE(A696,$C$1,$A$1)</f>
        <v>21.626297577854679</v>
      </c>
      <c r="J696" s="5">
        <f t="shared" si="91"/>
        <v>38305361122.949997</v>
      </c>
      <c r="K696" s="11">
        <f>[2]!S_SHARE_LIQA(A696,$A$1)</f>
        <v>1816280755</v>
      </c>
      <c r="L696" s="10">
        <f>[2]!S_DQ_CLOSE(A696,$A$1,1)</f>
        <v>21.09</v>
      </c>
      <c r="M696" s="10"/>
      <c r="N696" s="10"/>
      <c r="P696">
        <f t="shared" si="92"/>
        <v>667</v>
      </c>
      <c r="Q696">
        <f t="shared" si="93"/>
        <v>95</v>
      </c>
      <c r="R696" t="e">
        <f t="shared" ca="1" si="94"/>
        <v>#NAME?</v>
      </c>
      <c r="S696">
        <f t="shared" si="95"/>
        <v>187</v>
      </c>
      <c r="T696">
        <f t="shared" si="96"/>
        <v>60</v>
      </c>
      <c r="V696" t="e">
        <f t="shared" ca="1" si="97"/>
        <v>#NAME?</v>
      </c>
      <c r="W696" t="e">
        <f t="shared" ca="1" si="98"/>
        <v>#NAME?</v>
      </c>
    </row>
    <row r="697" spans="1:23" x14ac:dyDescent="0.15">
      <c r="A697" s="12" t="s">
        <v>1723</v>
      </c>
      <c r="B697" s="12" t="s">
        <v>1724</v>
      </c>
      <c r="C697" t="str">
        <f>[2]!S_INFO_INDUSTRY_SW(A697,1)</f>
        <v>建筑装饰</v>
      </c>
      <c r="D697" s="2" t="str">
        <f>[2]!S_IPO_LISTEDDATE(A697)</f>
        <v>2003-11-10</v>
      </c>
      <c r="E697" s="3">
        <f t="shared" si="90"/>
        <v>2608</v>
      </c>
      <c r="F697" s="5">
        <f>[2]!S_VAL_PE_TTM(A697,$A$1)</f>
        <v>40.390274047851563</v>
      </c>
      <c r="G697" s="5">
        <f>[2]!S_FA_ROIC_YEARLY(A697,G$1)</f>
        <v>9.1661000000000001</v>
      </c>
      <c r="H697" s="5" t="e">
        <f ca="1">VLOOKUP(A697,预期增长率!$A$3:$F$960,6,FALSE)</f>
        <v>#NAME?</v>
      </c>
      <c r="I697" s="5">
        <f>[2]!S_PQ_PCTCHANGE(A697,$C$1,$A$1)</f>
        <v>27.004219409282683</v>
      </c>
      <c r="J697" s="5">
        <f t="shared" si="91"/>
        <v>2182551144.48</v>
      </c>
      <c r="K697" s="11">
        <f>[2]!S_SHARE_LIQA(A697,$A$1)</f>
        <v>241700016</v>
      </c>
      <c r="L697" s="10">
        <f>[2]!S_DQ_CLOSE(A697,$A$1,1)</f>
        <v>9.0299999999999994</v>
      </c>
      <c r="M697" s="10"/>
      <c r="N697" s="10"/>
      <c r="P697">
        <f t="shared" si="92"/>
        <v>392</v>
      </c>
      <c r="Q697">
        <f t="shared" si="93"/>
        <v>508</v>
      </c>
      <c r="R697" t="e">
        <f t="shared" ca="1" si="94"/>
        <v>#NAME?</v>
      </c>
      <c r="S697">
        <f t="shared" si="95"/>
        <v>137</v>
      </c>
      <c r="T697">
        <f t="shared" si="96"/>
        <v>813</v>
      </c>
      <c r="V697" t="e">
        <f t="shared" ca="1" si="97"/>
        <v>#NAME?</v>
      </c>
      <c r="W697" t="e">
        <f t="shared" ca="1" si="98"/>
        <v>#NAME?</v>
      </c>
    </row>
    <row r="698" spans="1:23" x14ac:dyDescent="0.15">
      <c r="A698" s="12" t="s">
        <v>77</v>
      </c>
      <c r="B698" s="12" t="s">
        <v>78</v>
      </c>
      <c r="C698" t="str">
        <f>[2]!S_INFO_INDUSTRY_SW(A698,1)</f>
        <v>机械设备</v>
      </c>
      <c r="D698" s="2" t="str">
        <f>[2]!S_IPO_LISTEDDATE(A698)</f>
        <v>2000-10-12</v>
      </c>
      <c r="E698" s="3">
        <f t="shared" si="90"/>
        <v>3732</v>
      </c>
      <c r="F698" s="5">
        <f>[2]!S_VAL_PE_TTM(A698,$A$1)</f>
        <v>21.057529449462891</v>
      </c>
      <c r="G698" s="5">
        <f>[2]!S_FA_ROIC_YEARLY(A698,G$1)</f>
        <v>36.804900000000004</v>
      </c>
      <c r="H698" s="5" t="e">
        <f ca="1">VLOOKUP(A698,预期增长率!$A$3:$F$960,6,FALSE)</f>
        <v>#NAME?</v>
      </c>
      <c r="I698" s="5">
        <f>[2]!S_PQ_PCTCHANGE(A698,$C$1,$A$1)</f>
        <v>34.538534728829681</v>
      </c>
      <c r="J698" s="5">
        <f t="shared" si="91"/>
        <v>57890976537.520004</v>
      </c>
      <c r="K698" s="11">
        <f>[2]!S_SHARE_LIQA(A698,$A$1)</f>
        <v>4094128468</v>
      </c>
      <c r="L698" s="10">
        <f>[2]!S_DQ_CLOSE(A698,$A$1,1)</f>
        <v>14.14</v>
      </c>
      <c r="M698" s="10"/>
      <c r="N698" s="10"/>
      <c r="P698">
        <f t="shared" si="92"/>
        <v>647</v>
      </c>
      <c r="Q698">
        <f t="shared" si="93"/>
        <v>22</v>
      </c>
      <c r="R698" t="e">
        <f t="shared" ca="1" si="94"/>
        <v>#NAME?</v>
      </c>
      <c r="S698">
        <f t="shared" si="95"/>
        <v>94</v>
      </c>
      <c r="T698">
        <f t="shared" si="96"/>
        <v>36</v>
      </c>
      <c r="V698" t="e">
        <f t="shared" ca="1" si="97"/>
        <v>#NAME?</v>
      </c>
      <c r="W698" t="e">
        <f t="shared" ca="1" si="98"/>
        <v>#NAME?</v>
      </c>
    </row>
    <row r="699" spans="1:23" x14ac:dyDescent="0.15">
      <c r="A699" s="12" t="s">
        <v>1753</v>
      </c>
      <c r="B699" s="12" t="s">
        <v>1754</v>
      </c>
      <c r="C699" t="str">
        <f>[2]!S_INFO_INDUSTRY_SW(A699,1)</f>
        <v>机械设备</v>
      </c>
      <c r="D699" s="2" t="str">
        <f>[2]!S_IPO_LISTEDDATE(A699)</f>
        <v>2010-02-09</v>
      </c>
      <c r="E699" s="3">
        <f t="shared" si="90"/>
        <v>325</v>
      </c>
      <c r="F699" s="5">
        <f>[2]!S_VAL_PE_TTM(A699,$A$1)</f>
        <v>39.410282135009766</v>
      </c>
      <c r="G699" s="5">
        <f>[2]!S_FA_ROIC_YEARLY(A699,G$1)</f>
        <v>6.0365000000000002</v>
      </c>
      <c r="H699" s="5" t="e">
        <f ca="1">VLOOKUP(A699,预期增长率!$A$3:$F$960,6,FALSE)</f>
        <v>#NAME?</v>
      </c>
      <c r="I699" s="5">
        <f>[2]!S_PQ_PCTCHANGE(A699,$C$1,$A$1)</f>
        <v>15.116279069767447</v>
      </c>
      <c r="J699" s="5">
        <f t="shared" si="91"/>
        <v>11880000000</v>
      </c>
      <c r="K699" s="11">
        <f>[2]!S_SHARE_LIQA(A699,$A$1)</f>
        <v>2000000000</v>
      </c>
      <c r="L699" s="10">
        <f>[2]!S_DQ_CLOSE(A699,$A$1,1)</f>
        <v>5.94</v>
      </c>
      <c r="M699" s="10"/>
      <c r="N699" s="10"/>
      <c r="P699">
        <f t="shared" si="92"/>
        <v>402</v>
      </c>
      <c r="Q699">
        <f t="shared" si="93"/>
        <v>646</v>
      </c>
      <c r="R699" t="e">
        <f t="shared" ca="1" si="94"/>
        <v>#NAME?</v>
      </c>
      <c r="S699">
        <f t="shared" si="95"/>
        <v>262</v>
      </c>
      <c r="T699">
        <f t="shared" si="96"/>
        <v>226</v>
      </c>
      <c r="V699" t="e">
        <f t="shared" ca="1" si="97"/>
        <v>#NAME?</v>
      </c>
      <c r="W699" t="e">
        <f t="shared" ca="1" si="98"/>
        <v>#NAME?</v>
      </c>
    </row>
    <row r="700" spans="1:23" x14ac:dyDescent="0.15">
      <c r="A700" s="12" t="s">
        <v>1281</v>
      </c>
      <c r="B700" s="12" t="s">
        <v>1282</v>
      </c>
      <c r="C700" t="str">
        <f>[2]!S_INFO_INDUSTRY_SW(A700,1)</f>
        <v>电子</v>
      </c>
      <c r="D700" s="2" t="str">
        <f>[2]!S_IPO_LISTEDDATE(A700)</f>
        <v>1990-12-19</v>
      </c>
      <c r="E700" s="3">
        <f t="shared" si="90"/>
        <v>7317</v>
      </c>
      <c r="F700" s="5">
        <f>[2]!S_VAL_PE_TTM(A700,$A$1)</f>
        <v>113.30551147460937</v>
      </c>
      <c r="G700" s="5">
        <f>[2]!S_FA_ROIC_YEARLY(A700,G$1)</f>
        <v>8.9824999999999999</v>
      </c>
      <c r="H700" s="5" t="e">
        <f ca="1">VLOOKUP(A700,预期增长率!$A$3:$F$960,6,FALSE)</f>
        <v>#NAME?</v>
      </c>
      <c r="I700" s="5">
        <f>[2]!S_PQ_PCTCHANGE(A700,$C$1,$A$1)</f>
        <v>15.406976744186052</v>
      </c>
      <c r="J700" s="5">
        <f t="shared" si="91"/>
        <v>7335223209.6900005</v>
      </c>
      <c r="K700" s="11">
        <f>[2]!S_SHARE_LIQA(A700,$A$1)</f>
        <v>615887759</v>
      </c>
      <c r="L700" s="10">
        <f>[2]!S_DQ_CLOSE(A700,$A$1,1)</f>
        <v>11.91</v>
      </c>
      <c r="M700" s="10"/>
      <c r="N700" s="10"/>
      <c r="P700">
        <f t="shared" si="92"/>
        <v>75</v>
      </c>
      <c r="Q700">
        <f t="shared" si="93"/>
        <v>515</v>
      </c>
      <c r="R700" t="e">
        <f t="shared" ca="1" si="94"/>
        <v>#NAME?</v>
      </c>
      <c r="S700">
        <f t="shared" si="95"/>
        <v>257</v>
      </c>
      <c r="T700">
        <f t="shared" si="96"/>
        <v>383</v>
      </c>
      <c r="V700" t="e">
        <f t="shared" ca="1" si="97"/>
        <v>#NAME?</v>
      </c>
      <c r="W700" t="e">
        <f t="shared" ca="1" si="98"/>
        <v>#NAME?</v>
      </c>
    </row>
    <row r="701" spans="1:23" hidden="1" x14ac:dyDescent="0.15">
      <c r="A701" s="12" t="s">
        <v>1586</v>
      </c>
      <c r="B701" s="12" t="s">
        <v>1587</v>
      </c>
      <c r="C701" t="str">
        <f>[2]!S_INFO_INDUSTRY_SW(A701,1)</f>
        <v>非银金融</v>
      </c>
      <c r="D701" s="2" t="str">
        <f>[2]!S_IPO_LISTEDDATE(A701)</f>
        <v>2007-01-09</v>
      </c>
      <c r="E701" s="3">
        <f t="shared" si="90"/>
        <v>1452</v>
      </c>
      <c r="F701" s="5">
        <f>[2]!S_VAL_PE_TTM(A701,$A$1)</f>
        <v>15.86314868927002</v>
      </c>
      <c r="G701" s="5">
        <f>[2]!S_FA_ROIC_YEARLY(A701,G$1)</f>
        <v>15.926399999999999</v>
      </c>
      <c r="H701" s="5" t="e">
        <f ca="1">VLOOKUP(A701,预期增长率!$A$3:$F$960,6,FALSE)</f>
        <v>#NAME?</v>
      </c>
      <c r="I701" s="5">
        <f>[2]!S_PQ_PCTCHANGE(A701,$C$1,$A$1)</f>
        <v>1.9138755980861344</v>
      </c>
      <c r="J701" s="5">
        <f t="shared" si="91"/>
        <v>443541189000</v>
      </c>
      <c r="K701" s="11">
        <f>[2]!S_SHARE_LIQA(A701,$A$1)</f>
        <v>20823530000</v>
      </c>
      <c r="L701" s="10">
        <f>[2]!S_DQ_CLOSE(A701,$A$1,1)</f>
        <v>21.3</v>
      </c>
      <c r="M701" s="10"/>
      <c r="N701" s="10"/>
      <c r="P701">
        <f t="shared" si="92"/>
        <v>737</v>
      </c>
      <c r="Q701">
        <f t="shared" si="93"/>
        <v>262</v>
      </c>
      <c r="R701" t="e">
        <f t="shared" ca="1" si="94"/>
        <v>#NAME?</v>
      </c>
      <c r="S701">
        <f t="shared" si="95"/>
        <v>493</v>
      </c>
      <c r="T701">
        <f t="shared" si="96"/>
        <v>5</v>
      </c>
      <c r="V701" t="e">
        <f t="shared" ca="1" si="97"/>
        <v>#NAME?</v>
      </c>
      <c r="W701" t="e">
        <f t="shared" ca="1" si="98"/>
        <v>#NAME?</v>
      </c>
    </row>
    <row r="702" spans="1:23" x14ac:dyDescent="0.15">
      <c r="A702" s="12" t="s">
        <v>1197</v>
      </c>
      <c r="B702" s="12" t="s">
        <v>1198</v>
      </c>
      <c r="C702" t="str">
        <f>[2]!S_INFO_INDUSTRY_SW(A702,1)</f>
        <v>医药生物</v>
      </c>
      <c r="D702" s="2" t="str">
        <f>[2]!S_IPO_LISTEDDATE(A702)</f>
        <v>2002-09-18</v>
      </c>
      <c r="E702" s="3">
        <f t="shared" si="90"/>
        <v>3026</v>
      </c>
      <c r="F702" s="5">
        <f>[2]!S_VAL_PE_TTM(A702,$A$1)</f>
        <v>42.436969757080078</v>
      </c>
      <c r="G702" s="5">
        <f>[2]!S_FA_ROIC_YEARLY(A702,G$1)</f>
        <v>17.0412</v>
      </c>
      <c r="H702" s="5" t="e">
        <f ca="1">VLOOKUP(A702,预期增长率!$A$3:$F$960,6,FALSE)</f>
        <v>#NAME?</v>
      </c>
      <c r="I702" s="5">
        <f>[2]!S_PQ_PCTCHANGE(A702,$C$1,$A$1)</f>
        <v>10.794780545670225</v>
      </c>
      <c r="J702" s="5">
        <f t="shared" si="91"/>
        <v>5736760852.1599998</v>
      </c>
      <c r="K702" s="11">
        <f>[2]!S_SHARE_LIQA(A702,$A$1)</f>
        <v>307107112</v>
      </c>
      <c r="L702" s="10">
        <f>[2]!S_DQ_CLOSE(A702,$A$1,1)</f>
        <v>18.68</v>
      </c>
      <c r="M702" s="10"/>
      <c r="N702" s="10"/>
      <c r="P702">
        <f t="shared" si="92"/>
        <v>377</v>
      </c>
      <c r="Q702">
        <f t="shared" si="93"/>
        <v>236</v>
      </c>
      <c r="R702" t="e">
        <f t="shared" ca="1" si="94"/>
        <v>#NAME?</v>
      </c>
      <c r="S702">
        <f t="shared" si="95"/>
        <v>327</v>
      </c>
      <c r="T702">
        <f t="shared" si="96"/>
        <v>492</v>
      </c>
      <c r="V702" t="e">
        <f t="shared" ca="1" si="97"/>
        <v>#NAME?</v>
      </c>
      <c r="W702" t="e">
        <f t="shared" ca="1" si="98"/>
        <v>#NAME?</v>
      </c>
    </row>
    <row r="703" spans="1:23" x14ac:dyDescent="0.15">
      <c r="A703" s="12" t="s">
        <v>135</v>
      </c>
      <c r="B703" s="12" t="s">
        <v>136</v>
      </c>
      <c r="C703" t="str">
        <f>[2]!S_INFO_INDUSTRY_SW(A703,1)</f>
        <v>机械设备</v>
      </c>
      <c r="D703" s="2" t="str">
        <f>[2]!S_IPO_LISTEDDATE(A703)</f>
        <v>1993-11-18</v>
      </c>
      <c r="E703" s="3">
        <f t="shared" si="90"/>
        <v>6252</v>
      </c>
      <c r="F703" s="5">
        <f>[2]!S_VAL_PE_TTM(A703,$A$1)</f>
        <v>15.415597915649414</v>
      </c>
      <c r="G703" s="5">
        <f>[2]!S_FA_ROIC_YEARLY(A703,G$1)</f>
        <v>36.314799999999998</v>
      </c>
      <c r="H703" s="5" t="e">
        <f ca="1">VLOOKUP(A703,预期增长率!$A$3:$F$960,6,FALSE)</f>
        <v>#NAME?</v>
      </c>
      <c r="I703" s="5">
        <f>[2]!S_PQ_PCTCHANGE(A703,$C$1,$A$1)</f>
        <v>60.939538929969572</v>
      </c>
      <c r="J703" s="5">
        <f t="shared" si="91"/>
        <v>24055387644</v>
      </c>
      <c r="K703" s="11">
        <f>[2]!S_SHARE_LIQA(A703,$A$1)</f>
        <v>650145612</v>
      </c>
      <c r="L703" s="10">
        <f>[2]!S_DQ_CLOSE(A703,$A$1,1)</f>
        <v>37</v>
      </c>
      <c r="M703" s="10"/>
      <c r="N703" s="10"/>
      <c r="P703">
        <f t="shared" si="92"/>
        <v>744</v>
      </c>
      <c r="Q703">
        <f t="shared" si="93"/>
        <v>24</v>
      </c>
      <c r="R703" t="e">
        <f t="shared" ca="1" si="94"/>
        <v>#NAME?</v>
      </c>
      <c r="S703">
        <f t="shared" si="95"/>
        <v>24</v>
      </c>
      <c r="T703">
        <f t="shared" si="96"/>
        <v>114</v>
      </c>
      <c r="V703" t="e">
        <f t="shared" ca="1" si="97"/>
        <v>#NAME?</v>
      </c>
      <c r="W703" t="e">
        <f t="shared" ca="1" si="98"/>
        <v>#NAME?</v>
      </c>
    </row>
    <row r="704" spans="1:23" x14ac:dyDescent="0.15">
      <c r="A704" s="12" t="s">
        <v>1755</v>
      </c>
      <c r="B704" s="12" t="s">
        <v>1756</v>
      </c>
      <c r="C704" t="str">
        <f>[2]!S_INFO_INDUSTRY_SW(A704,1)</f>
        <v>公用事业</v>
      </c>
      <c r="D704" s="2" t="str">
        <f>[2]!S_IPO_LISTEDDATE(A704)</f>
        <v>2010-03-29</v>
      </c>
      <c r="E704" s="3">
        <f t="shared" si="90"/>
        <v>277</v>
      </c>
      <c r="F704" s="5">
        <f>[2]!S_VAL_PE_TTM(A704,$A$1)</f>
        <v>33.232646942138672</v>
      </c>
      <c r="G704" s="5">
        <f>[2]!S_FA_ROIC_YEARLY(A704,G$1)</f>
        <v>14.6793</v>
      </c>
      <c r="H704" s="5" t="e">
        <f ca="1">VLOOKUP(A704,预期增长率!$A$3:$F$960,6,FALSE)</f>
        <v>#NAME?</v>
      </c>
      <c r="I704" s="5">
        <f>[2]!S_PQ_PCTCHANGE(A704,$C$1,$A$1)</f>
        <v>14.384508990318112</v>
      </c>
      <c r="J704" s="5">
        <f t="shared" si="91"/>
        <v>4135000000</v>
      </c>
      <c r="K704" s="11">
        <f>[2]!S_SHARE_LIQA(A704,$A$1)</f>
        <v>500000000</v>
      </c>
      <c r="L704" s="10">
        <f>[2]!S_DQ_CLOSE(A704,$A$1,1)</f>
        <v>8.27</v>
      </c>
      <c r="M704" s="10"/>
      <c r="N704" s="10"/>
      <c r="P704">
        <f t="shared" si="92"/>
        <v>491</v>
      </c>
      <c r="Q704">
        <f t="shared" si="93"/>
        <v>295</v>
      </c>
      <c r="R704" t="e">
        <f t="shared" ca="1" si="94"/>
        <v>#NAME?</v>
      </c>
      <c r="S704">
        <f t="shared" si="95"/>
        <v>266</v>
      </c>
      <c r="T704">
        <f t="shared" si="96"/>
        <v>640</v>
      </c>
      <c r="V704" t="e">
        <f t="shared" ca="1" si="97"/>
        <v>#NAME?</v>
      </c>
      <c r="W704" t="e">
        <f t="shared" ca="1" si="98"/>
        <v>#NAME?</v>
      </c>
    </row>
    <row r="705" spans="1:23" x14ac:dyDescent="0.15">
      <c r="A705" s="12" t="s">
        <v>1317</v>
      </c>
      <c r="B705" s="12" t="s">
        <v>1732</v>
      </c>
      <c r="C705" t="str">
        <f>[2]!S_INFO_INDUSTRY_SW(A705,1)</f>
        <v>国防军工</v>
      </c>
      <c r="D705" s="2" t="str">
        <f>[2]!S_IPO_LISTEDDATE(A705)</f>
        <v>1993-10-28</v>
      </c>
      <c r="E705" s="3">
        <f t="shared" si="90"/>
        <v>6273</v>
      </c>
      <c r="F705" s="5">
        <f>[2]!S_VAL_PE_TTM(A705,$A$1)</f>
        <v>17.934989929199219</v>
      </c>
      <c r="G705" s="5">
        <f>[2]!S_FA_ROIC_YEARLY(A705,G$1)</f>
        <v>23.936299999999999</v>
      </c>
      <c r="H705" s="5" t="e">
        <f ca="1">VLOOKUP(A705,预期增长率!$A$3:$F$960,6,FALSE)</f>
        <v>#NAME?</v>
      </c>
      <c r="I705" s="5">
        <f>[2]!S_PQ_PCTCHANGE(A705,$C$1,$A$1)</f>
        <v>14.197530864197528</v>
      </c>
      <c r="J705" s="5">
        <f t="shared" si="91"/>
        <v>8735541122</v>
      </c>
      <c r="K705" s="11">
        <f>[2]!S_SHARE_LIQA(A705,$A$1)</f>
        <v>337279580</v>
      </c>
      <c r="L705" s="10">
        <f>[2]!S_DQ_CLOSE(A705,$A$1,1)</f>
        <v>25.9</v>
      </c>
      <c r="M705" s="10"/>
      <c r="N705" s="10"/>
      <c r="P705">
        <f t="shared" si="92"/>
        <v>696</v>
      </c>
      <c r="Q705">
        <f t="shared" si="93"/>
        <v>111</v>
      </c>
      <c r="R705" t="e">
        <f t="shared" ca="1" si="94"/>
        <v>#NAME?</v>
      </c>
      <c r="S705">
        <f t="shared" si="95"/>
        <v>268</v>
      </c>
      <c r="T705">
        <f t="shared" si="96"/>
        <v>319</v>
      </c>
      <c r="V705" t="e">
        <f t="shared" ca="1" si="97"/>
        <v>#NAME?</v>
      </c>
      <c r="W705" t="e">
        <f t="shared" ca="1" si="98"/>
        <v>#NAME?</v>
      </c>
    </row>
    <row r="706" spans="1:23" x14ac:dyDescent="0.15">
      <c r="A706" s="12" t="s">
        <v>482</v>
      </c>
      <c r="B706" s="12" t="s">
        <v>483</v>
      </c>
      <c r="C706" t="str">
        <f>[2]!S_INFO_INDUSTRY_SW(A706,1)</f>
        <v>农林牧渔</v>
      </c>
      <c r="D706" s="2" t="str">
        <f>[2]!S_IPO_LISTEDDATE(A706)</f>
        <v>2005-04-18</v>
      </c>
      <c r="E706" s="3">
        <f t="shared" si="90"/>
        <v>2083</v>
      </c>
      <c r="F706" s="5">
        <f>[2]!S_VAL_PE_TTM(A706,$A$1)</f>
        <v>67.604301452636719</v>
      </c>
      <c r="G706" s="5">
        <f>[2]!S_FA_ROIC_YEARLY(A706,G$1)</f>
        <v>20.219200000000001</v>
      </c>
      <c r="H706" s="5" t="e">
        <f ca="1">VLOOKUP(A706,预期增长率!$A$3:$F$960,6,FALSE)</f>
        <v>#NAME?</v>
      </c>
      <c r="I706" s="5">
        <f>[2]!S_PQ_PCTCHANGE(A706,$C$1,$A$1)</f>
        <v>-2.9021803182086026</v>
      </c>
      <c r="J706" s="5">
        <f t="shared" si="91"/>
        <v>10779246665.85</v>
      </c>
      <c r="K706" s="11">
        <f>[2]!S_SHARE_LIQA(A706,$A$1)</f>
        <v>163544935</v>
      </c>
      <c r="L706" s="10">
        <f>[2]!S_DQ_CLOSE(A706,$A$1,1)</f>
        <v>65.91</v>
      </c>
      <c r="M706" s="10"/>
      <c r="N706" s="10"/>
      <c r="P706">
        <f t="shared" si="92"/>
        <v>186</v>
      </c>
      <c r="Q706">
        <f t="shared" si="93"/>
        <v>174</v>
      </c>
      <c r="R706" t="e">
        <f t="shared" ca="1" si="94"/>
        <v>#NAME?</v>
      </c>
      <c r="S706">
        <f t="shared" si="95"/>
        <v>619</v>
      </c>
      <c r="T706">
        <f t="shared" si="96"/>
        <v>250</v>
      </c>
      <c r="V706" t="e">
        <f t="shared" ca="1" si="97"/>
        <v>#NAME?</v>
      </c>
      <c r="W706" t="e">
        <f t="shared" ca="1" si="98"/>
        <v>#NAME?</v>
      </c>
    </row>
    <row r="707" spans="1:23" x14ac:dyDescent="0.15">
      <c r="A707" s="12" t="s">
        <v>31</v>
      </c>
      <c r="B707" s="12" t="s">
        <v>32</v>
      </c>
      <c r="C707" t="str">
        <f>[2]!S_INFO_INDUSTRY_SW(A707,1)</f>
        <v>交通运输</v>
      </c>
      <c r="D707" s="2" t="str">
        <f>[2]!S_IPO_LISTEDDATE(A707)</f>
        <v>1993-05-05</v>
      </c>
      <c r="E707" s="3">
        <f t="shared" si="90"/>
        <v>6449</v>
      </c>
      <c r="F707" s="5">
        <f>[2]!S_VAL_PE_TTM(A707,$A$1)</f>
        <v>15.697319984436035</v>
      </c>
      <c r="G707" s="5">
        <f>[2]!S_FA_ROIC_YEARLY(A707,G$1)</f>
        <v>21.422499999999999</v>
      </c>
      <c r="H707" s="5" t="e">
        <f ca="1">VLOOKUP(A707,预期增长率!$A$3:$F$960,6,FALSE)</f>
        <v>#NAME?</v>
      </c>
      <c r="I707" s="5">
        <f>[2]!S_PQ_PCTCHANGE(A707,$C$1,$A$1)</f>
        <v>5.0936329588015195</v>
      </c>
      <c r="J707" s="5">
        <f t="shared" si="91"/>
        <v>6521000964.1499996</v>
      </c>
      <c r="K707" s="11">
        <f>[2]!S_SHARE_LIQA(A707,$A$1)</f>
        <v>464789805</v>
      </c>
      <c r="L707" s="10">
        <f>[2]!S_DQ_CLOSE(A707,$A$1,1)</f>
        <v>14.03</v>
      </c>
      <c r="M707" s="10"/>
      <c r="N707" s="10"/>
      <c r="P707">
        <f t="shared" si="92"/>
        <v>739</v>
      </c>
      <c r="Q707">
        <f t="shared" si="93"/>
        <v>152</v>
      </c>
      <c r="R707" t="e">
        <f t="shared" ca="1" si="94"/>
        <v>#NAME?</v>
      </c>
      <c r="S707">
        <f t="shared" si="95"/>
        <v>421</v>
      </c>
      <c r="T707">
        <f t="shared" si="96"/>
        <v>439</v>
      </c>
      <c r="V707" t="e">
        <f t="shared" ca="1" si="97"/>
        <v>#NAME?</v>
      </c>
      <c r="W707" t="e">
        <f t="shared" ca="1" si="98"/>
        <v>#NAME?</v>
      </c>
    </row>
    <row r="708" spans="1:23" hidden="1" x14ac:dyDescent="0.15">
      <c r="A708" s="12" t="s">
        <v>1598</v>
      </c>
      <c r="B708" s="12" t="s">
        <v>1599</v>
      </c>
      <c r="C708" t="str">
        <f>[2]!S_INFO_INDUSTRY_SW(A708,1)</f>
        <v>非银金融</v>
      </c>
      <c r="D708" s="2" t="str">
        <f>[2]!S_IPO_LISTEDDATE(A708)</f>
        <v>2009-08-18</v>
      </c>
      <c r="E708" s="3">
        <f t="shared" ref="E708:E771" si="99">$A$1-D708</f>
        <v>500</v>
      </c>
      <c r="F708" s="5">
        <f>[2]!S_VAL_PE_TTM(A708,$A$1)</f>
        <v>21.642898559570313</v>
      </c>
      <c r="G708" s="5">
        <f>[2]!S_FA_ROIC_YEARLY(A708,G$1)</f>
        <v>8.3305000000000007</v>
      </c>
      <c r="H708" s="5" t="e">
        <f ca="1">VLOOKUP(A708,预期增长率!$A$3:$F$960,6,FALSE)</f>
        <v>#NAME?</v>
      </c>
      <c r="I708" s="5">
        <f>[2]!S_PQ_PCTCHANGE(A708,$C$1,$A$1)</f>
        <v>6.6333808844507791</v>
      </c>
      <c r="J708" s="5">
        <f t="shared" ref="J708:J771" si="100">K708*L708</f>
        <v>16340350000</v>
      </c>
      <c r="K708" s="11">
        <f>[2]!S_SHARE_LIQA(A708,$A$1)</f>
        <v>1093000000</v>
      </c>
      <c r="L708" s="10">
        <f>[2]!S_DQ_CLOSE(A708,$A$1,1)</f>
        <v>14.95</v>
      </c>
      <c r="M708" s="10"/>
      <c r="N708" s="10"/>
      <c r="P708">
        <f t="shared" ref="P708:P771" si="101">RANK(F708,F$4:F$877,0)</f>
        <v>637</v>
      </c>
      <c r="Q708">
        <f t="shared" ref="Q708:Q771" si="102">RANK(G708,G$4:G$877,0)</f>
        <v>549</v>
      </c>
      <c r="R708" t="e">
        <f t="shared" ref="R708:R771" ca="1" si="103">RANK(H708,H$4:H$877,1)</f>
        <v>#NAME?</v>
      </c>
      <c r="S708">
        <f t="shared" ref="S708:S771" si="104">RANK(I708,I$4:I$877,0)</f>
        <v>390</v>
      </c>
      <c r="T708">
        <f t="shared" ref="T708:T771" si="105">RANK(J708,J$4:J$877,0)</f>
        <v>165</v>
      </c>
      <c r="V708" t="e">
        <f t="shared" ref="V708:V771" ca="1" si="106">SUMPRODUCT(P708:T708,$P$1:$T$1)</f>
        <v>#NAME?</v>
      </c>
      <c r="W708" t="e">
        <f t="shared" ref="W708:W771" ca="1" si="107">RANK(V708,V$4:V$877,0)</f>
        <v>#NAME?</v>
      </c>
    </row>
    <row r="709" spans="1:23" x14ac:dyDescent="0.15">
      <c r="A709" s="12" t="s">
        <v>690</v>
      </c>
      <c r="B709" s="12" t="s">
        <v>691</v>
      </c>
      <c r="C709" t="str">
        <f>[2]!S_INFO_INDUSTRY_SW(A709,1)</f>
        <v>公用事业</v>
      </c>
      <c r="D709" s="2" t="str">
        <f>[2]!S_IPO_LISTEDDATE(A709)</f>
        <v>2000-04-27</v>
      </c>
      <c r="E709" s="3">
        <f t="shared" si="99"/>
        <v>3900</v>
      </c>
      <c r="F709" s="5">
        <f>[2]!S_VAL_PE_TTM(A709,$A$1)</f>
        <v>29.086698532104492</v>
      </c>
      <c r="G709" s="5">
        <f>[2]!S_FA_ROIC_YEARLY(A709,G$1)</f>
        <v>6.7710999999999997</v>
      </c>
      <c r="H709" s="5" t="e">
        <f ca="1">VLOOKUP(A709,预期增长率!$A$3:$F$960,6,FALSE)</f>
        <v>#NAME?</v>
      </c>
      <c r="I709" s="5">
        <f>[2]!S_PQ_PCTCHANGE(A709,$C$1,$A$1)</f>
        <v>12.730318257956451</v>
      </c>
      <c r="J709" s="5">
        <f t="shared" si="100"/>
        <v>14806000000</v>
      </c>
      <c r="K709" s="11">
        <f>[2]!S_SHARE_LIQA(A709,$A$1)</f>
        <v>2200000000</v>
      </c>
      <c r="L709" s="10">
        <f>[2]!S_DQ_CLOSE(A709,$A$1,1)</f>
        <v>6.73</v>
      </c>
      <c r="M709" s="10"/>
      <c r="N709" s="10"/>
      <c r="P709">
        <f t="shared" si="101"/>
        <v>541</v>
      </c>
      <c r="Q709">
        <f t="shared" si="102"/>
        <v>618</v>
      </c>
      <c r="R709" t="e">
        <f t="shared" ca="1" si="103"/>
        <v>#NAME?</v>
      </c>
      <c r="S709">
        <f t="shared" si="104"/>
        <v>294</v>
      </c>
      <c r="T709">
        <f t="shared" si="105"/>
        <v>181</v>
      </c>
      <c r="V709" t="e">
        <f t="shared" ca="1" si="106"/>
        <v>#NAME?</v>
      </c>
      <c r="W709" t="e">
        <f t="shared" ca="1" si="107"/>
        <v>#NAME?</v>
      </c>
    </row>
    <row r="710" spans="1:23" x14ac:dyDescent="0.15">
      <c r="A710" s="12" t="s">
        <v>61</v>
      </c>
      <c r="B710" s="12" t="s">
        <v>62</v>
      </c>
      <c r="C710" t="str">
        <f>[2]!S_INFO_INDUSTRY_SW(A710,1)</f>
        <v>计算机</v>
      </c>
      <c r="D710" s="2" t="str">
        <f>[2]!S_IPO_LISTEDDATE(A710)</f>
        <v>1997-06-26</v>
      </c>
      <c r="E710" s="3">
        <f t="shared" si="99"/>
        <v>4936</v>
      </c>
      <c r="F710" s="5">
        <f>[2]!S_VAL_PE_TTM(A710,$A$1)</f>
        <v>32.551437377929687</v>
      </c>
      <c r="G710" s="5">
        <f>[2]!S_FA_ROIC_YEARLY(A710,G$1)</f>
        <v>9.1636000000000006</v>
      </c>
      <c r="H710" s="5" t="e">
        <f ca="1">VLOOKUP(A710,预期增长率!$A$3:$F$960,6,FALSE)</f>
        <v>#NAME?</v>
      </c>
      <c r="I710" s="5">
        <f>[2]!S_PQ_PCTCHANGE(A710,$C$1,$A$1)</f>
        <v>-4.170804369414105</v>
      </c>
      <c r="J710" s="5">
        <f t="shared" si="100"/>
        <v>5538700335.6000004</v>
      </c>
      <c r="K710" s="11">
        <f>[2]!S_SHARE_LIQA(A710,$A$1)</f>
        <v>573958584</v>
      </c>
      <c r="L710" s="10">
        <f>[2]!S_DQ_CLOSE(A710,$A$1,1)</f>
        <v>9.65</v>
      </c>
      <c r="M710" s="10"/>
      <c r="N710" s="10"/>
      <c r="P710">
        <f t="shared" si="101"/>
        <v>498</v>
      </c>
      <c r="Q710">
        <f t="shared" si="102"/>
        <v>509</v>
      </c>
      <c r="R710" t="e">
        <f t="shared" ca="1" si="103"/>
        <v>#NAME?</v>
      </c>
      <c r="S710">
        <f t="shared" si="104"/>
        <v>644</v>
      </c>
      <c r="T710">
        <f t="shared" si="105"/>
        <v>502</v>
      </c>
      <c r="V710" t="e">
        <f t="shared" ca="1" si="106"/>
        <v>#NAME?</v>
      </c>
      <c r="W710" t="e">
        <f t="shared" ca="1" si="107"/>
        <v>#NAME?</v>
      </c>
    </row>
    <row r="711" spans="1:23" x14ac:dyDescent="0.15">
      <c r="A711" s="12" t="s">
        <v>1239</v>
      </c>
      <c r="B711" s="12" t="s">
        <v>1240</v>
      </c>
      <c r="C711" t="str">
        <f>[2]!S_INFO_INDUSTRY_SW(A711,1)</f>
        <v>电子</v>
      </c>
      <c r="D711" s="2" t="str">
        <f>[2]!S_IPO_LISTEDDATE(A711)</f>
        <v>1990-12-19</v>
      </c>
      <c r="E711" s="3">
        <f t="shared" si="99"/>
        <v>7317</v>
      </c>
      <c r="F711" s="5">
        <f>[2]!S_VAL_PE_TTM(A711,$A$1)</f>
        <v>23.353199005126953</v>
      </c>
      <c r="G711" s="5">
        <f>[2]!S_FA_ROIC_YEARLY(A711,G$1)</f>
        <v>8.2751999999999999</v>
      </c>
      <c r="H711" s="5">
        <f>VLOOKUP(A711,预期增长率!$A$3:$F$960,6,FALSE)</f>
        <v>-100000</v>
      </c>
      <c r="I711" s="5">
        <f>[2]!S_PQ_PCTCHANGE(A711,$C$1,$A$1)</f>
        <v>-7.4519230769230731</v>
      </c>
      <c r="J711" s="5">
        <f t="shared" si="100"/>
        <v>6772709150.9000006</v>
      </c>
      <c r="K711" s="11">
        <f>[2]!S_SHARE_LIQA(A711,$A$1)</f>
        <v>879572617</v>
      </c>
      <c r="L711" s="10">
        <f>[2]!S_DQ_CLOSE(A711,$A$1,1)</f>
        <v>7.7</v>
      </c>
      <c r="M711" s="10"/>
      <c r="N711" s="10"/>
      <c r="P711">
        <f t="shared" si="101"/>
        <v>613</v>
      </c>
      <c r="Q711">
        <f t="shared" si="102"/>
        <v>551</v>
      </c>
      <c r="R711" t="e">
        <f t="shared" ca="1" si="103"/>
        <v>#NAME?</v>
      </c>
      <c r="S711">
        <f t="shared" si="104"/>
        <v>730</v>
      </c>
      <c r="T711">
        <f t="shared" si="105"/>
        <v>429</v>
      </c>
      <c r="V711" t="e">
        <f t="shared" ca="1" si="106"/>
        <v>#NAME?</v>
      </c>
      <c r="W711" t="e">
        <f t="shared" ca="1" si="107"/>
        <v>#NAME?</v>
      </c>
    </row>
    <row r="712" spans="1:23" x14ac:dyDescent="0.15">
      <c r="A712" s="12" t="s">
        <v>1649</v>
      </c>
      <c r="B712" s="12" t="s">
        <v>1650</v>
      </c>
      <c r="C712" t="str">
        <f>[2]!S_INFO_INDUSTRY_SW(A712,1)</f>
        <v>医药生物</v>
      </c>
      <c r="D712" s="2" t="str">
        <f>[2]!S_IPO_LISTEDDATE(A712)</f>
        <v>2008-04-18</v>
      </c>
      <c r="E712" s="3">
        <f t="shared" si="99"/>
        <v>987</v>
      </c>
      <c r="F712" s="5">
        <f>[2]!S_VAL_PE_TTM(A712,$A$1)</f>
        <v>89.111167907714844</v>
      </c>
      <c r="G712" s="5">
        <f>[2]!S_FA_ROIC_YEARLY(A712,G$1)</f>
        <v>23.780799999999999</v>
      </c>
      <c r="H712" s="5" t="e">
        <f ca="1">VLOOKUP(A712,预期增长率!$A$3:$F$960,6,FALSE)</f>
        <v>#NAME?</v>
      </c>
      <c r="I712" s="5">
        <f>[2]!S_PQ_PCTCHANGE(A712,$C$1,$A$1)</f>
        <v>27.215349659176979</v>
      </c>
      <c r="J712" s="5">
        <f t="shared" si="100"/>
        <v>3144336000</v>
      </c>
      <c r="K712" s="11">
        <f>[2]!S_SHARE_LIQA(A712,$A$1)</f>
        <v>62400000</v>
      </c>
      <c r="L712" s="10">
        <f>[2]!S_DQ_CLOSE(A712,$A$1,1)</f>
        <v>50.39</v>
      </c>
      <c r="M712" s="10"/>
      <c r="N712" s="10"/>
      <c r="P712">
        <f t="shared" si="101"/>
        <v>112</v>
      </c>
      <c r="Q712">
        <f t="shared" si="102"/>
        <v>114</v>
      </c>
      <c r="R712" t="e">
        <f t="shared" ca="1" si="103"/>
        <v>#NAME?</v>
      </c>
      <c r="S712">
        <f t="shared" si="104"/>
        <v>135</v>
      </c>
      <c r="T712">
        <f t="shared" si="105"/>
        <v>728</v>
      </c>
      <c r="V712" t="e">
        <f t="shared" ca="1" si="106"/>
        <v>#NAME?</v>
      </c>
      <c r="W712" t="e">
        <f t="shared" ca="1" si="107"/>
        <v>#NAME?</v>
      </c>
    </row>
    <row r="713" spans="1:23" x14ac:dyDescent="0.15">
      <c r="A713" s="12" t="s">
        <v>676</v>
      </c>
      <c r="B713" s="12" t="s">
        <v>1683</v>
      </c>
      <c r="C713" t="str">
        <f>[2]!S_INFO_INDUSTRY_SW(A713,1)</f>
        <v>医药生物</v>
      </c>
      <c r="D713" s="2" t="str">
        <f>[2]!S_IPO_LISTEDDATE(A713)</f>
        <v>2010-06-03</v>
      </c>
      <c r="E713" s="3">
        <f t="shared" si="99"/>
        <v>211</v>
      </c>
      <c r="F713" s="5">
        <f>[2]!S_VAL_PE_TTM(A713,$A$1)</f>
        <v>63.811515808105469</v>
      </c>
      <c r="G713" s="5">
        <f>[2]!S_FA_ROIC_YEARLY(A713,G$1)</f>
        <v>14.424899999999999</v>
      </c>
      <c r="H713" s="5" t="e">
        <f ca="1">VLOOKUP(A713,预期增长率!$A$3:$F$960,6,FALSE)</f>
        <v>#NAME?</v>
      </c>
      <c r="I713" s="5">
        <f>[2]!S_PQ_PCTCHANGE(A713,$C$1,$A$1)</f>
        <v>28.882343315333014</v>
      </c>
      <c r="J713" s="5">
        <f t="shared" si="100"/>
        <v>9451200000</v>
      </c>
      <c r="K713" s="11">
        <f>[2]!S_SHARE_LIQA(A713,$A$1)</f>
        <v>60000000</v>
      </c>
      <c r="L713" s="10">
        <f>[2]!S_DQ_CLOSE(A713,$A$1,1)</f>
        <v>157.52000000000001</v>
      </c>
      <c r="M713" s="10"/>
      <c r="N713" s="10"/>
      <c r="P713">
        <f t="shared" si="101"/>
        <v>211</v>
      </c>
      <c r="Q713">
        <f t="shared" si="102"/>
        <v>305</v>
      </c>
      <c r="R713" t="e">
        <f t="shared" ca="1" si="103"/>
        <v>#NAME?</v>
      </c>
      <c r="S713">
        <f t="shared" si="104"/>
        <v>124</v>
      </c>
      <c r="T713">
        <f t="shared" si="105"/>
        <v>295</v>
      </c>
      <c r="V713" t="e">
        <f t="shared" ca="1" si="106"/>
        <v>#NAME?</v>
      </c>
      <c r="W713" t="e">
        <f t="shared" ca="1" si="107"/>
        <v>#NAME?</v>
      </c>
    </row>
    <row r="714" spans="1:23" x14ac:dyDescent="0.15">
      <c r="A714" s="12" t="s">
        <v>1183</v>
      </c>
      <c r="B714" s="12" t="s">
        <v>1184</v>
      </c>
      <c r="C714" t="str">
        <f>[2]!S_INFO_INDUSTRY_SW(A714,1)</f>
        <v>有色金属</v>
      </c>
      <c r="D714" s="2" t="str">
        <f>[2]!S_IPO_LISTEDDATE(A714)</f>
        <v>2003-08-28</v>
      </c>
      <c r="E714" s="3">
        <f t="shared" si="99"/>
        <v>2682</v>
      </c>
      <c r="F714" s="5">
        <f>[2]!S_VAL_PE_TTM(A714,$A$1)</f>
        <v>71.234489440917969</v>
      </c>
      <c r="G714" s="5">
        <f>[2]!S_FA_ROIC_YEARLY(A714,G$1)</f>
        <v>38.367600000000003</v>
      </c>
      <c r="H714" s="5" t="e">
        <f ca="1">VLOOKUP(A714,预期增长率!$A$3:$F$960,6,FALSE)</f>
        <v>#NAME?</v>
      </c>
      <c r="I714" s="5">
        <f>[2]!S_PQ_PCTCHANGE(A714,$C$1,$A$1)</f>
        <v>0.82249426166793871</v>
      </c>
      <c r="J714" s="5">
        <f t="shared" si="100"/>
        <v>36471103200</v>
      </c>
      <c r="K714" s="11">
        <f>[2]!S_SHARE_LIQA(A714,$A$1)</f>
        <v>691920000</v>
      </c>
      <c r="L714" s="10">
        <f>[2]!S_DQ_CLOSE(A714,$A$1,1)</f>
        <v>52.71</v>
      </c>
      <c r="M714" s="10"/>
      <c r="N714" s="10"/>
      <c r="P714">
        <f t="shared" si="101"/>
        <v>164</v>
      </c>
      <c r="Q714">
        <f t="shared" si="102"/>
        <v>17</v>
      </c>
      <c r="R714" t="e">
        <f t="shared" ca="1" si="103"/>
        <v>#NAME?</v>
      </c>
      <c r="S714">
        <f t="shared" si="104"/>
        <v>518</v>
      </c>
      <c r="T714">
        <f t="shared" si="105"/>
        <v>65</v>
      </c>
      <c r="V714" t="e">
        <f t="shared" ca="1" si="106"/>
        <v>#NAME?</v>
      </c>
      <c r="W714" t="e">
        <f t="shared" ca="1" si="107"/>
        <v>#NAME?</v>
      </c>
    </row>
    <row r="715" spans="1:23" x14ac:dyDescent="0.15">
      <c r="A715" s="12" t="s">
        <v>249</v>
      </c>
      <c r="B715" s="12" t="s">
        <v>250</v>
      </c>
      <c r="C715" t="str">
        <f>[2]!S_INFO_INDUSTRY_SW(A715,1)</f>
        <v>农林牧渔</v>
      </c>
      <c r="D715" s="2" t="str">
        <f>[2]!S_IPO_LISTEDDATE(A715)</f>
        <v>1997-04-22</v>
      </c>
      <c r="E715" s="3">
        <f t="shared" si="99"/>
        <v>5001</v>
      </c>
      <c r="F715" s="5">
        <f>[2]!S_VAL_PE_TTM(A715,$A$1)</f>
        <v>52.58135986328125</v>
      </c>
      <c r="G715" s="5">
        <f>[2]!S_FA_ROIC_YEARLY(A715,G$1)</f>
        <v>19.340800000000002</v>
      </c>
      <c r="H715" s="5" t="e">
        <f ca="1">VLOOKUP(A715,预期增长率!$A$3:$F$960,6,FALSE)</f>
        <v>#NAME?</v>
      </c>
      <c r="I715" s="5">
        <f>[2]!S_PQ_PCTCHANGE(A715,$C$1,$A$1)</f>
        <v>23.10087173100872</v>
      </c>
      <c r="J715" s="5">
        <f t="shared" si="100"/>
        <v>5337837704.7299995</v>
      </c>
      <c r="K715" s="11">
        <f>[2]!S_SHARE_LIQA(A715,$A$1)</f>
        <v>269996849</v>
      </c>
      <c r="L715" s="10">
        <f>[2]!S_DQ_CLOSE(A715,$A$1,1)</f>
        <v>19.77</v>
      </c>
      <c r="M715" s="10"/>
      <c r="N715" s="10"/>
      <c r="P715">
        <f t="shared" si="101"/>
        <v>282</v>
      </c>
      <c r="Q715">
        <f t="shared" si="102"/>
        <v>193</v>
      </c>
      <c r="R715" t="e">
        <f t="shared" ca="1" si="103"/>
        <v>#NAME?</v>
      </c>
      <c r="S715">
        <f t="shared" si="104"/>
        <v>171</v>
      </c>
      <c r="T715">
        <f t="shared" si="105"/>
        <v>517</v>
      </c>
      <c r="V715" t="e">
        <f t="shared" ca="1" si="106"/>
        <v>#NAME?</v>
      </c>
      <c r="W715" t="e">
        <f t="shared" ca="1" si="107"/>
        <v>#NAME?</v>
      </c>
    </row>
    <row r="716" spans="1:23" x14ac:dyDescent="0.15">
      <c r="A716" s="12" t="s">
        <v>1229</v>
      </c>
      <c r="B716" s="12" t="s">
        <v>1230</v>
      </c>
      <c r="C716" t="str">
        <f>[2]!S_INFO_INDUSTRY_SW(A716,1)</f>
        <v>化工</v>
      </c>
      <c r="D716" s="2" t="str">
        <f>[2]!S_IPO_LISTEDDATE(A716)</f>
        <v>2001-09-06</v>
      </c>
      <c r="E716" s="3">
        <f t="shared" si="99"/>
        <v>3403</v>
      </c>
      <c r="F716" s="5">
        <f>[2]!S_VAL_PE_TTM(A716,$A$1)</f>
        <v>58.834247589111328</v>
      </c>
      <c r="G716" s="5">
        <f>[2]!S_FA_ROIC_YEARLY(A716,G$1)</f>
        <v>4.2125000000000004</v>
      </c>
      <c r="H716" s="5" t="e">
        <f ca="1">VLOOKUP(A716,预期增长率!$A$3:$F$960,6,FALSE)</f>
        <v>#NAME?</v>
      </c>
      <c r="I716" s="5">
        <f>[2]!S_PQ_PCTCHANGE(A716,$C$1,$A$1)</f>
        <v>17.438271604938272</v>
      </c>
      <c r="J716" s="5">
        <f t="shared" si="100"/>
        <v>7322194320.3400002</v>
      </c>
      <c r="K716" s="11">
        <f>[2]!S_SHARE_LIQA(A716,$A$1)</f>
        <v>481090297</v>
      </c>
      <c r="L716" s="10">
        <f>[2]!S_DQ_CLOSE(A716,$A$1,1)</f>
        <v>15.22</v>
      </c>
      <c r="M716" s="10"/>
      <c r="N716" s="10"/>
      <c r="P716">
        <f t="shared" si="101"/>
        <v>244</v>
      </c>
      <c r="Q716">
        <f t="shared" si="102"/>
        <v>720</v>
      </c>
      <c r="R716" t="e">
        <f t="shared" ca="1" si="103"/>
        <v>#NAME?</v>
      </c>
      <c r="S716">
        <f t="shared" si="104"/>
        <v>224</v>
      </c>
      <c r="T716">
        <f t="shared" si="105"/>
        <v>385</v>
      </c>
      <c r="V716" t="e">
        <f t="shared" ca="1" si="106"/>
        <v>#NAME?</v>
      </c>
      <c r="W716" t="e">
        <f t="shared" ca="1" si="107"/>
        <v>#NAME?</v>
      </c>
    </row>
    <row r="717" spans="1:23" x14ac:dyDescent="0.15">
      <c r="A717" s="12" t="s">
        <v>929</v>
      </c>
      <c r="B717" s="12" t="s">
        <v>930</v>
      </c>
      <c r="C717" t="str">
        <f>[2]!S_INFO_INDUSTRY_SW(A717,1)</f>
        <v>医药生物</v>
      </c>
      <c r="D717" s="2" t="str">
        <f>[2]!S_IPO_LISTEDDATE(A717)</f>
        <v>2000-11-30</v>
      </c>
      <c r="E717" s="3">
        <f t="shared" si="99"/>
        <v>3683</v>
      </c>
      <c r="F717" s="5">
        <f>[2]!S_VAL_PE_TTM(A717,$A$1)</f>
        <v>88.003005981445313</v>
      </c>
      <c r="G717" s="5">
        <f>[2]!S_FA_ROIC_YEARLY(A717,G$1)</f>
        <v>26.973299999999998</v>
      </c>
      <c r="H717" s="5" t="e">
        <f ca="1">VLOOKUP(A717,预期增长率!$A$3:$F$960,6,FALSE)</f>
        <v>#NAME?</v>
      </c>
      <c r="I717" s="5">
        <f>[2]!S_PQ_PCTCHANGE(A717,$C$1,$A$1)</f>
        <v>49.388959123472432</v>
      </c>
      <c r="J717" s="5">
        <f t="shared" si="100"/>
        <v>18500424933.800003</v>
      </c>
      <c r="K717" s="11">
        <f>[2]!S_SHARE_LIQA(A717,$A$1)</f>
        <v>521873764</v>
      </c>
      <c r="L717" s="10">
        <f>[2]!S_DQ_CLOSE(A717,$A$1,1)</f>
        <v>35.450000000000003</v>
      </c>
      <c r="M717" s="10"/>
      <c r="N717" s="10"/>
      <c r="P717">
        <f t="shared" si="101"/>
        <v>115</v>
      </c>
      <c r="Q717">
        <f t="shared" si="102"/>
        <v>68</v>
      </c>
      <c r="R717" t="e">
        <f t="shared" ca="1" si="103"/>
        <v>#NAME?</v>
      </c>
      <c r="S717">
        <f t="shared" si="104"/>
        <v>45</v>
      </c>
      <c r="T717">
        <f t="shared" si="105"/>
        <v>140</v>
      </c>
      <c r="V717" t="e">
        <f t="shared" ca="1" si="106"/>
        <v>#NAME?</v>
      </c>
      <c r="W717" t="e">
        <f t="shared" ca="1" si="107"/>
        <v>#NAME?</v>
      </c>
    </row>
    <row r="718" spans="1:23" x14ac:dyDescent="0.15">
      <c r="A718" s="12" t="s">
        <v>436</v>
      </c>
      <c r="B718" s="12" t="s">
        <v>437</v>
      </c>
      <c r="C718" t="str">
        <f>[2]!S_INFO_INDUSTRY_SW(A718,1)</f>
        <v>电子</v>
      </c>
      <c r="D718" s="2" t="str">
        <f>[2]!S_IPO_LISTEDDATE(A718)</f>
        <v>2000-06-08</v>
      </c>
      <c r="E718" s="3">
        <f t="shared" si="99"/>
        <v>3858</v>
      </c>
      <c r="F718" s="5">
        <f>[2]!S_VAL_PE_TTM(A718,$A$1)</f>
        <v>33.518573760986328</v>
      </c>
      <c r="G718" s="5">
        <f>[2]!S_FA_ROIC_YEARLY(A718,G$1)</f>
        <v>17.8476</v>
      </c>
      <c r="H718" s="5" t="e">
        <f ca="1">VLOOKUP(A718,预期增长率!$A$3:$F$960,6,FALSE)</f>
        <v>#NAME?</v>
      </c>
      <c r="I718" s="5">
        <f>[2]!S_PQ_PCTCHANGE(A718,$C$1,$A$1)</f>
        <v>17.819963257807704</v>
      </c>
      <c r="J718" s="5">
        <f t="shared" si="100"/>
        <v>7842256284.7199993</v>
      </c>
      <c r="K718" s="11">
        <f>[2]!S_SHARE_LIQA(A718,$A$1)</f>
        <v>407601678</v>
      </c>
      <c r="L718" s="10">
        <f>[2]!S_DQ_CLOSE(A718,$A$1,1)</f>
        <v>19.239999999999998</v>
      </c>
      <c r="M718" s="10"/>
      <c r="N718" s="10"/>
      <c r="P718">
        <f t="shared" si="101"/>
        <v>487</v>
      </c>
      <c r="Q718">
        <f t="shared" si="102"/>
        <v>223</v>
      </c>
      <c r="R718" t="e">
        <f t="shared" ca="1" si="103"/>
        <v>#NAME?</v>
      </c>
      <c r="S718">
        <f t="shared" si="104"/>
        <v>220</v>
      </c>
      <c r="T718">
        <f t="shared" si="105"/>
        <v>359</v>
      </c>
      <c r="V718" t="e">
        <f t="shared" ca="1" si="106"/>
        <v>#NAME?</v>
      </c>
      <c r="W718" t="e">
        <f t="shared" ca="1" si="107"/>
        <v>#NAME?</v>
      </c>
    </row>
    <row r="719" spans="1:23" x14ac:dyDescent="0.15">
      <c r="A719" s="12" t="s">
        <v>897</v>
      </c>
      <c r="B719" s="12" t="s">
        <v>898</v>
      </c>
      <c r="C719" t="str">
        <f>[2]!S_INFO_INDUSTRY_SW(A719,1)</f>
        <v>轻工制造</v>
      </c>
      <c r="D719" s="2" t="str">
        <f>[2]!S_IPO_LISTEDDATE(A719)</f>
        <v>1999-08-24</v>
      </c>
      <c r="E719" s="3">
        <f t="shared" si="99"/>
        <v>4147</v>
      </c>
      <c r="F719" s="5">
        <f>[2]!S_VAL_PE_TTM(A719,$A$1)</f>
        <v>13.536361694335937</v>
      </c>
      <c r="G719" s="5">
        <f>[2]!S_FA_ROIC_YEARLY(A719,G$1)</f>
        <v>19.489699999999999</v>
      </c>
      <c r="H719" s="5" t="e">
        <f ca="1">VLOOKUP(A719,预期增长率!$A$3:$F$960,6,FALSE)</f>
        <v>#NAME?</v>
      </c>
      <c r="I719" s="5">
        <f>[2]!S_PQ_PCTCHANGE(A719,$C$1,$A$1)</f>
        <v>6.0550458715596278</v>
      </c>
      <c r="J719" s="5">
        <f t="shared" si="100"/>
        <v>8304334993.2400007</v>
      </c>
      <c r="K719" s="11">
        <f>[2]!S_SHARE_LIQA(A719,$A$1)</f>
        <v>1436736158</v>
      </c>
      <c r="L719" s="10">
        <f>[2]!S_DQ_CLOSE(A719,$A$1,1)</f>
        <v>5.78</v>
      </c>
      <c r="M719" s="10"/>
      <c r="N719" s="10"/>
      <c r="P719">
        <f t="shared" si="101"/>
        <v>772</v>
      </c>
      <c r="Q719">
        <f t="shared" si="102"/>
        <v>192</v>
      </c>
      <c r="R719" t="e">
        <f t="shared" ca="1" si="103"/>
        <v>#NAME?</v>
      </c>
      <c r="S719">
        <f t="shared" si="104"/>
        <v>401</v>
      </c>
      <c r="T719">
        <f t="shared" si="105"/>
        <v>336</v>
      </c>
      <c r="V719" t="e">
        <f t="shared" ca="1" si="106"/>
        <v>#NAME?</v>
      </c>
      <c r="W719" t="e">
        <f t="shared" ca="1" si="107"/>
        <v>#NAME?</v>
      </c>
    </row>
    <row r="720" spans="1:23" x14ac:dyDescent="0.15">
      <c r="A720" s="12" t="s">
        <v>333</v>
      </c>
      <c r="B720" s="12" t="s">
        <v>334</v>
      </c>
      <c r="C720" t="str">
        <f>[2]!S_INFO_INDUSTRY_SW(A720,1)</f>
        <v>食品饮料</v>
      </c>
      <c r="D720" s="2" t="str">
        <f>[2]!S_IPO_LISTEDDATE(A720)</f>
        <v>1998-04-27</v>
      </c>
      <c r="E720" s="3">
        <f t="shared" si="99"/>
        <v>4631</v>
      </c>
      <c r="F720" s="5">
        <f>[2]!S_VAL_PE_TTM(A720,$A$1)</f>
        <v>30.2833251953125</v>
      </c>
      <c r="G720" s="5">
        <f>[2]!S_FA_ROIC_YEARLY(A720,G$1)</f>
        <v>28.8797</v>
      </c>
      <c r="H720" s="5" t="e">
        <f ca="1">VLOOKUP(A720,预期增长率!$A$3:$F$960,6,FALSE)</f>
        <v>#NAME?</v>
      </c>
      <c r="I720" s="5">
        <f>[2]!S_PQ_PCTCHANGE(A720,$C$1,$A$1)</f>
        <v>1.4947245017585153</v>
      </c>
      <c r="J720" s="5">
        <f t="shared" si="100"/>
        <v>131438891572.03001</v>
      </c>
      <c r="K720" s="11">
        <f>[2]!S_SHARE_LIQA(A720,$A$1)</f>
        <v>3795520981</v>
      </c>
      <c r="L720" s="10">
        <f>[2]!S_DQ_CLOSE(A720,$A$1,1)</f>
        <v>34.630000000000003</v>
      </c>
      <c r="M720" s="10"/>
      <c r="N720" s="10"/>
      <c r="P720">
        <f t="shared" si="101"/>
        <v>520</v>
      </c>
      <c r="Q720">
        <f t="shared" si="102"/>
        <v>50</v>
      </c>
      <c r="R720" t="e">
        <f t="shared" ca="1" si="103"/>
        <v>#NAME?</v>
      </c>
      <c r="S720">
        <f t="shared" si="104"/>
        <v>504</v>
      </c>
      <c r="T720">
        <f t="shared" si="105"/>
        <v>14</v>
      </c>
      <c r="V720" t="e">
        <f t="shared" ca="1" si="106"/>
        <v>#NAME?</v>
      </c>
      <c r="W720" t="e">
        <f t="shared" ca="1" si="107"/>
        <v>#NAME?</v>
      </c>
    </row>
    <row r="721" spans="1:23" x14ac:dyDescent="0.15">
      <c r="A721" s="12" t="s">
        <v>313</v>
      </c>
      <c r="B721" s="12" t="s">
        <v>314</v>
      </c>
      <c r="C721" t="str">
        <f>[2]!S_INFO_INDUSTRY_SW(A721,1)</f>
        <v>电子</v>
      </c>
      <c r="D721" s="2" t="str">
        <f>[2]!S_IPO_LISTEDDATE(A721)</f>
        <v>1997-10-08</v>
      </c>
      <c r="E721" s="3">
        <f t="shared" si="99"/>
        <v>4832</v>
      </c>
      <c r="F721" s="5">
        <f>[2]!S_VAL_PE_TTM(A721,$A$1)</f>
        <v>48.887042999267578</v>
      </c>
      <c r="G721" s="5">
        <f>[2]!S_FA_ROIC_YEARLY(A721,G$1)</f>
        <v>9.1748999999999992</v>
      </c>
      <c r="H721" s="5" t="e">
        <f ca="1">VLOOKUP(A721,预期增长率!$A$3:$F$960,6,FALSE)</f>
        <v>#NAME?</v>
      </c>
      <c r="I721" s="5">
        <f>[2]!S_PQ_PCTCHANGE(A721,$C$1,$A$1)</f>
        <v>39.349871685201009</v>
      </c>
      <c r="J721" s="5">
        <f t="shared" si="100"/>
        <v>4696396346.3400002</v>
      </c>
      <c r="K721" s="11">
        <f>[2]!S_SHARE_LIQA(A721,$A$1)</f>
        <v>288299346</v>
      </c>
      <c r="L721" s="10">
        <f>[2]!S_DQ_CLOSE(A721,$A$1,1)</f>
        <v>16.29</v>
      </c>
      <c r="M721" s="10"/>
      <c r="N721" s="10"/>
      <c r="P721">
        <f t="shared" si="101"/>
        <v>317</v>
      </c>
      <c r="Q721">
        <f t="shared" si="102"/>
        <v>507</v>
      </c>
      <c r="R721" t="e">
        <f t="shared" ca="1" si="103"/>
        <v>#NAME?</v>
      </c>
      <c r="S721">
        <f t="shared" si="104"/>
        <v>72</v>
      </c>
      <c r="T721">
        <f t="shared" si="105"/>
        <v>579</v>
      </c>
      <c r="V721" t="e">
        <f t="shared" ca="1" si="106"/>
        <v>#NAME?</v>
      </c>
      <c r="W721" t="e">
        <f t="shared" ca="1" si="107"/>
        <v>#NAME?</v>
      </c>
    </row>
    <row r="722" spans="1:23" x14ac:dyDescent="0.15">
      <c r="A722" s="12" t="s">
        <v>311</v>
      </c>
      <c r="B722" s="12" t="s">
        <v>312</v>
      </c>
      <c r="C722" t="str">
        <f>[2]!S_INFO_INDUSTRY_SW(A722,1)</f>
        <v>机械设备</v>
      </c>
      <c r="D722" s="2" t="str">
        <f>[2]!S_IPO_LISTEDDATE(A722)</f>
        <v>1997-08-18</v>
      </c>
      <c r="E722" s="3">
        <f t="shared" si="99"/>
        <v>4883</v>
      </c>
      <c r="F722" s="5">
        <f>[2]!S_VAL_PE_TTM(A722,$A$1)</f>
        <v>68.618293762207031</v>
      </c>
      <c r="G722" s="5">
        <f>[2]!S_FA_ROIC_YEARLY(A722,G$1)</f>
        <v>15.4549</v>
      </c>
      <c r="H722" s="5" t="e">
        <f ca="1">VLOOKUP(A722,预期增长率!$A$3:$F$960,6,FALSE)</f>
        <v>#NAME?</v>
      </c>
      <c r="I722" s="5">
        <f>[2]!S_PQ_PCTCHANGE(A722,$C$1,$A$1)</f>
        <v>21.786833855799358</v>
      </c>
      <c r="J722" s="5">
        <f t="shared" si="100"/>
        <v>6573131989.4099998</v>
      </c>
      <c r="K722" s="11">
        <f>[2]!S_SHARE_LIQA(A722,$A$1)</f>
        <v>845962933</v>
      </c>
      <c r="L722" s="10">
        <f>[2]!S_DQ_CLOSE(A722,$A$1,1)</f>
        <v>7.77</v>
      </c>
      <c r="M722" s="10"/>
      <c r="N722" s="10"/>
      <c r="P722">
        <f t="shared" si="101"/>
        <v>180</v>
      </c>
      <c r="Q722">
        <f t="shared" si="102"/>
        <v>277</v>
      </c>
      <c r="R722" t="e">
        <f t="shared" ca="1" si="103"/>
        <v>#NAME?</v>
      </c>
      <c r="S722">
        <f t="shared" si="104"/>
        <v>184</v>
      </c>
      <c r="T722">
        <f t="shared" si="105"/>
        <v>435</v>
      </c>
      <c r="V722" t="e">
        <f t="shared" ca="1" si="106"/>
        <v>#NAME?</v>
      </c>
      <c r="W722" t="e">
        <f t="shared" ca="1" si="107"/>
        <v>#NAME?</v>
      </c>
    </row>
    <row r="723" spans="1:23" x14ac:dyDescent="0.15">
      <c r="A723" s="12" t="s">
        <v>1481</v>
      </c>
      <c r="B723" s="12" t="s">
        <v>1482</v>
      </c>
      <c r="C723" t="str">
        <f>[2]!S_INFO_INDUSTRY_SW(A723,1)</f>
        <v>电气设备</v>
      </c>
      <c r="D723" s="2" t="str">
        <f>[2]!S_IPO_LISTEDDATE(A723)</f>
        <v>1995-10-10</v>
      </c>
      <c r="E723" s="3">
        <f t="shared" si="99"/>
        <v>5561</v>
      </c>
      <c r="F723" s="5">
        <f>[2]!S_VAL_PE_TTM(A723,$A$1)</f>
        <v>31.498016357421875</v>
      </c>
      <c r="G723" s="5">
        <f>[2]!S_FA_ROIC_YEARLY(A723,G$1)</f>
        <v>24.114000000000001</v>
      </c>
      <c r="H723" s="5" t="e">
        <f ca="1">VLOOKUP(A723,预期增长率!$A$3:$F$960,6,FALSE)</f>
        <v>#NAME?</v>
      </c>
      <c r="I723" s="5">
        <f>[2]!S_PQ_PCTCHANGE(A723,$C$1,$A$1)</f>
        <v>12.399355877616735</v>
      </c>
      <c r="J723" s="5">
        <f t="shared" si="100"/>
        <v>53883157000</v>
      </c>
      <c r="K723" s="11">
        <f>[2]!S_SHARE_LIQA(A723,$A$1)</f>
        <v>1543930000</v>
      </c>
      <c r="L723" s="10">
        <f>[2]!S_DQ_CLOSE(A723,$A$1,1)</f>
        <v>34.9</v>
      </c>
      <c r="M723" s="10"/>
      <c r="N723" s="10"/>
      <c r="P723">
        <f t="shared" si="101"/>
        <v>503</v>
      </c>
      <c r="Q723">
        <f t="shared" si="102"/>
        <v>105</v>
      </c>
      <c r="R723" t="e">
        <f t="shared" ca="1" si="103"/>
        <v>#NAME?</v>
      </c>
      <c r="S723">
        <f t="shared" si="104"/>
        <v>298</v>
      </c>
      <c r="T723">
        <f t="shared" si="105"/>
        <v>40</v>
      </c>
      <c r="V723" t="e">
        <f t="shared" ca="1" si="106"/>
        <v>#NAME?</v>
      </c>
      <c r="W723" t="e">
        <f t="shared" ca="1" si="107"/>
        <v>#NAME?</v>
      </c>
    </row>
    <row r="724" spans="1:23" x14ac:dyDescent="0.15">
      <c r="A724" s="12" t="s">
        <v>1322</v>
      </c>
      <c r="B724" s="12" t="s">
        <v>1323</v>
      </c>
      <c r="C724" t="str">
        <f>[2]!S_INFO_INDUSTRY_SW(A724,1)</f>
        <v>家用电器</v>
      </c>
      <c r="D724" s="2" t="str">
        <f>[2]!S_IPO_LISTEDDATE(A724)</f>
        <v>1993-11-19</v>
      </c>
      <c r="E724" s="3">
        <f t="shared" si="99"/>
        <v>6251</v>
      </c>
      <c r="F724" s="5">
        <f>[2]!S_VAL_PE_TTM(A724,$A$1)</f>
        <v>21.169004440307617</v>
      </c>
      <c r="G724" s="5">
        <f>[2]!S_FA_ROIC_YEARLY(A724,G$1)</f>
        <v>28.463899999999999</v>
      </c>
      <c r="H724" s="5" t="e">
        <f ca="1">VLOOKUP(A724,预期增长率!$A$3:$F$960,6,FALSE)</f>
        <v>#NAME?</v>
      </c>
      <c r="I724" s="5">
        <f>[2]!S_PQ_PCTCHANGE(A724,$C$1,$A$1)</f>
        <v>19.940476190476186</v>
      </c>
      <c r="J724" s="5">
        <f t="shared" si="100"/>
        <v>25365986846.200001</v>
      </c>
      <c r="K724" s="11">
        <f>[2]!S_SHARE_LIQA(A724,$A$1)</f>
        <v>899184220</v>
      </c>
      <c r="L724" s="10">
        <f>[2]!S_DQ_CLOSE(A724,$A$1,1)</f>
        <v>28.21</v>
      </c>
      <c r="M724" s="10"/>
      <c r="N724" s="10"/>
      <c r="P724">
        <f t="shared" si="101"/>
        <v>644</v>
      </c>
      <c r="Q724">
        <f t="shared" si="102"/>
        <v>53</v>
      </c>
      <c r="R724" t="e">
        <f t="shared" ca="1" si="103"/>
        <v>#NAME?</v>
      </c>
      <c r="S724">
        <f t="shared" si="104"/>
        <v>198</v>
      </c>
      <c r="T724">
        <f t="shared" si="105"/>
        <v>106</v>
      </c>
      <c r="V724" t="e">
        <f t="shared" ca="1" si="106"/>
        <v>#NAME?</v>
      </c>
      <c r="W724" t="e">
        <f t="shared" ca="1" si="107"/>
        <v>#NAME?</v>
      </c>
    </row>
    <row r="725" spans="1:23" x14ac:dyDescent="0.15">
      <c r="A725" s="12" t="s">
        <v>476</v>
      </c>
      <c r="B725" s="12" t="s">
        <v>477</v>
      </c>
      <c r="C725" t="str">
        <f>[2]!S_INFO_INDUSTRY_SW(A725,1)</f>
        <v>家用电器</v>
      </c>
      <c r="D725" s="2" t="str">
        <f>[2]!S_IPO_LISTEDDATE(A725)</f>
        <v>2004-08-17</v>
      </c>
      <c r="E725" s="3">
        <f t="shared" si="99"/>
        <v>2327</v>
      </c>
      <c r="F725" s="5">
        <f>[2]!S_VAL_PE_TTM(A725,$A$1)</f>
        <v>34.94000244140625</v>
      </c>
      <c r="G725" s="5">
        <f>[2]!S_FA_ROIC_YEARLY(A725,G$1)</f>
        <v>17.044799999999999</v>
      </c>
      <c r="H725" s="5" t="e">
        <f ca="1">VLOOKUP(A725,预期增长率!$A$3:$F$960,6,FALSE)</f>
        <v>#NAME?</v>
      </c>
      <c r="I725" s="5">
        <f>[2]!S_PQ_PCTCHANGE(A725,$C$1,$A$1)</f>
        <v>6.4113980409616911</v>
      </c>
      <c r="J725" s="5">
        <f t="shared" si="100"/>
        <v>10223177678</v>
      </c>
      <c r="K725" s="11">
        <f>[2]!S_SHARE_LIQA(A725,$A$1)</f>
        <v>427748020.00000006</v>
      </c>
      <c r="L725" s="10">
        <f>[2]!S_DQ_CLOSE(A725,$A$1,1)</f>
        <v>23.9</v>
      </c>
      <c r="M725" s="10"/>
      <c r="N725" s="10"/>
      <c r="P725">
        <f t="shared" si="101"/>
        <v>462</v>
      </c>
      <c r="Q725">
        <f t="shared" si="102"/>
        <v>235</v>
      </c>
      <c r="R725" t="e">
        <f t="shared" ca="1" si="103"/>
        <v>#NAME?</v>
      </c>
      <c r="S725">
        <f t="shared" si="104"/>
        <v>392</v>
      </c>
      <c r="T725">
        <f t="shared" si="105"/>
        <v>264</v>
      </c>
      <c r="V725" t="e">
        <f t="shared" ca="1" si="106"/>
        <v>#NAME?</v>
      </c>
      <c r="W725" t="e">
        <f t="shared" ca="1" si="107"/>
        <v>#NAME?</v>
      </c>
    </row>
    <row r="726" spans="1:23" x14ac:dyDescent="0.15">
      <c r="A726" s="12" t="s">
        <v>1167</v>
      </c>
      <c r="B726" s="12" t="s">
        <v>1168</v>
      </c>
      <c r="C726" t="str">
        <f>[2]!S_INFO_INDUSTRY_SW(A726,1)</f>
        <v>汽车</v>
      </c>
      <c r="D726" s="2" t="str">
        <f>[2]!S_IPO_LISTEDDATE(A726)</f>
        <v>2001-12-27</v>
      </c>
      <c r="E726" s="3">
        <f t="shared" si="99"/>
        <v>3291</v>
      </c>
      <c r="F726" s="5">
        <f>[2]!S_VAL_PE_TTM(A726,$A$1)</f>
        <v>60.541671752929688</v>
      </c>
      <c r="G726" s="5">
        <f>[2]!S_FA_ROIC_YEARLY(A726,G$1)</f>
        <v>8.2151999999999994</v>
      </c>
      <c r="H726" s="5" t="e">
        <f ca="1">VLOOKUP(A726,预期增长率!$A$3:$F$960,6,FALSE)</f>
        <v>#NAME?</v>
      </c>
      <c r="I726" s="5">
        <f>[2]!S_PQ_PCTCHANGE(A726,$C$1,$A$1)</f>
        <v>2.0477815699658786</v>
      </c>
      <c r="J726" s="5">
        <f t="shared" si="100"/>
        <v>3617086145.9200001</v>
      </c>
      <c r="K726" s="11">
        <f>[2]!S_SHARE_LIQA(A726,$A$1)</f>
        <v>151215976</v>
      </c>
      <c r="L726" s="10">
        <f>[2]!S_DQ_CLOSE(A726,$A$1,1)</f>
        <v>23.92</v>
      </c>
      <c r="M726" s="10"/>
      <c r="N726" s="10"/>
      <c r="P726">
        <f t="shared" si="101"/>
        <v>233</v>
      </c>
      <c r="Q726">
        <f t="shared" si="102"/>
        <v>553</v>
      </c>
      <c r="R726" t="e">
        <f t="shared" ca="1" si="103"/>
        <v>#NAME?</v>
      </c>
      <c r="S726">
        <f t="shared" si="104"/>
        <v>486</v>
      </c>
      <c r="T726">
        <f t="shared" si="105"/>
        <v>684</v>
      </c>
      <c r="V726" t="e">
        <f t="shared" ca="1" si="106"/>
        <v>#NAME?</v>
      </c>
      <c r="W726" t="e">
        <f t="shared" ca="1" si="107"/>
        <v>#NAME?</v>
      </c>
    </row>
    <row r="727" spans="1:23" x14ac:dyDescent="0.15">
      <c r="A727" s="12" t="s">
        <v>788</v>
      </c>
      <c r="B727" s="12" t="s">
        <v>789</v>
      </c>
      <c r="C727" t="str">
        <f>[2]!S_INFO_INDUSTRY_SW(A727,1)</f>
        <v>电气设备</v>
      </c>
      <c r="D727" s="2" t="str">
        <f>[2]!S_IPO_LISTEDDATE(A727)</f>
        <v>1997-06-18</v>
      </c>
      <c r="E727" s="3">
        <f t="shared" si="99"/>
        <v>4944</v>
      </c>
      <c r="F727" s="5">
        <f>[2]!S_VAL_PE_TTM(A727,$A$1)</f>
        <v>22.521944046020508</v>
      </c>
      <c r="G727" s="5">
        <f>[2]!S_FA_ROIC_YEARLY(A727,G$1)</f>
        <v>19.732700000000001</v>
      </c>
      <c r="H727" s="5" t="e">
        <f ca="1">VLOOKUP(A727,预期增长率!$A$3:$F$960,6,FALSE)</f>
        <v>#NAME?</v>
      </c>
      <c r="I727" s="5">
        <f>[2]!S_PQ_PCTCHANGE(A727,$C$1,$A$1)</f>
        <v>7.8612716763005741</v>
      </c>
      <c r="J727" s="5">
        <f t="shared" si="100"/>
        <v>37830420471.18</v>
      </c>
      <c r="K727" s="11">
        <f>[2]!S_SHARE_LIQA(A727,$A$1)</f>
        <v>2027353723</v>
      </c>
      <c r="L727" s="10">
        <f>[2]!S_DQ_CLOSE(A727,$A$1,1)</f>
        <v>18.66</v>
      </c>
      <c r="M727" s="10"/>
      <c r="N727" s="10"/>
      <c r="P727">
        <f t="shared" si="101"/>
        <v>619</v>
      </c>
      <c r="Q727">
        <f t="shared" si="102"/>
        <v>185</v>
      </c>
      <c r="R727" t="e">
        <f t="shared" ca="1" si="103"/>
        <v>#NAME?</v>
      </c>
      <c r="S727">
        <f t="shared" si="104"/>
        <v>373</v>
      </c>
      <c r="T727">
        <f t="shared" si="105"/>
        <v>62</v>
      </c>
      <c r="V727" t="e">
        <f t="shared" ca="1" si="106"/>
        <v>#NAME?</v>
      </c>
      <c r="W727" t="e">
        <f t="shared" ca="1" si="107"/>
        <v>#NAME?</v>
      </c>
    </row>
    <row r="728" spans="1:23" x14ac:dyDescent="0.15">
      <c r="A728" s="12" t="s">
        <v>216</v>
      </c>
      <c r="B728" s="12" t="s">
        <v>217</v>
      </c>
      <c r="C728" t="str">
        <f>[2]!S_INFO_INDUSTRY_SW(A728,1)</f>
        <v>综合</v>
      </c>
      <c r="D728" s="2" t="str">
        <f>[2]!S_IPO_LISTEDDATE(A728)</f>
        <v>1996-11-28</v>
      </c>
      <c r="E728" s="3">
        <f t="shared" si="99"/>
        <v>5146</v>
      </c>
      <c r="F728" s="5">
        <f>[2]!S_VAL_PE_TTM(A728,$A$1)</f>
        <v>34.861610412597656</v>
      </c>
      <c r="G728" s="5">
        <f>[2]!S_FA_ROIC_YEARLY(A728,G$1)</f>
        <v>7.0324999999999998</v>
      </c>
      <c r="H728" s="5" t="e">
        <f ca="1">VLOOKUP(A728,预期增长率!$A$3:$F$960,6,FALSE)</f>
        <v>#NAME?</v>
      </c>
      <c r="I728" s="5">
        <f>[2]!S_PQ_PCTCHANGE(A728,$C$1,$A$1)</f>
        <v>0</v>
      </c>
      <c r="J728" s="5">
        <f t="shared" si="100"/>
        <v>11353556972.42</v>
      </c>
      <c r="K728" s="11">
        <f>[2]!S_SHARE_LIQA(A728,$A$1)</f>
        <v>1459326089</v>
      </c>
      <c r="L728" s="10">
        <f>[2]!S_DQ_CLOSE(A728,$A$1,1)</f>
        <v>7.78</v>
      </c>
      <c r="M728" s="10"/>
      <c r="N728" s="10"/>
      <c r="P728">
        <f t="shared" si="101"/>
        <v>464</v>
      </c>
      <c r="Q728">
        <f t="shared" si="102"/>
        <v>604</v>
      </c>
      <c r="R728" t="e">
        <f t="shared" ca="1" si="103"/>
        <v>#NAME?</v>
      </c>
      <c r="S728">
        <f t="shared" si="104"/>
        <v>539</v>
      </c>
      <c r="T728">
        <f t="shared" si="105"/>
        <v>235</v>
      </c>
      <c r="V728" t="e">
        <f t="shared" ca="1" si="106"/>
        <v>#NAME?</v>
      </c>
      <c r="W728" t="e">
        <f t="shared" ca="1" si="107"/>
        <v>#NAME?</v>
      </c>
    </row>
    <row r="729" spans="1:23" x14ac:dyDescent="0.15">
      <c r="A729" s="12" t="s">
        <v>343</v>
      </c>
      <c r="B729" s="12" t="s">
        <v>344</v>
      </c>
      <c r="C729" t="str">
        <f>[2]!S_INFO_INDUSTRY_SW(A729,1)</f>
        <v>农林牧渔</v>
      </c>
      <c r="D729" s="2" t="str">
        <f>[2]!S_IPO_LISTEDDATE(A729)</f>
        <v>1998-03-11</v>
      </c>
      <c r="E729" s="3">
        <f t="shared" si="99"/>
        <v>4678</v>
      </c>
      <c r="F729" s="5">
        <f>[2]!S_VAL_PE_TTM(A729,$A$1)</f>
        <v>40.661632537841797</v>
      </c>
      <c r="G729" s="5">
        <f>[2]!S_FA_ROIC_YEARLY(A729,G$1)</f>
        <v>15.2271</v>
      </c>
      <c r="H729" s="5" t="e">
        <f ca="1">VLOOKUP(A729,预期增长率!$A$3:$F$960,6,FALSE)</f>
        <v>#NAME?</v>
      </c>
      <c r="I729" s="5">
        <f>[2]!S_PQ_PCTCHANGE(A729,$C$1,$A$1)</f>
        <v>23.817966903073273</v>
      </c>
      <c r="J729" s="5">
        <f t="shared" si="100"/>
        <v>17074629488.299999</v>
      </c>
      <c r="K729" s="11">
        <f>[2]!S_SHARE_LIQA(A729,$A$1)</f>
        <v>815018114</v>
      </c>
      <c r="L729" s="10">
        <f>[2]!S_DQ_CLOSE(A729,$A$1,1)</f>
        <v>20.95</v>
      </c>
      <c r="M729" s="10"/>
      <c r="N729" s="10"/>
      <c r="P729">
        <f t="shared" si="101"/>
        <v>388</v>
      </c>
      <c r="Q729">
        <f t="shared" si="102"/>
        <v>281</v>
      </c>
      <c r="R729" t="e">
        <f t="shared" ca="1" si="103"/>
        <v>#NAME?</v>
      </c>
      <c r="S729">
        <f t="shared" si="104"/>
        <v>164</v>
      </c>
      <c r="T729">
        <f t="shared" si="105"/>
        <v>154</v>
      </c>
      <c r="V729" t="e">
        <f t="shared" ca="1" si="106"/>
        <v>#NAME?</v>
      </c>
      <c r="W729" t="e">
        <f t="shared" ca="1" si="107"/>
        <v>#NAME?</v>
      </c>
    </row>
    <row r="730" spans="1:23" x14ac:dyDescent="0.15">
      <c r="A730" s="12" t="s">
        <v>1675</v>
      </c>
      <c r="B730" s="12" t="s">
        <v>1676</v>
      </c>
      <c r="C730" t="str">
        <f>[2]!S_INFO_INDUSTRY_SW(A730,1)</f>
        <v>计算机</v>
      </c>
      <c r="D730" s="2" t="str">
        <f>[2]!S_IPO_LISTEDDATE(A730)</f>
        <v>2010-05-18</v>
      </c>
      <c r="E730" s="3">
        <f t="shared" si="99"/>
        <v>227</v>
      </c>
      <c r="F730" s="5">
        <f>[2]!S_VAL_PE_TTM(A730,$A$1)</f>
        <v>99.379623413085938</v>
      </c>
      <c r="G730" s="5">
        <f>[2]!S_FA_ROIC_YEARLY(A730,G$1)</f>
        <v>18.174800000000001</v>
      </c>
      <c r="H730" s="5" t="e">
        <f ca="1">VLOOKUP(A730,预期增长率!$A$3:$F$960,6,FALSE)</f>
        <v>#NAME?</v>
      </c>
      <c r="I730" s="5">
        <f>[2]!S_PQ_PCTCHANGE(A730,$C$1,$A$1)</f>
        <v>44.379639448568398</v>
      </c>
      <c r="J730" s="5">
        <f t="shared" si="100"/>
        <v>3049760000</v>
      </c>
      <c r="K730" s="11">
        <f>[2]!S_SHARE_LIQA(A730,$A$1)</f>
        <v>56000000</v>
      </c>
      <c r="L730" s="10">
        <f>[2]!S_DQ_CLOSE(A730,$A$1,1)</f>
        <v>54.46</v>
      </c>
      <c r="M730" s="10"/>
      <c r="N730" s="10"/>
      <c r="P730">
        <f t="shared" si="101"/>
        <v>92</v>
      </c>
      <c r="Q730">
        <f t="shared" si="102"/>
        <v>218</v>
      </c>
      <c r="R730" t="e">
        <f t="shared" ca="1" si="103"/>
        <v>#NAME?</v>
      </c>
      <c r="S730">
        <f t="shared" si="104"/>
        <v>52</v>
      </c>
      <c r="T730">
        <f t="shared" si="105"/>
        <v>736</v>
      </c>
      <c r="V730" t="e">
        <f t="shared" ca="1" si="106"/>
        <v>#NAME?</v>
      </c>
      <c r="W730" t="e">
        <f t="shared" ca="1" si="107"/>
        <v>#NAME?</v>
      </c>
    </row>
    <row r="731" spans="1:23" x14ac:dyDescent="0.15">
      <c r="A731" s="12" t="s">
        <v>1437</v>
      </c>
      <c r="B731" s="12" t="s">
        <v>1438</v>
      </c>
      <c r="C731" t="str">
        <f>[2]!S_INFO_INDUSTRY_SW(A731,1)</f>
        <v>医药生物</v>
      </c>
      <c r="D731" s="2" t="str">
        <f>[2]!S_IPO_LISTEDDATE(A731)</f>
        <v>1994-02-24</v>
      </c>
      <c r="E731" s="3">
        <f t="shared" si="99"/>
        <v>6154</v>
      </c>
      <c r="F731" s="5">
        <f>[2]!S_VAL_PE_TTM(A731,$A$1)</f>
        <v>25.867612838745117</v>
      </c>
      <c r="G731" s="5">
        <f>[2]!S_FA_ROIC_YEARLY(A731,G$1)</f>
        <v>22.690100000000001</v>
      </c>
      <c r="H731" s="5" t="e">
        <f ca="1">VLOOKUP(A731,预期增长率!$A$3:$F$960,6,FALSE)</f>
        <v>#NAME?</v>
      </c>
      <c r="I731" s="5">
        <f>[2]!S_PQ_PCTCHANGE(A731,$C$1,$A$1)</f>
        <v>6.0590886329494165</v>
      </c>
      <c r="J731" s="5">
        <f t="shared" si="100"/>
        <v>8188026989.6400013</v>
      </c>
      <c r="K731" s="11">
        <f>[2]!S_SHARE_LIQA(A731,$A$1)</f>
        <v>386592398.00000006</v>
      </c>
      <c r="L731" s="10">
        <f>[2]!S_DQ_CLOSE(A731,$A$1,1)</f>
        <v>21.18</v>
      </c>
      <c r="M731" s="10"/>
      <c r="N731" s="10"/>
      <c r="P731">
        <f t="shared" si="101"/>
        <v>577</v>
      </c>
      <c r="Q731">
        <f t="shared" si="102"/>
        <v>129</v>
      </c>
      <c r="R731" t="e">
        <f t="shared" ca="1" si="103"/>
        <v>#NAME?</v>
      </c>
      <c r="S731">
        <f t="shared" si="104"/>
        <v>400</v>
      </c>
      <c r="T731">
        <f t="shared" si="105"/>
        <v>341</v>
      </c>
      <c r="V731" t="e">
        <f t="shared" ca="1" si="106"/>
        <v>#NAME?</v>
      </c>
      <c r="W731" t="e">
        <f t="shared" ca="1" si="107"/>
        <v>#NAME?</v>
      </c>
    </row>
    <row r="732" spans="1:23" x14ac:dyDescent="0.15">
      <c r="A732" s="12" t="s">
        <v>53</v>
      </c>
      <c r="B732" s="12" t="s">
        <v>54</v>
      </c>
      <c r="C732" t="str">
        <f>[2]!S_INFO_INDUSTRY_SW(A732,1)</f>
        <v>有色金属</v>
      </c>
      <c r="D732" s="2" t="str">
        <f>[2]!S_IPO_LISTEDDATE(A732)</f>
        <v>1997-01-23</v>
      </c>
      <c r="E732" s="3">
        <f t="shared" si="99"/>
        <v>5090</v>
      </c>
      <c r="F732" s="5">
        <f>[2]!S_VAL_PE_TTM(A732,$A$1)</f>
        <v>59.128421783447266</v>
      </c>
      <c r="G732" s="5">
        <f>[2]!S_FA_ROIC_YEARLY(A732,G$1)</f>
        <v>12.9175</v>
      </c>
      <c r="H732" s="5" t="e">
        <f ca="1">VLOOKUP(A732,预期增长率!$A$3:$F$960,6,FALSE)</f>
        <v>#NAME?</v>
      </c>
      <c r="I732" s="5">
        <f>[2]!S_PQ_PCTCHANGE(A732,$C$1,$A$1)</f>
        <v>36.363636363636353</v>
      </c>
      <c r="J732" s="5">
        <f t="shared" si="100"/>
        <v>35667378877.5</v>
      </c>
      <c r="K732" s="11">
        <f>[2]!S_SHARE_LIQA(A732,$A$1)</f>
        <v>1585216839</v>
      </c>
      <c r="L732" s="10">
        <f>[2]!S_DQ_CLOSE(A732,$A$1,1)</f>
        <v>22.5</v>
      </c>
      <c r="M732" s="10"/>
      <c r="N732" s="10"/>
      <c r="P732">
        <f t="shared" si="101"/>
        <v>241</v>
      </c>
      <c r="Q732">
        <f t="shared" si="102"/>
        <v>353</v>
      </c>
      <c r="R732" t="e">
        <f t="shared" ca="1" si="103"/>
        <v>#NAME?</v>
      </c>
      <c r="S732">
        <f t="shared" si="104"/>
        <v>81</v>
      </c>
      <c r="T732">
        <f t="shared" si="105"/>
        <v>68</v>
      </c>
      <c r="V732" t="e">
        <f t="shared" ca="1" si="106"/>
        <v>#NAME?</v>
      </c>
      <c r="W732" t="e">
        <f t="shared" ca="1" si="107"/>
        <v>#NAME?</v>
      </c>
    </row>
    <row r="733" spans="1:23" x14ac:dyDescent="0.15">
      <c r="A733" s="12" t="s">
        <v>1129</v>
      </c>
      <c r="B733" s="12" t="s">
        <v>1130</v>
      </c>
      <c r="C733" t="str">
        <f>[2]!S_INFO_INDUSTRY_SW(A733,1)</f>
        <v>有色金属</v>
      </c>
      <c r="D733" s="2" t="str">
        <f>[2]!S_IPO_LISTEDDATE(A733)</f>
        <v>2003-08-14</v>
      </c>
      <c r="E733" s="3">
        <f t="shared" si="99"/>
        <v>2696</v>
      </c>
      <c r="F733" s="5">
        <f>[2]!S_VAL_PE_TTM(A733,$A$1)</f>
        <v>55.036304473876953</v>
      </c>
      <c r="G733" s="5">
        <f>[2]!S_FA_ROIC_YEARLY(A733,G$1)</f>
        <v>24.423300000000001</v>
      </c>
      <c r="H733" s="5" t="e">
        <f ca="1">VLOOKUP(A733,预期增长率!$A$3:$F$960,6,FALSE)</f>
        <v>#NAME?</v>
      </c>
      <c r="I733" s="5">
        <f>[2]!S_PQ_PCTCHANGE(A733,$C$1,$A$1)</f>
        <v>6.7195767195767475</v>
      </c>
      <c r="J733" s="5">
        <f t="shared" si="100"/>
        <v>27328696866.800003</v>
      </c>
      <c r="K733" s="11">
        <f>[2]!S_SHARE_LIQA(A733,$A$1)</f>
        <v>677459020</v>
      </c>
      <c r="L733" s="10">
        <f>[2]!S_DQ_CLOSE(A733,$A$1,1)</f>
        <v>40.340000000000003</v>
      </c>
      <c r="M733" s="10"/>
      <c r="N733" s="10"/>
      <c r="P733">
        <f t="shared" si="101"/>
        <v>267</v>
      </c>
      <c r="Q733">
        <f t="shared" si="102"/>
        <v>99</v>
      </c>
      <c r="R733" t="e">
        <f t="shared" ca="1" si="103"/>
        <v>#NAME?</v>
      </c>
      <c r="S733">
        <f t="shared" si="104"/>
        <v>389</v>
      </c>
      <c r="T733">
        <f t="shared" si="105"/>
        <v>94</v>
      </c>
      <c r="V733" t="e">
        <f t="shared" ca="1" si="106"/>
        <v>#NAME?</v>
      </c>
      <c r="W733" t="e">
        <f t="shared" ca="1" si="107"/>
        <v>#NAME?</v>
      </c>
    </row>
    <row r="734" spans="1:23" hidden="1" x14ac:dyDescent="0.15">
      <c r="A734" s="12" t="s">
        <v>1568</v>
      </c>
      <c r="B734" s="12" t="s">
        <v>1569</v>
      </c>
      <c r="C734" t="str">
        <f>[2]!S_INFO_INDUSTRY_SW(A734,1)</f>
        <v>非银金融</v>
      </c>
      <c r="D734" s="2" t="str">
        <f>[2]!S_IPO_LISTEDDATE(A734)</f>
        <v>2007-03-01</v>
      </c>
      <c r="E734" s="3">
        <f t="shared" si="99"/>
        <v>1401</v>
      </c>
      <c r="F734" s="5">
        <f>[2]!S_VAL_PE_TTM(A734,$A$1)</f>
        <v>21.775045394897461</v>
      </c>
      <c r="G734" s="5">
        <f>[2]!S_FA_ROIC_YEARLY(A734,G$1)</f>
        <v>17.355899999999998</v>
      </c>
      <c r="H734" s="5" t="e">
        <f ca="1">VLOOKUP(A734,预期增长率!$A$3:$F$960,6,FALSE)</f>
        <v>#NAME?</v>
      </c>
      <c r="I734" s="5">
        <f>[2]!S_PQ_PCTCHANGE(A734,$C$1,$A$1)</f>
        <v>9.9451840250587296</v>
      </c>
      <c r="J734" s="5">
        <f t="shared" si="100"/>
        <v>268804765157.75998</v>
      </c>
      <c r="K734" s="11">
        <f>[2]!S_SHARE_LIQA(A734,$A$1)</f>
        <v>4786409636</v>
      </c>
      <c r="L734" s="10">
        <f>[2]!S_DQ_CLOSE(A734,$A$1,1)</f>
        <v>56.16</v>
      </c>
      <c r="M734" s="10"/>
      <c r="N734" s="10"/>
      <c r="P734">
        <f t="shared" si="101"/>
        <v>634</v>
      </c>
      <c r="Q734">
        <f t="shared" si="102"/>
        <v>230</v>
      </c>
      <c r="R734" t="e">
        <f t="shared" ca="1" si="103"/>
        <v>#NAME?</v>
      </c>
      <c r="S734">
        <f t="shared" si="104"/>
        <v>344</v>
      </c>
      <c r="T734">
        <f t="shared" si="105"/>
        <v>7</v>
      </c>
      <c r="V734" t="e">
        <f t="shared" ca="1" si="106"/>
        <v>#NAME?</v>
      </c>
      <c r="W734" t="e">
        <f t="shared" ca="1" si="107"/>
        <v>#NAME?</v>
      </c>
    </row>
    <row r="735" spans="1:23" hidden="1" x14ac:dyDescent="0.15">
      <c r="A735" s="12" t="s">
        <v>1451</v>
      </c>
      <c r="B735" s="12" t="s">
        <v>1452</v>
      </c>
      <c r="C735" t="str">
        <f>[2]!S_INFO_INDUSTRY_SW(A735,1)</f>
        <v>非银金融</v>
      </c>
      <c r="D735" s="2" t="str">
        <f>[2]!S_IPO_LISTEDDATE(A735)</f>
        <v>1994-02-24</v>
      </c>
      <c r="E735" s="3">
        <f t="shared" si="99"/>
        <v>6154</v>
      </c>
      <c r="F735" s="5">
        <f>[2]!S_VAL_PE_TTM(A735,$A$1)</f>
        <v>21.21098518371582</v>
      </c>
      <c r="G735" s="5">
        <f>[2]!S_FA_ROIC_YEARLY(A735,G$1)</f>
        <v>8.4383999999999997</v>
      </c>
      <c r="H735" s="5" t="e">
        <f ca="1">VLOOKUP(A735,预期增长率!$A$3:$F$960,6,FALSE)</f>
        <v>#NAME?</v>
      </c>
      <c r="I735" s="5">
        <f>[2]!S_PQ_PCTCHANGE(A735,$C$1,$A$1)</f>
        <v>9.0497737556561209</v>
      </c>
      <c r="J735" s="5">
        <f t="shared" si="100"/>
        <v>79316196175.200012</v>
      </c>
      <c r="K735" s="11">
        <f>[2]!S_SHARE_LIQA(A735,$A$1)</f>
        <v>8227821180</v>
      </c>
      <c r="L735" s="10">
        <f>[2]!S_DQ_CLOSE(A735,$A$1,1)</f>
        <v>9.64</v>
      </c>
      <c r="M735" s="10"/>
      <c r="N735" s="10"/>
      <c r="P735">
        <f t="shared" si="101"/>
        <v>641</v>
      </c>
      <c r="Q735">
        <f t="shared" si="102"/>
        <v>541</v>
      </c>
      <c r="R735" t="e">
        <f t="shared" ca="1" si="103"/>
        <v>#NAME?</v>
      </c>
      <c r="S735">
        <f t="shared" si="104"/>
        <v>356</v>
      </c>
      <c r="T735">
        <f t="shared" si="105"/>
        <v>26</v>
      </c>
      <c r="V735" t="e">
        <f t="shared" ca="1" si="106"/>
        <v>#NAME?</v>
      </c>
      <c r="W735" t="e">
        <f t="shared" ca="1" si="107"/>
        <v>#NAME?</v>
      </c>
    </row>
    <row r="736" spans="1:23" x14ac:dyDescent="0.15">
      <c r="A736" s="12" t="s">
        <v>347</v>
      </c>
      <c r="B736" s="12" t="s">
        <v>348</v>
      </c>
      <c r="C736" t="str">
        <f>[2]!S_INFO_INDUSTRY_SW(A736,1)</f>
        <v>有色金属</v>
      </c>
      <c r="D736" s="2" t="str">
        <f>[2]!S_IPO_LISTEDDATE(A736)</f>
        <v>1998-06-02</v>
      </c>
      <c r="E736" s="3">
        <f t="shared" si="99"/>
        <v>4595</v>
      </c>
      <c r="F736" s="5">
        <f>[2]!S_VAL_PE_TTM(A736,$A$1)</f>
        <v>70.567947387695313</v>
      </c>
      <c r="G736" s="5">
        <f>[2]!S_FA_ROIC_YEARLY(A736,G$1)</f>
        <v>7.2408999999999999</v>
      </c>
      <c r="H736" s="5" t="e">
        <f ca="1">VLOOKUP(A736,预期增长率!$A$3:$F$960,6,FALSE)</f>
        <v>#NAME?</v>
      </c>
      <c r="I736" s="5">
        <f>[2]!S_PQ_PCTCHANGE(A736,$C$1,$A$1)</f>
        <v>26.262626262626256</v>
      </c>
      <c r="J736" s="5">
        <f t="shared" si="100"/>
        <v>34558554882.5</v>
      </c>
      <c r="K736" s="11">
        <f>[2]!S_SHARE_LIQA(A736,$A$1)</f>
        <v>1256674723</v>
      </c>
      <c r="L736" s="10">
        <f>[2]!S_DQ_CLOSE(A736,$A$1,1)</f>
        <v>27.5</v>
      </c>
      <c r="M736" s="10"/>
      <c r="N736" s="10"/>
      <c r="P736">
        <f t="shared" si="101"/>
        <v>167</v>
      </c>
      <c r="Q736">
        <f t="shared" si="102"/>
        <v>595</v>
      </c>
      <c r="R736" t="e">
        <f t="shared" ca="1" si="103"/>
        <v>#NAME?</v>
      </c>
      <c r="S736">
        <f t="shared" si="104"/>
        <v>141</v>
      </c>
      <c r="T736">
        <f t="shared" si="105"/>
        <v>72</v>
      </c>
      <c r="V736" t="e">
        <f t="shared" ca="1" si="106"/>
        <v>#NAME?</v>
      </c>
      <c r="W736" t="e">
        <f t="shared" ca="1" si="107"/>
        <v>#NAME?</v>
      </c>
    </row>
    <row r="737" spans="1:23" x14ac:dyDescent="0.15">
      <c r="A737" s="12" t="s">
        <v>1153</v>
      </c>
      <c r="B737" s="12" t="s">
        <v>1154</v>
      </c>
      <c r="C737" t="str">
        <f>[2]!S_INFO_INDUSTRY_SW(A737,1)</f>
        <v>医药生物</v>
      </c>
      <c r="D737" s="2" t="str">
        <f>[2]!S_IPO_LISTEDDATE(A737)</f>
        <v>2002-11-27</v>
      </c>
      <c r="E737" s="3">
        <f t="shared" si="99"/>
        <v>2956</v>
      </c>
      <c r="F737" s="5">
        <f>[2]!S_VAL_PE_TTM(A737,$A$1)</f>
        <v>39.04632568359375</v>
      </c>
      <c r="G737" s="5">
        <f>[2]!S_FA_ROIC_YEARLY(A737,G$1)</f>
        <v>30.6188</v>
      </c>
      <c r="H737" s="5" t="e">
        <f ca="1">VLOOKUP(A737,预期增长率!$A$3:$F$960,6,FALSE)</f>
        <v>#NAME?</v>
      </c>
      <c r="I737" s="5">
        <f>[2]!S_PQ_PCTCHANGE(A737,$C$1,$A$1)</f>
        <v>9.9778270509977673</v>
      </c>
      <c r="J737" s="5">
        <f t="shared" si="100"/>
        <v>6885556964.8000002</v>
      </c>
      <c r="K737" s="11">
        <f>[2]!S_SHARE_LIQA(A737,$A$1)</f>
        <v>277643426</v>
      </c>
      <c r="L737" s="10">
        <f>[2]!S_DQ_CLOSE(A737,$A$1,1)</f>
        <v>24.8</v>
      </c>
      <c r="M737" s="10"/>
      <c r="N737" s="10"/>
      <c r="P737">
        <f t="shared" si="101"/>
        <v>408</v>
      </c>
      <c r="Q737">
        <f t="shared" si="102"/>
        <v>42</v>
      </c>
      <c r="R737" t="e">
        <f t="shared" ca="1" si="103"/>
        <v>#NAME?</v>
      </c>
      <c r="S737">
        <f t="shared" si="104"/>
        <v>341</v>
      </c>
      <c r="T737">
        <f t="shared" si="105"/>
        <v>419</v>
      </c>
      <c r="V737" t="e">
        <f t="shared" ca="1" si="106"/>
        <v>#NAME?</v>
      </c>
      <c r="W737" t="e">
        <f t="shared" ca="1" si="107"/>
        <v>#NAME?</v>
      </c>
    </row>
    <row r="738" spans="1:23" x14ac:dyDescent="0.15">
      <c r="A738" s="12" t="s">
        <v>99</v>
      </c>
      <c r="B738" s="12" t="s">
        <v>100</v>
      </c>
      <c r="C738" t="str">
        <f>[2]!S_INFO_INDUSTRY_SW(A738,1)</f>
        <v>商业贸易</v>
      </c>
      <c r="D738" s="2" t="str">
        <f>[2]!S_IPO_LISTEDDATE(A738)</f>
        <v>1996-08-12</v>
      </c>
      <c r="E738" s="3">
        <f t="shared" si="99"/>
        <v>5254</v>
      </c>
      <c r="F738" s="5">
        <f>[2]!S_VAL_PE_TTM(A738,$A$1)</f>
        <v>35.830024719238281</v>
      </c>
      <c r="G738" s="5">
        <f>[2]!S_FA_ROIC_YEARLY(A738,G$1)</f>
        <v>23.126899999999999</v>
      </c>
      <c r="H738" s="5" t="e">
        <f ca="1">VLOOKUP(A738,预期增长率!$A$3:$F$960,6,FALSE)</f>
        <v>#NAME?</v>
      </c>
      <c r="I738" s="5">
        <f>[2]!S_PQ_PCTCHANGE(A738,$C$1,$A$1)</f>
        <v>-0.15440041173444552</v>
      </c>
      <c r="J738" s="5">
        <f t="shared" si="100"/>
        <v>9286214916.7999992</v>
      </c>
      <c r="K738" s="11">
        <f>[2]!S_SHARE_LIQA(A738,$A$1)</f>
        <v>478670872</v>
      </c>
      <c r="L738" s="10">
        <f>[2]!S_DQ_CLOSE(A738,$A$1,1)</f>
        <v>19.399999999999999</v>
      </c>
      <c r="M738" s="10"/>
      <c r="N738" s="10"/>
      <c r="P738">
        <f t="shared" si="101"/>
        <v>452</v>
      </c>
      <c r="Q738">
        <f t="shared" si="102"/>
        <v>123</v>
      </c>
      <c r="R738" t="e">
        <f t="shared" ca="1" si="103"/>
        <v>#NAME?</v>
      </c>
      <c r="S738">
        <f t="shared" si="104"/>
        <v>549</v>
      </c>
      <c r="T738">
        <f t="shared" si="105"/>
        <v>302</v>
      </c>
      <c r="V738" t="e">
        <f t="shared" ca="1" si="106"/>
        <v>#NAME?</v>
      </c>
      <c r="W738" t="e">
        <f t="shared" ca="1" si="107"/>
        <v>#NAME?</v>
      </c>
    </row>
    <row r="739" spans="1:23" x14ac:dyDescent="0.15">
      <c r="A739" s="12" t="s">
        <v>1018</v>
      </c>
      <c r="B739" s="12" t="s">
        <v>1019</v>
      </c>
      <c r="C739" t="str">
        <f>[2]!S_INFO_INDUSTRY_SW(A739,1)</f>
        <v>医药生物</v>
      </c>
      <c r="D739" s="2" t="str">
        <f>[2]!S_IPO_LISTEDDATE(A739)</f>
        <v>2001-02-06</v>
      </c>
      <c r="E739" s="3">
        <f t="shared" si="99"/>
        <v>3615</v>
      </c>
      <c r="F739" s="5">
        <f>[2]!S_VAL_PE_TTM(A739,$A$1)</f>
        <v>58.819133758544922</v>
      </c>
      <c r="G739" s="5">
        <f>[2]!S_FA_ROIC_YEARLY(A739,G$1)</f>
        <v>8.9153000000000002</v>
      </c>
      <c r="H739" s="5" t="e">
        <f ca="1">VLOOKUP(A739,预期增长率!$A$3:$F$960,6,FALSE)</f>
        <v>#NAME?</v>
      </c>
      <c r="I739" s="5">
        <f>[2]!S_PQ_PCTCHANGE(A739,$C$1,$A$1)</f>
        <v>56.268882175226608</v>
      </c>
      <c r="J739" s="5">
        <f t="shared" si="100"/>
        <v>12227790000</v>
      </c>
      <c r="K739" s="11">
        <f>[2]!S_SHARE_LIQA(A739,$A$1)</f>
        <v>591000000</v>
      </c>
      <c r="L739" s="10">
        <f>[2]!S_DQ_CLOSE(A739,$A$1,1)</f>
        <v>20.69</v>
      </c>
      <c r="M739" s="10"/>
      <c r="N739" s="10"/>
      <c r="O739" s="10"/>
      <c r="P739">
        <f t="shared" si="101"/>
        <v>245</v>
      </c>
      <c r="Q739">
        <f t="shared" si="102"/>
        <v>520</v>
      </c>
      <c r="R739" t="e">
        <f t="shared" ca="1" si="103"/>
        <v>#NAME?</v>
      </c>
      <c r="S739">
        <f t="shared" si="104"/>
        <v>31</v>
      </c>
      <c r="T739">
        <f t="shared" si="105"/>
        <v>220</v>
      </c>
      <c r="V739" t="e">
        <f t="shared" ca="1" si="106"/>
        <v>#NAME?</v>
      </c>
      <c r="W739" t="e">
        <f t="shared" ca="1" si="107"/>
        <v>#NAME?</v>
      </c>
    </row>
    <row r="740" spans="1:23" x14ac:dyDescent="0.15">
      <c r="A740" s="12" t="s">
        <v>87</v>
      </c>
      <c r="B740" s="12" t="s">
        <v>88</v>
      </c>
      <c r="C740" t="str">
        <f>[2]!S_INFO_INDUSTRY_SW(A740,1)</f>
        <v>电气设备</v>
      </c>
      <c r="D740" s="2" t="str">
        <f>[2]!S_IPO_LISTEDDATE(A740)</f>
        <v>1997-04-18</v>
      </c>
      <c r="E740" s="3">
        <f t="shared" si="99"/>
        <v>5005</v>
      </c>
      <c r="F740" s="5">
        <f>[2]!S_VAL_PE_TTM(A740,$A$1)</f>
        <v>92.037635803222656</v>
      </c>
      <c r="G740" s="5">
        <f>[2]!S_FA_ROIC_YEARLY(A740,G$1)</f>
        <v>5.1489000000000003</v>
      </c>
      <c r="H740" s="5" t="e">
        <f ca="1">VLOOKUP(A740,预期增长率!$A$3:$F$960,6,FALSE)</f>
        <v>#NAME?</v>
      </c>
      <c r="I740" s="5">
        <f>[2]!S_PQ_PCTCHANGE(A740,$C$1,$A$1)</f>
        <v>10.381426202321741</v>
      </c>
      <c r="J740" s="5">
        <f t="shared" si="100"/>
        <v>8787250001.9200001</v>
      </c>
      <c r="K740" s="11">
        <f>[2]!S_SHARE_LIQA(A740,$A$1)</f>
        <v>264039964</v>
      </c>
      <c r="L740" s="10">
        <f>[2]!S_DQ_CLOSE(A740,$A$1,1)</f>
        <v>33.28</v>
      </c>
      <c r="M740" s="10"/>
      <c r="N740" s="10"/>
      <c r="P740">
        <f t="shared" si="101"/>
        <v>107</v>
      </c>
      <c r="Q740">
        <f t="shared" si="102"/>
        <v>686</v>
      </c>
      <c r="R740" t="e">
        <f t="shared" ca="1" si="103"/>
        <v>#NAME?</v>
      </c>
      <c r="S740">
        <f t="shared" si="104"/>
        <v>336</v>
      </c>
      <c r="T740">
        <f t="shared" si="105"/>
        <v>317</v>
      </c>
      <c r="V740" t="e">
        <f t="shared" ca="1" si="106"/>
        <v>#NAME?</v>
      </c>
      <c r="W740" t="e">
        <f t="shared" ca="1" si="107"/>
        <v>#NAME?</v>
      </c>
    </row>
    <row r="741" spans="1:23" x14ac:dyDescent="0.15">
      <c r="A741" s="12" t="s">
        <v>504</v>
      </c>
      <c r="B741" s="12" t="s">
        <v>505</v>
      </c>
      <c r="C741" t="str">
        <f>[2]!S_INFO_INDUSTRY_SW(A741,1)</f>
        <v>机械设备</v>
      </c>
      <c r="D741" s="2" t="str">
        <f>[2]!S_IPO_LISTEDDATE(A741)</f>
        <v>2006-10-18</v>
      </c>
      <c r="E741" s="3">
        <f t="shared" si="99"/>
        <v>1535</v>
      </c>
      <c r="F741" s="5">
        <f>[2]!S_VAL_PE_TTM(A741,$A$1)</f>
        <v>59.416900634765625</v>
      </c>
      <c r="G741" s="5">
        <f>[2]!S_FA_ROIC_YEARLY(A741,G$1)</f>
        <v>13.5489</v>
      </c>
      <c r="H741" s="5" t="e">
        <f ca="1">VLOOKUP(A741,预期增长率!$A$3:$F$960,6,FALSE)</f>
        <v>#NAME?</v>
      </c>
      <c r="I741" s="5">
        <f>[2]!S_PQ_PCTCHANGE(A741,$C$1,$A$1)</f>
        <v>29.563106796116511</v>
      </c>
      <c r="J741" s="5">
        <f t="shared" si="100"/>
        <v>14814266804.530001</v>
      </c>
      <c r="K741" s="11">
        <f>[2]!S_SHARE_LIQA(A741,$A$1)</f>
        <v>555049337</v>
      </c>
      <c r="L741" s="10">
        <f>[2]!S_DQ_CLOSE(A741,$A$1,1)</f>
        <v>26.69</v>
      </c>
      <c r="M741" s="10"/>
      <c r="N741" s="10"/>
      <c r="P741">
        <f t="shared" si="101"/>
        <v>239</v>
      </c>
      <c r="Q741">
        <f t="shared" si="102"/>
        <v>335</v>
      </c>
      <c r="R741" t="e">
        <f t="shared" ca="1" si="103"/>
        <v>#NAME?</v>
      </c>
      <c r="S741">
        <f t="shared" si="104"/>
        <v>122</v>
      </c>
      <c r="T741">
        <f t="shared" si="105"/>
        <v>180</v>
      </c>
      <c r="V741" t="e">
        <f t="shared" ca="1" si="106"/>
        <v>#NAME?</v>
      </c>
      <c r="W741" t="e">
        <f t="shared" ca="1" si="107"/>
        <v>#NAME?</v>
      </c>
    </row>
    <row r="742" spans="1:23" x14ac:dyDescent="0.15">
      <c r="A742" s="12" t="s">
        <v>1133</v>
      </c>
      <c r="B742" s="12" t="s">
        <v>1134</v>
      </c>
      <c r="C742" t="str">
        <f>[2]!S_INFO_INDUSTRY_SW(A742,1)</f>
        <v>建筑装饰</v>
      </c>
      <c r="D742" s="2" t="str">
        <f>[2]!S_IPO_LISTEDDATE(A742)</f>
        <v>2002-06-05</v>
      </c>
      <c r="E742" s="3">
        <f t="shared" si="99"/>
        <v>3131</v>
      </c>
      <c r="F742" s="5">
        <f>[2]!S_VAL_PE_TTM(A742,$A$1)</f>
        <v>29.14152717590332</v>
      </c>
      <c r="G742" s="5">
        <f>[2]!S_FA_ROIC_YEARLY(A742,G$1)</f>
        <v>14.513500000000001</v>
      </c>
      <c r="H742" s="5" t="e">
        <f ca="1">VLOOKUP(A742,预期增长率!$A$3:$F$960,6,FALSE)</f>
        <v>#NAME?</v>
      </c>
      <c r="I742" s="5">
        <f>[2]!S_PQ_PCTCHANGE(A742,$C$1,$A$1)</f>
        <v>52.558139534883686</v>
      </c>
      <c r="J742" s="5">
        <f t="shared" si="100"/>
        <v>6346799999.999999</v>
      </c>
      <c r="K742" s="11">
        <f>[2]!S_SHARE_LIQA(A742,$A$1)</f>
        <v>387000000</v>
      </c>
      <c r="L742" s="10">
        <f>[2]!S_DQ_CLOSE(A742,$A$1,1)</f>
        <v>16.399999999999999</v>
      </c>
      <c r="M742" s="10"/>
      <c r="N742" s="10"/>
      <c r="O742" s="10"/>
      <c r="P742">
        <f t="shared" si="101"/>
        <v>540</v>
      </c>
      <c r="Q742">
        <f t="shared" si="102"/>
        <v>301</v>
      </c>
      <c r="R742" t="e">
        <f t="shared" ca="1" si="103"/>
        <v>#NAME?</v>
      </c>
      <c r="S742">
        <f t="shared" si="104"/>
        <v>40</v>
      </c>
      <c r="T742">
        <f t="shared" si="105"/>
        <v>448</v>
      </c>
      <c r="V742" t="e">
        <f t="shared" ca="1" si="106"/>
        <v>#NAME?</v>
      </c>
      <c r="W742" t="e">
        <f t="shared" ca="1" si="107"/>
        <v>#NAME?</v>
      </c>
    </row>
    <row r="743" spans="1:23" x14ac:dyDescent="0.15">
      <c r="A743" s="12" t="s">
        <v>1012</v>
      </c>
      <c r="B743" s="12" t="s">
        <v>1013</v>
      </c>
      <c r="C743" t="str">
        <f>[2]!S_INFO_INDUSTRY_SW(A743,1)</f>
        <v>医药生物</v>
      </c>
      <c r="D743" s="2" t="str">
        <f>[2]!S_IPO_LISTEDDATE(A743)</f>
        <v>2001-06-06</v>
      </c>
      <c r="E743" s="3">
        <f t="shared" si="99"/>
        <v>3495</v>
      </c>
      <c r="F743" s="5">
        <f>[2]!S_VAL_PE_TTM(A743,$A$1)</f>
        <v>38.841228485107422</v>
      </c>
      <c r="G743" s="5">
        <f>[2]!S_FA_ROIC_YEARLY(A743,G$1)</f>
        <v>19.899100000000001</v>
      </c>
      <c r="H743" s="5" t="e">
        <f ca="1">VLOOKUP(A743,预期增长率!$A$3:$F$960,6,FALSE)</f>
        <v>#NAME?</v>
      </c>
      <c r="I743" s="5">
        <f>[2]!S_PQ_PCTCHANGE(A743,$C$1,$A$1)</f>
        <v>2.0336605890603154</v>
      </c>
      <c r="J743" s="5">
        <f t="shared" si="100"/>
        <v>7761460626.000001</v>
      </c>
      <c r="K743" s="11">
        <f>[2]!S_SHARE_LIQA(A743,$A$1)</f>
        <v>533433720.00000006</v>
      </c>
      <c r="L743" s="10">
        <f>[2]!S_DQ_CLOSE(A743,$A$1,1)</f>
        <v>14.55</v>
      </c>
      <c r="M743" s="10"/>
      <c r="N743" s="10"/>
      <c r="P743">
        <f t="shared" si="101"/>
        <v>411</v>
      </c>
      <c r="Q743">
        <f t="shared" si="102"/>
        <v>180</v>
      </c>
      <c r="R743" t="e">
        <f t="shared" ca="1" si="103"/>
        <v>#NAME?</v>
      </c>
      <c r="S743">
        <f t="shared" si="104"/>
        <v>487</v>
      </c>
      <c r="T743">
        <f t="shared" si="105"/>
        <v>369</v>
      </c>
      <c r="V743" t="e">
        <f t="shared" ca="1" si="106"/>
        <v>#NAME?</v>
      </c>
      <c r="W743" t="e">
        <f t="shared" ca="1" si="107"/>
        <v>#NAME?</v>
      </c>
    </row>
    <row r="744" spans="1:23" x14ac:dyDescent="0.15">
      <c r="A744" s="12" t="s">
        <v>422</v>
      </c>
      <c r="B744" s="12" t="s">
        <v>423</v>
      </c>
      <c r="C744" t="str">
        <f>[2]!S_INFO_INDUSTRY_SW(A744,1)</f>
        <v>有色金属</v>
      </c>
      <c r="D744" s="2" t="str">
        <f>[2]!S_IPO_LISTEDDATE(A744)</f>
        <v>2000-04-20</v>
      </c>
      <c r="E744" s="3">
        <f t="shared" si="99"/>
        <v>3907</v>
      </c>
      <c r="F744" s="5">
        <f>[2]!S_VAL_PE_TTM(A744,$A$1)</f>
        <v>89.555343627929688</v>
      </c>
      <c r="G744" s="5">
        <f>[2]!S_FA_ROIC_YEARLY(A744,G$1)</f>
        <v>14.1136</v>
      </c>
      <c r="H744" s="5" t="e">
        <f ca="1">VLOOKUP(A744,预期增长率!$A$3:$F$960,6,FALSE)</f>
        <v>#NAME?</v>
      </c>
      <c r="I744" s="5">
        <f>[2]!S_PQ_PCTCHANGE(A744,$C$1,$A$1)</f>
        <v>63.243873978996511</v>
      </c>
      <c r="J744" s="5">
        <f t="shared" si="100"/>
        <v>11368613621.24</v>
      </c>
      <c r="K744" s="11">
        <f>[2]!S_SHARE_LIQA(A744,$A$1)</f>
        <v>406312138</v>
      </c>
      <c r="L744" s="10">
        <f>[2]!S_DQ_CLOSE(A744,$A$1,1)</f>
        <v>27.98</v>
      </c>
      <c r="M744" s="10"/>
      <c r="N744" s="10"/>
      <c r="P744">
        <f t="shared" si="101"/>
        <v>110</v>
      </c>
      <c r="Q744">
        <f t="shared" si="102"/>
        <v>318</v>
      </c>
      <c r="R744" t="e">
        <f t="shared" ca="1" si="103"/>
        <v>#NAME?</v>
      </c>
      <c r="S744">
        <f t="shared" si="104"/>
        <v>20</v>
      </c>
      <c r="T744">
        <f t="shared" si="105"/>
        <v>234</v>
      </c>
      <c r="V744" t="e">
        <f t="shared" ca="1" si="106"/>
        <v>#NAME?</v>
      </c>
      <c r="W744" t="e">
        <f t="shared" ca="1" si="107"/>
        <v>#NAME?</v>
      </c>
    </row>
    <row r="745" spans="1:23" x14ac:dyDescent="0.15">
      <c r="A745" s="12" t="s">
        <v>616</v>
      </c>
      <c r="B745" s="12" t="s">
        <v>617</v>
      </c>
      <c r="C745" t="str">
        <f>[2]!S_INFO_INDUSTRY_SW(A745,1)</f>
        <v>电气设备</v>
      </c>
      <c r="D745" s="2" t="str">
        <f>[2]!S_IPO_LISTEDDATE(A745)</f>
        <v>2008-08-06</v>
      </c>
      <c r="E745" s="3">
        <f t="shared" si="99"/>
        <v>877</v>
      </c>
      <c r="F745" s="5">
        <f>[2]!S_VAL_PE_TTM(A745,$A$1)</f>
        <v>58.284286499023437</v>
      </c>
      <c r="G745" s="5">
        <f>[2]!S_FA_ROIC_YEARLY(A745,G$1)</f>
        <v>10.2468</v>
      </c>
      <c r="H745" s="5" t="e">
        <f ca="1">VLOOKUP(A745,预期增长率!$A$3:$F$960,6,FALSE)</f>
        <v>#NAME?</v>
      </c>
      <c r="I745" s="5">
        <f>[2]!S_PQ_PCTCHANGE(A745,$C$1,$A$1)</f>
        <v>39.259259259259238</v>
      </c>
      <c r="J745" s="5">
        <f t="shared" si="100"/>
        <v>3144740296.0000005</v>
      </c>
      <c r="K745" s="11">
        <f>[2]!S_SHARE_LIQA(A745,$A$1)</f>
        <v>66909368.000000007</v>
      </c>
      <c r="L745" s="10">
        <f>[2]!S_DQ_CLOSE(A745,$A$1,1)</f>
        <v>47</v>
      </c>
      <c r="M745" s="10"/>
      <c r="N745" s="10"/>
      <c r="P745">
        <f t="shared" si="101"/>
        <v>251</v>
      </c>
      <c r="Q745">
        <f t="shared" si="102"/>
        <v>463</v>
      </c>
      <c r="R745" t="e">
        <f t="shared" ca="1" si="103"/>
        <v>#NAME?</v>
      </c>
      <c r="S745">
        <f t="shared" si="104"/>
        <v>73</v>
      </c>
      <c r="T745">
        <f t="shared" si="105"/>
        <v>727</v>
      </c>
      <c r="V745" t="e">
        <f t="shared" ca="1" si="106"/>
        <v>#NAME?</v>
      </c>
      <c r="W745" t="e">
        <f t="shared" ca="1" si="107"/>
        <v>#NAME?</v>
      </c>
    </row>
    <row r="746" spans="1:23" x14ac:dyDescent="0.15">
      <c r="A746" s="12" t="s">
        <v>293</v>
      </c>
      <c r="B746" s="12" t="s">
        <v>294</v>
      </c>
      <c r="C746" t="str">
        <f>[2]!S_INFO_INDUSTRY_SW(A746,1)</f>
        <v>采掘</v>
      </c>
      <c r="D746" s="2" t="str">
        <f>[2]!S_IPO_LISTEDDATE(A746)</f>
        <v>1997-06-06</v>
      </c>
      <c r="E746" s="3">
        <f t="shared" si="99"/>
        <v>4956</v>
      </c>
      <c r="F746" s="5">
        <f>[2]!S_VAL_PE_TTM(A746,$A$1)</f>
        <v>24.320331573486328</v>
      </c>
      <c r="G746" s="5">
        <f>[2]!S_FA_ROIC_YEARLY(A746,G$1)</f>
        <v>21.726800000000001</v>
      </c>
      <c r="H746" s="5" t="e">
        <f ca="1">VLOOKUP(A746,预期增长率!$A$3:$F$960,6,FALSE)</f>
        <v>#NAME?</v>
      </c>
      <c r="I746" s="5">
        <f>[2]!S_PQ_PCTCHANGE(A746,$C$1,$A$1)</f>
        <v>22.935044105854054</v>
      </c>
      <c r="J746" s="5">
        <f t="shared" si="100"/>
        <v>15549315946.92</v>
      </c>
      <c r="K746" s="11">
        <f>[2]!S_SHARE_LIQA(A746,$A$1)</f>
        <v>1014306324</v>
      </c>
      <c r="L746" s="10">
        <f>[2]!S_DQ_CLOSE(A746,$A$1,1)</f>
        <v>15.33</v>
      </c>
      <c r="M746" s="10"/>
      <c r="N746" s="10"/>
      <c r="P746">
        <f t="shared" si="101"/>
        <v>596</v>
      </c>
      <c r="Q746">
        <f t="shared" si="102"/>
        <v>146</v>
      </c>
      <c r="R746" t="e">
        <f t="shared" ca="1" si="103"/>
        <v>#NAME?</v>
      </c>
      <c r="S746">
        <f t="shared" si="104"/>
        <v>173</v>
      </c>
      <c r="T746">
        <f t="shared" si="105"/>
        <v>173</v>
      </c>
      <c r="V746" t="e">
        <f t="shared" ca="1" si="106"/>
        <v>#NAME?</v>
      </c>
      <c r="W746" t="e">
        <f t="shared" ca="1" si="107"/>
        <v>#NAME?</v>
      </c>
    </row>
    <row r="747" spans="1:23" hidden="1" x14ac:dyDescent="0.15">
      <c r="A747" s="12" t="s">
        <v>159</v>
      </c>
      <c r="B747" s="12" t="s">
        <v>160</v>
      </c>
      <c r="C747" t="str">
        <f>[2]!S_INFO_INDUSTRY_SW(A747,1)</f>
        <v>非银金融</v>
      </c>
      <c r="D747" s="2" t="str">
        <f>[2]!S_IPO_LISTEDDATE(A747)</f>
        <v>1994-02-02</v>
      </c>
      <c r="E747" s="3">
        <f t="shared" si="99"/>
        <v>6176</v>
      </c>
      <c r="F747" s="5">
        <f>[2]!S_VAL_PE_TTM(A747,$A$1)</f>
        <v>17.857051849365234</v>
      </c>
      <c r="G747" s="5">
        <f>[2]!S_FA_ROIC_YEARLY(A747,G$1)</f>
        <v>21.987200000000001</v>
      </c>
      <c r="H747" s="5" t="e">
        <f ca="1">VLOOKUP(A747,预期增长率!$A$3:$F$960,6,FALSE)</f>
        <v>#NAME?</v>
      </c>
      <c r="I747" s="5">
        <f>[2]!S_PQ_PCTCHANGE(A747,$C$1,$A$1)</f>
        <v>4.1692594897324131</v>
      </c>
      <c r="J747" s="5">
        <f t="shared" si="100"/>
        <v>24459940116.539997</v>
      </c>
      <c r="K747" s="11">
        <f>[2]!S_SHARE_LIQA(A747,$A$1)</f>
        <v>1461167271</v>
      </c>
      <c r="L747" s="10">
        <f>[2]!S_DQ_CLOSE(A747,$A$1,1)</f>
        <v>16.739999999999998</v>
      </c>
      <c r="M747" s="10"/>
      <c r="N747" s="10"/>
      <c r="P747">
        <f t="shared" si="101"/>
        <v>697</v>
      </c>
      <c r="Q747">
        <f t="shared" si="102"/>
        <v>142</v>
      </c>
      <c r="R747" t="e">
        <f t="shared" ca="1" si="103"/>
        <v>#NAME?</v>
      </c>
      <c r="S747">
        <f t="shared" si="104"/>
        <v>443</v>
      </c>
      <c r="T747">
        <f t="shared" si="105"/>
        <v>111</v>
      </c>
      <c r="V747" t="e">
        <f t="shared" ca="1" si="106"/>
        <v>#NAME?</v>
      </c>
      <c r="W747" t="e">
        <f t="shared" ca="1" si="107"/>
        <v>#NAME?</v>
      </c>
    </row>
    <row r="748" spans="1:23" x14ac:dyDescent="0.15">
      <c r="A748" s="12" t="s">
        <v>1686</v>
      </c>
      <c r="B748" s="12" t="s">
        <v>1687</v>
      </c>
      <c r="C748" t="str">
        <f>[2]!S_INFO_INDUSTRY_SW(A748,1)</f>
        <v>机械设备</v>
      </c>
      <c r="D748" s="2" t="str">
        <f>[2]!S_IPO_LISTEDDATE(A748)</f>
        <v>2010-06-10</v>
      </c>
      <c r="E748" s="3">
        <f t="shared" si="99"/>
        <v>204</v>
      </c>
      <c r="F748" s="5">
        <f>[2]!S_VAL_PE_TTM(A748,$A$1)</f>
        <v>43.502033233642578</v>
      </c>
      <c r="G748" s="5">
        <f>[2]!S_FA_ROIC_YEARLY(A748,G$1)</f>
        <v>19.5701</v>
      </c>
      <c r="H748" s="5" t="e">
        <f ca="1">VLOOKUP(A748,预期增长率!$A$3:$F$960,6,FALSE)</f>
        <v>#NAME?</v>
      </c>
      <c r="I748" s="5">
        <f>[2]!S_PQ_PCTCHANGE(A748,$C$1,$A$1)</f>
        <v>33.84615384615384</v>
      </c>
      <c r="J748" s="5">
        <f t="shared" si="100"/>
        <v>2470800000</v>
      </c>
      <c r="K748" s="11">
        <f>[2]!S_SHARE_LIQA(A748,$A$1)</f>
        <v>71000000</v>
      </c>
      <c r="L748" s="10">
        <f>[2]!S_DQ_CLOSE(A748,$A$1,1)</f>
        <v>34.799999999999997</v>
      </c>
      <c r="M748" s="10"/>
      <c r="N748" s="10"/>
      <c r="P748">
        <f t="shared" si="101"/>
        <v>365</v>
      </c>
      <c r="Q748">
        <f t="shared" si="102"/>
        <v>188</v>
      </c>
      <c r="R748" t="e">
        <f t="shared" ca="1" si="103"/>
        <v>#NAME?</v>
      </c>
      <c r="S748">
        <f t="shared" si="104"/>
        <v>99</v>
      </c>
      <c r="T748">
        <f t="shared" si="105"/>
        <v>785</v>
      </c>
      <c r="V748" t="e">
        <f t="shared" ca="1" si="106"/>
        <v>#NAME?</v>
      </c>
      <c r="W748" t="e">
        <f t="shared" ca="1" si="107"/>
        <v>#NAME?</v>
      </c>
    </row>
    <row r="749" spans="1:23" x14ac:dyDescent="0.15">
      <c r="A749" s="12" t="s">
        <v>25</v>
      </c>
      <c r="B749" s="12" t="s">
        <v>26</v>
      </c>
      <c r="C749" t="str">
        <f>[2]!S_INFO_INDUSTRY_SW(A749,1)</f>
        <v>建筑材料</v>
      </c>
      <c r="D749" s="2" t="str">
        <f>[2]!S_IPO_LISTEDDATE(A749)</f>
        <v>1992-02-28</v>
      </c>
      <c r="E749" s="3">
        <f t="shared" si="99"/>
        <v>6881</v>
      </c>
      <c r="F749" s="5">
        <f>[2]!S_VAL_PE_TTM(A749,$A$1)</f>
        <v>31.650238037109375</v>
      </c>
      <c r="G749" s="5">
        <f>[2]!S_FA_ROIC_YEARLY(A749,G$1)</f>
        <v>24.627600000000001</v>
      </c>
      <c r="H749" s="5" t="e">
        <f ca="1">VLOOKUP(A749,预期增长率!$A$3:$F$960,6,FALSE)</f>
        <v>#NAME?</v>
      </c>
      <c r="I749" s="5">
        <f>[2]!S_PQ_PCTCHANGE(A749,$C$1,$A$1)</f>
        <v>26.846499678869627</v>
      </c>
      <c r="J749" s="5">
        <f t="shared" si="100"/>
        <v>25171089711.25</v>
      </c>
      <c r="K749" s="11">
        <f>[2]!S_SHARE_LIQA(A749,$A$1)</f>
        <v>1274485555</v>
      </c>
      <c r="L749" s="10">
        <f>[2]!S_DQ_CLOSE(A749,$A$1,1)</f>
        <v>19.75</v>
      </c>
      <c r="M749" s="10"/>
      <c r="N749" s="10"/>
      <c r="P749">
        <f t="shared" si="101"/>
        <v>502</v>
      </c>
      <c r="Q749">
        <f t="shared" si="102"/>
        <v>96</v>
      </c>
      <c r="R749" t="e">
        <f t="shared" ca="1" si="103"/>
        <v>#NAME?</v>
      </c>
      <c r="S749">
        <f t="shared" si="104"/>
        <v>139</v>
      </c>
      <c r="T749">
        <f t="shared" si="105"/>
        <v>107</v>
      </c>
      <c r="V749" t="e">
        <f t="shared" ca="1" si="106"/>
        <v>#NAME?</v>
      </c>
      <c r="W749" t="e">
        <f t="shared" ca="1" si="107"/>
        <v>#NAME?</v>
      </c>
    </row>
    <row r="750" spans="1:23" x14ac:dyDescent="0.15">
      <c r="A750" s="12" t="s">
        <v>219</v>
      </c>
      <c r="B750" s="12" t="s">
        <v>220</v>
      </c>
      <c r="C750" t="str">
        <f>[2]!S_INFO_INDUSTRY_SW(A750,1)</f>
        <v>轻工制造</v>
      </c>
      <c r="D750" s="2" t="str">
        <f>[2]!S_IPO_LISTEDDATE(A750)</f>
        <v>1996-12-03</v>
      </c>
      <c r="E750" s="3">
        <f t="shared" si="99"/>
        <v>5141</v>
      </c>
      <c r="F750" s="5">
        <f>[2]!S_VAL_PE_TTM(A750,$A$1)</f>
        <v>48.176242828369141</v>
      </c>
      <c r="G750" s="5">
        <f>[2]!S_FA_ROIC_YEARLY(A750,G$1)</f>
        <v>11.463200000000001</v>
      </c>
      <c r="H750" s="5" t="e">
        <f ca="1">VLOOKUP(A750,预期增长率!$A$3:$F$960,6,FALSE)</f>
        <v>#NAME?</v>
      </c>
      <c r="I750" s="5">
        <f>[2]!S_PQ_PCTCHANGE(A750,$C$1,$A$1)</f>
        <v>16.005873715124828</v>
      </c>
      <c r="J750" s="5">
        <f t="shared" si="100"/>
        <v>3860650020.4000001</v>
      </c>
      <c r="K750" s="11">
        <f>[2]!S_SHARE_LIQA(A750,$A$1)</f>
        <v>488689876</v>
      </c>
      <c r="L750" s="10">
        <f>[2]!S_DQ_CLOSE(A750,$A$1,1)</f>
        <v>7.9</v>
      </c>
      <c r="M750" s="10"/>
      <c r="N750" s="10"/>
      <c r="P750">
        <f t="shared" si="101"/>
        <v>322</v>
      </c>
      <c r="Q750">
        <f t="shared" si="102"/>
        <v>410</v>
      </c>
      <c r="R750" t="e">
        <f t="shared" ca="1" si="103"/>
        <v>#NAME?</v>
      </c>
      <c r="S750">
        <f t="shared" si="104"/>
        <v>248</v>
      </c>
      <c r="T750">
        <f t="shared" si="105"/>
        <v>662</v>
      </c>
      <c r="V750" t="e">
        <f t="shared" ca="1" si="106"/>
        <v>#NAME?</v>
      </c>
      <c r="W750" t="e">
        <f t="shared" ca="1" si="107"/>
        <v>#NAME?</v>
      </c>
    </row>
    <row r="751" spans="1:23" x14ac:dyDescent="0.15">
      <c r="A751" s="12" t="s">
        <v>289</v>
      </c>
      <c r="B751" s="12" t="s">
        <v>290</v>
      </c>
      <c r="C751" t="str">
        <f>[2]!S_INFO_INDUSTRY_SW(A751,1)</f>
        <v>机械设备</v>
      </c>
      <c r="D751" s="2" t="str">
        <f>[2]!S_IPO_LISTEDDATE(A751)</f>
        <v>1997-07-10</v>
      </c>
      <c r="E751" s="3">
        <f t="shared" si="99"/>
        <v>4922</v>
      </c>
      <c r="F751" s="5">
        <f>[2]!S_VAL_PE_TTM(A751,$A$1)</f>
        <v>171.33551025390625</v>
      </c>
      <c r="G751" s="5">
        <f>[2]!S_FA_ROIC_YEARLY(A751,G$1)</f>
        <v>6.0636999999999999</v>
      </c>
      <c r="H751" s="5" t="e">
        <f ca="1">VLOOKUP(A751,预期增长率!$A$3:$F$960,6,FALSE)</f>
        <v>#NAME?</v>
      </c>
      <c r="I751" s="5">
        <f>[2]!S_PQ_PCTCHANGE(A751,$C$1,$A$1)</f>
        <v>42.497972424979721</v>
      </c>
      <c r="J751" s="5">
        <f t="shared" si="100"/>
        <v>7082611811.9400005</v>
      </c>
      <c r="K751" s="11">
        <f>[2]!S_SHARE_LIQA(A751,$A$1)</f>
        <v>201554121</v>
      </c>
      <c r="L751" s="10">
        <f>[2]!S_DQ_CLOSE(A751,$A$1,1)</f>
        <v>35.14</v>
      </c>
      <c r="M751" s="10"/>
      <c r="N751" s="10"/>
      <c r="P751">
        <f t="shared" si="101"/>
        <v>42</v>
      </c>
      <c r="Q751">
        <f t="shared" si="102"/>
        <v>645</v>
      </c>
      <c r="R751" t="e">
        <f t="shared" ca="1" si="103"/>
        <v>#NAME?</v>
      </c>
      <c r="S751">
        <f t="shared" si="104"/>
        <v>60</v>
      </c>
      <c r="T751">
        <f t="shared" si="105"/>
        <v>402</v>
      </c>
      <c r="V751" t="e">
        <f t="shared" ca="1" si="106"/>
        <v>#NAME?</v>
      </c>
      <c r="W751" t="e">
        <f t="shared" ca="1" si="107"/>
        <v>#NAME?</v>
      </c>
    </row>
    <row r="752" spans="1:23" x14ac:dyDescent="0.15">
      <c r="A752" s="12" t="s">
        <v>1759</v>
      </c>
      <c r="B752" s="12" t="s">
        <v>1760</v>
      </c>
      <c r="C752" t="str">
        <f>[2]!S_INFO_INDUSTRY_SW(A752,1)</f>
        <v>机械设备</v>
      </c>
      <c r="D752" s="2" t="str">
        <f>[2]!S_IPO_LISTEDDATE(A752)</f>
        <v>2010-04-28</v>
      </c>
      <c r="E752" s="3">
        <f t="shared" si="99"/>
        <v>247</v>
      </c>
      <c r="F752" s="5">
        <f>[2]!S_VAL_PE_TTM(A752,$A$1)</f>
        <v>39.974418640136719</v>
      </c>
      <c r="G752" s="5">
        <f>[2]!S_FA_ROIC_YEARLY(A752,G$1)</f>
        <v>20.327200000000001</v>
      </c>
      <c r="H752" s="5" t="e">
        <f ca="1">VLOOKUP(A752,预期增长率!$A$3:$F$960,6,FALSE)</f>
        <v>#NAME?</v>
      </c>
      <c r="I752" s="5">
        <f>[2]!S_PQ_PCTCHANGE(A752,$C$1,$A$1)</f>
        <v>41.498216409036857</v>
      </c>
      <c r="J752" s="5">
        <f t="shared" si="100"/>
        <v>2600182106.1999998</v>
      </c>
      <c r="K752" s="11">
        <f>[2]!S_SHARE_LIQA(A752,$A$1)</f>
        <v>109251348.99999999</v>
      </c>
      <c r="L752" s="10">
        <f>[2]!S_DQ_CLOSE(A752,$A$1,1)</f>
        <v>23.8</v>
      </c>
      <c r="M752" s="10"/>
      <c r="N752" s="10"/>
      <c r="P752">
        <f t="shared" si="101"/>
        <v>397</v>
      </c>
      <c r="Q752">
        <f t="shared" si="102"/>
        <v>170</v>
      </c>
      <c r="R752" t="e">
        <f t="shared" ca="1" si="103"/>
        <v>#NAME?</v>
      </c>
      <c r="S752">
        <f t="shared" si="104"/>
        <v>65</v>
      </c>
      <c r="T752">
        <f t="shared" si="105"/>
        <v>771</v>
      </c>
      <c r="V752" t="e">
        <f t="shared" ca="1" si="106"/>
        <v>#NAME?</v>
      </c>
      <c r="W752" t="e">
        <f t="shared" ca="1" si="107"/>
        <v>#NAME?</v>
      </c>
    </row>
    <row r="753" spans="1:23" x14ac:dyDescent="0.15">
      <c r="A753" s="12" t="s">
        <v>1671</v>
      </c>
      <c r="B753" s="12" t="s">
        <v>1672</v>
      </c>
      <c r="C753" t="str">
        <f>[2]!S_INFO_INDUSTRY_SW(A753,1)</f>
        <v>医药生物</v>
      </c>
      <c r="D753" s="2" t="str">
        <f>[2]!S_IPO_LISTEDDATE(A753)</f>
        <v>2010-04-23</v>
      </c>
      <c r="E753" s="3">
        <f t="shared" si="99"/>
        <v>252</v>
      </c>
      <c r="F753" s="5">
        <f>[2]!S_VAL_PE_TTM(A753,$A$1)</f>
        <v>47.475399017333984</v>
      </c>
      <c r="G753" s="5">
        <f>[2]!S_FA_ROIC_YEARLY(A753,G$1)</f>
        <v>16.1175</v>
      </c>
      <c r="H753" s="5" t="e">
        <f ca="1">VLOOKUP(A753,预期增长率!$A$3:$F$960,6,FALSE)</f>
        <v>#NAME?</v>
      </c>
      <c r="I753" s="5">
        <f>[2]!S_PQ_PCTCHANGE(A753,$C$1,$A$1)</f>
        <v>18.483412322274884</v>
      </c>
      <c r="J753" s="5">
        <f t="shared" si="100"/>
        <v>2300000000</v>
      </c>
      <c r="K753" s="11">
        <f>[2]!S_SHARE_LIQA(A753,$A$1)</f>
        <v>46000000</v>
      </c>
      <c r="L753" s="10">
        <f>[2]!S_DQ_CLOSE(A753,$A$1,1)</f>
        <v>50</v>
      </c>
      <c r="M753" s="10"/>
      <c r="N753" s="10"/>
      <c r="P753">
        <f t="shared" si="101"/>
        <v>326</v>
      </c>
      <c r="Q753">
        <f t="shared" si="102"/>
        <v>259</v>
      </c>
      <c r="R753" t="e">
        <f t="shared" ca="1" si="103"/>
        <v>#NAME?</v>
      </c>
      <c r="S753">
        <f t="shared" si="104"/>
        <v>215</v>
      </c>
      <c r="T753">
        <f t="shared" si="105"/>
        <v>805</v>
      </c>
      <c r="V753" t="e">
        <f t="shared" ca="1" si="106"/>
        <v>#NAME?</v>
      </c>
      <c r="W753" t="e">
        <f t="shared" ca="1" si="107"/>
        <v>#NAME?</v>
      </c>
    </row>
    <row r="754" spans="1:23" hidden="1" x14ac:dyDescent="0.15">
      <c r="A754" s="12" t="s">
        <v>722</v>
      </c>
      <c r="B754" s="12" t="s">
        <v>723</v>
      </c>
      <c r="C754" t="str">
        <f>[2]!S_INFO_INDUSTRY_SW(A754,1)</f>
        <v>非银金融</v>
      </c>
      <c r="D754" s="2" t="str">
        <f>[2]!S_IPO_LISTEDDATE(A754)</f>
        <v>2003-01-06</v>
      </c>
      <c r="E754" s="3">
        <f t="shared" si="99"/>
        <v>2916</v>
      </c>
      <c r="F754" s="5">
        <f>[2]!S_VAL_PE_TTM(A754,$A$1)</f>
        <v>18.642942428588867</v>
      </c>
      <c r="G754" s="5">
        <f>[2]!S_FA_ROIC_YEARLY(A754,G$1)</f>
        <v>8.5740999999999996</v>
      </c>
      <c r="H754" s="5" t="e">
        <f ca="1">VLOOKUP(A754,预期增长率!$A$3:$F$960,6,FALSE)</f>
        <v>#NAME?</v>
      </c>
      <c r="I754" s="5">
        <f>[2]!S_PQ_PCTCHANGE(A754,$C$1,$A$1)</f>
        <v>19.676806083650188</v>
      </c>
      <c r="J754" s="5">
        <f t="shared" si="100"/>
        <v>124083280626</v>
      </c>
      <c r="K754" s="11">
        <f>[2]!S_SHARE_LIQA(A754,$A$1)</f>
        <v>9855701400</v>
      </c>
      <c r="L754" s="10">
        <f>[2]!S_DQ_CLOSE(A754,$A$1,1)</f>
        <v>12.59</v>
      </c>
      <c r="M754" s="10"/>
      <c r="N754" s="10"/>
      <c r="P754">
        <f t="shared" si="101"/>
        <v>687</v>
      </c>
      <c r="Q754">
        <f t="shared" si="102"/>
        <v>535</v>
      </c>
      <c r="R754" t="e">
        <f t="shared" ca="1" si="103"/>
        <v>#NAME?</v>
      </c>
      <c r="S754">
        <f t="shared" si="104"/>
        <v>201</v>
      </c>
      <c r="T754">
        <f t="shared" si="105"/>
        <v>16</v>
      </c>
      <c r="V754" t="e">
        <f t="shared" ca="1" si="106"/>
        <v>#NAME?</v>
      </c>
      <c r="W754" t="e">
        <f t="shared" ca="1" si="107"/>
        <v>#NAME?</v>
      </c>
    </row>
    <row r="755" spans="1:23" x14ac:dyDescent="0.15">
      <c r="A755" s="12" t="s">
        <v>133</v>
      </c>
      <c r="B755" s="12" t="s">
        <v>134</v>
      </c>
      <c r="C755">
        <f>[2]!S_INFO_INDUSTRY_SW(A755,1)</f>
        <v>0</v>
      </c>
      <c r="D755" s="2" t="str">
        <f>[2]!S_IPO_LISTEDDATE(A755)</f>
        <v>1993-11-12</v>
      </c>
      <c r="E755" s="3">
        <f t="shared" si="99"/>
        <v>6258</v>
      </c>
      <c r="F755" s="5">
        <f>[2]!S_VAL_PE_TTM(A755,$A$1)</f>
        <v>17.743688583374023</v>
      </c>
      <c r="G755" s="5">
        <f>[2]!S_FA_ROIC_YEARLY(A755,G$1)</f>
        <v>33.833599999999997</v>
      </c>
      <c r="H755" s="5" t="e">
        <f ca="1">VLOOKUP(A755,预期增长率!$A$3:$F$960,6,FALSE)</f>
        <v>#NAME?</v>
      </c>
      <c r="I755" s="5">
        <f>[2]!S_PQ_PCTCHANGE(A755,$C$1,$A$1)</f>
        <v>15.768463073852313</v>
      </c>
      <c r="J755" s="5">
        <f t="shared" si="100"/>
        <v>54292615802.399986</v>
      </c>
      <c r="K755" s="11">
        <f>[2]!S_SHARE_LIQA(A755,$A$1)</f>
        <v>3120265275.9999995</v>
      </c>
      <c r="L755" s="10">
        <f>[2]!S_DQ_CLOSE(A755,$A$1,1)</f>
        <v>17.399999999999999</v>
      </c>
      <c r="M755" s="10"/>
      <c r="N755" s="10"/>
      <c r="P755">
        <f t="shared" si="101"/>
        <v>701</v>
      </c>
      <c r="Q755">
        <f t="shared" si="102"/>
        <v>34</v>
      </c>
      <c r="R755" t="e">
        <f t="shared" ca="1" si="103"/>
        <v>#NAME?</v>
      </c>
      <c r="S755">
        <f t="shared" si="104"/>
        <v>252</v>
      </c>
      <c r="T755">
        <f t="shared" si="105"/>
        <v>39</v>
      </c>
      <c r="V755" t="e">
        <f t="shared" ca="1" si="106"/>
        <v>#NAME?</v>
      </c>
      <c r="W755" t="e">
        <f t="shared" ca="1" si="107"/>
        <v>#NAME?</v>
      </c>
    </row>
    <row r="756" spans="1:23" x14ac:dyDescent="0.15">
      <c r="A756" s="12" t="s">
        <v>826</v>
      </c>
      <c r="B756" s="12" t="s">
        <v>827</v>
      </c>
      <c r="C756" t="str">
        <f>[2]!S_INFO_INDUSTRY_SW(A756,1)</f>
        <v>交通运输</v>
      </c>
      <c r="D756" s="2" t="str">
        <f>[2]!S_IPO_LISTEDDATE(A756)</f>
        <v>1998-05-11</v>
      </c>
      <c r="E756" s="3">
        <f t="shared" si="99"/>
        <v>4617</v>
      </c>
      <c r="F756" s="5">
        <f>[2]!S_VAL_PE_TTM(A756,$A$1)</f>
        <v>34.470623016357422</v>
      </c>
      <c r="G756" s="5">
        <f>[2]!S_FA_ROIC_YEARLY(A756,G$1)</f>
        <v>16.829699999999999</v>
      </c>
      <c r="H756" s="5" t="e">
        <f ca="1">VLOOKUP(A756,预期增长率!$A$3:$F$960,6,FALSE)</f>
        <v>#NAME?</v>
      </c>
      <c r="I756" s="5">
        <f>[2]!S_PQ_PCTCHANGE(A756,$C$1,$A$1)</f>
        <v>18.293683347005739</v>
      </c>
      <c r="J756" s="5">
        <f t="shared" si="100"/>
        <v>10135863134.6</v>
      </c>
      <c r="K756" s="11">
        <f>[2]!S_SHARE_LIQA(A756,$A$1)</f>
        <v>702903130</v>
      </c>
      <c r="L756" s="10">
        <f>[2]!S_DQ_CLOSE(A756,$A$1,1)</f>
        <v>14.42</v>
      </c>
      <c r="M756" s="10"/>
      <c r="N756" s="10"/>
      <c r="P756">
        <f t="shared" si="101"/>
        <v>469</v>
      </c>
      <c r="Q756">
        <f t="shared" si="102"/>
        <v>239</v>
      </c>
      <c r="R756" t="e">
        <f t="shared" ca="1" si="103"/>
        <v>#NAME?</v>
      </c>
      <c r="S756">
        <f t="shared" si="104"/>
        <v>216</v>
      </c>
      <c r="T756">
        <f t="shared" si="105"/>
        <v>273</v>
      </c>
      <c r="V756" t="e">
        <f t="shared" ca="1" si="106"/>
        <v>#NAME?</v>
      </c>
      <c r="W756" t="e">
        <f t="shared" ca="1" si="107"/>
        <v>#NAME?</v>
      </c>
    </row>
    <row r="757" spans="1:23" x14ac:dyDescent="0.15">
      <c r="A757" s="12" t="s">
        <v>982</v>
      </c>
      <c r="B757" s="12" t="s">
        <v>983</v>
      </c>
      <c r="C757" t="str">
        <f>[2]!S_INFO_INDUSTRY_SW(A757,1)</f>
        <v>食品饮料</v>
      </c>
      <c r="D757" s="2" t="str">
        <f>[2]!S_IPO_LISTEDDATE(A757)</f>
        <v>2000-06-30</v>
      </c>
      <c r="E757" s="3">
        <f t="shared" si="99"/>
        <v>3836</v>
      </c>
      <c r="F757" s="5">
        <f>[2]!S_VAL_PE_TTM(A757,$A$1)</f>
        <v>110.98554992675781</v>
      </c>
      <c r="G757" s="5">
        <f>[2]!S_FA_ROIC_YEARLY(A757,G$1)</f>
        <v>7.6910999999999996</v>
      </c>
      <c r="H757" s="5" t="e">
        <f ca="1">VLOOKUP(A757,预期增长率!$A$3:$F$960,6,FALSE)</f>
        <v>#NAME?</v>
      </c>
      <c r="I757" s="5">
        <f>[2]!S_PQ_PCTCHANGE(A757,$C$1,$A$1)</f>
        <v>-1.1725293132328174</v>
      </c>
      <c r="J757" s="5">
        <f t="shared" si="100"/>
        <v>9475400000</v>
      </c>
      <c r="K757" s="11">
        <f>[2]!S_SHARE_LIQA(A757,$A$1)</f>
        <v>1606000000</v>
      </c>
      <c r="L757" s="10">
        <f>[2]!S_DQ_CLOSE(A757,$A$1,1)</f>
        <v>5.9</v>
      </c>
      <c r="M757" s="10"/>
      <c r="N757" s="10"/>
      <c r="P757">
        <f t="shared" si="101"/>
        <v>77</v>
      </c>
      <c r="Q757">
        <f t="shared" si="102"/>
        <v>573</v>
      </c>
      <c r="R757" t="e">
        <f t="shared" ca="1" si="103"/>
        <v>#NAME?</v>
      </c>
      <c r="S757">
        <f t="shared" si="104"/>
        <v>576</v>
      </c>
      <c r="T757">
        <f t="shared" si="105"/>
        <v>293</v>
      </c>
      <c r="V757" t="e">
        <f t="shared" ca="1" si="106"/>
        <v>#NAME?</v>
      </c>
      <c r="W757" t="e">
        <f t="shared" ca="1" si="107"/>
        <v>#NAME?</v>
      </c>
    </row>
    <row r="758" spans="1:23" x14ac:dyDescent="0.15">
      <c r="A758" s="12" t="s">
        <v>1487</v>
      </c>
      <c r="B758" s="12" t="s">
        <v>1488</v>
      </c>
      <c r="C758" t="str">
        <f>[2]!S_INFO_INDUSTRY_SW(A758,1)</f>
        <v>传媒</v>
      </c>
      <c r="D758" s="2" t="str">
        <f>[2]!S_IPO_LISTEDDATE(A758)</f>
        <v>1995-11-15</v>
      </c>
      <c r="E758" s="3">
        <f t="shared" si="99"/>
        <v>5525</v>
      </c>
      <c r="F758" s="5">
        <f>[2]!S_VAL_PE_TTM(A758,$A$1)</f>
        <v>37.685688018798828</v>
      </c>
      <c r="G758" s="5">
        <f>[2]!S_FA_ROIC_YEARLY(A758,G$1)</f>
        <v>23.2333</v>
      </c>
      <c r="H758" s="5" t="e">
        <f ca="1">VLOOKUP(A758,预期增长率!$A$3:$F$960,6,FALSE)</f>
        <v>#NAME?</v>
      </c>
      <c r="I758" s="5">
        <f>[2]!S_PQ_PCTCHANGE(A758,$C$1,$A$1)</f>
        <v>4.6499198289684518</v>
      </c>
      <c r="J758" s="5">
        <f t="shared" si="100"/>
        <v>7869421550.539999</v>
      </c>
      <c r="K758" s="11">
        <f>[2]!S_SHARE_LIQA(A758,$A$1)</f>
        <v>401911213</v>
      </c>
      <c r="L758" s="10">
        <f>[2]!S_DQ_CLOSE(A758,$A$1,1)</f>
        <v>19.579999999999998</v>
      </c>
      <c r="M758" s="10"/>
      <c r="N758" s="10"/>
      <c r="P758">
        <f t="shared" si="101"/>
        <v>430</v>
      </c>
      <c r="Q758">
        <f t="shared" si="102"/>
        <v>122</v>
      </c>
      <c r="R758" t="e">
        <f t="shared" ca="1" si="103"/>
        <v>#NAME?</v>
      </c>
      <c r="S758">
        <f t="shared" si="104"/>
        <v>430</v>
      </c>
      <c r="T758">
        <f t="shared" si="105"/>
        <v>356</v>
      </c>
      <c r="V758" t="e">
        <f t="shared" ca="1" si="106"/>
        <v>#NAME?</v>
      </c>
      <c r="W758" t="e">
        <f t="shared" ca="1" si="107"/>
        <v>#NAME?</v>
      </c>
    </row>
    <row r="759" spans="1:23" x14ac:dyDescent="0.15">
      <c r="A759" s="12" t="s">
        <v>1080</v>
      </c>
      <c r="B759" s="12" t="s">
        <v>1081</v>
      </c>
      <c r="C759" t="str">
        <f>[2]!S_INFO_INDUSTRY_SW(A759,1)</f>
        <v>医药生物</v>
      </c>
      <c r="D759" s="2" t="str">
        <f>[2]!S_IPO_LISTEDDATE(A759)</f>
        <v>2004-06-16</v>
      </c>
      <c r="E759" s="3">
        <f t="shared" si="99"/>
        <v>2389</v>
      </c>
      <c r="F759" s="5">
        <f>[2]!S_VAL_PE_TTM(A759,$A$1)</f>
        <v>50.459590911865234</v>
      </c>
      <c r="G759" s="5">
        <f>[2]!S_FA_ROIC_YEARLY(A759,G$1)</f>
        <v>15.676399999999999</v>
      </c>
      <c r="H759" s="5" t="e">
        <f ca="1">VLOOKUP(A759,预期增长率!$A$3:$F$960,6,FALSE)</f>
        <v>#NAME?</v>
      </c>
      <c r="I759" s="5">
        <f>[2]!S_PQ_PCTCHANGE(A759,$C$1,$A$1)</f>
        <v>12.105263157894729</v>
      </c>
      <c r="J759" s="5">
        <f t="shared" si="100"/>
        <v>5515849316.3400002</v>
      </c>
      <c r="K759" s="11">
        <f>[2]!S_SHARE_LIQA(A759,$A$1)</f>
        <v>287733402</v>
      </c>
      <c r="L759" s="10">
        <f>[2]!S_DQ_CLOSE(A759,$A$1,1)</f>
        <v>19.170000000000002</v>
      </c>
      <c r="M759" s="10"/>
      <c r="N759" s="10"/>
      <c r="P759">
        <f t="shared" si="101"/>
        <v>299</v>
      </c>
      <c r="Q759">
        <f t="shared" si="102"/>
        <v>269</v>
      </c>
      <c r="R759" t="e">
        <f t="shared" ca="1" si="103"/>
        <v>#NAME?</v>
      </c>
      <c r="S759">
        <f t="shared" si="104"/>
        <v>305</v>
      </c>
      <c r="T759">
        <f t="shared" si="105"/>
        <v>503</v>
      </c>
      <c r="V759" t="e">
        <f t="shared" ca="1" si="106"/>
        <v>#NAME?</v>
      </c>
      <c r="W759" t="e">
        <f t="shared" ca="1" si="107"/>
        <v>#NAME?</v>
      </c>
    </row>
    <row r="760" spans="1:23" x14ac:dyDescent="0.15">
      <c r="A760" s="12" t="s">
        <v>297</v>
      </c>
      <c r="B760" s="12" t="s">
        <v>298</v>
      </c>
      <c r="C760" t="str">
        <f>[2]!S_INFO_INDUSTRY_SW(A760,1)</f>
        <v>建筑材料</v>
      </c>
      <c r="D760" s="2" t="str">
        <f>[2]!S_IPO_LISTEDDATE(A760)</f>
        <v>1997-06-06</v>
      </c>
      <c r="E760" s="3">
        <f t="shared" si="99"/>
        <v>4956</v>
      </c>
      <c r="F760" s="5">
        <f>[2]!S_VAL_PE_TTM(A760,$A$1)</f>
        <v>22.445100784301758</v>
      </c>
      <c r="G760" s="5">
        <f>[2]!S_FA_ROIC_YEARLY(A760,G$1)</f>
        <v>14.7355</v>
      </c>
      <c r="H760" s="5" t="e">
        <f ca="1">VLOOKUP(A760,预期增长率!$A$3:$F$960,6,FALSE)</f>
        <v>#NAME?</v>
      </c>
      <c r="I760" s="5">
        <f>[2]!S_PQ_PCTCHANGE(A760,$C$1,$A$1)</f>
        <v>15.062111801242239</v>
      </c>
      <c r="J760" s="5">
        <f t="shared" si="100"/>
        <v>8522793178.3800001</v>
      </c>
      <c r="K760" s="11">
        <f>[2]!S_SHARE_LIQA(A760,$A$1)</f>
        <v>575087259</v>
      </c>
      <c r="L760" s="10">
        <f>[2]!S_DQ_CLOSE(A760,$A$1,1)</f>
        <v>14.82</v>
      </c>
      <c r="M760" s="10"/>
      <c r="N760" s="10"/>
      <c r="P760">
        <f t="shared" si="101"/>
        <v>622</v>
      </c>
      <c r="Q760">
        <f t="shared" si="102"/>
        <v>294</v>
      </c>
      <c r="R760" t="e">
        <f t="shared" ca="1" si="103"/>
        <v>#NAME?</v>
      </c>
      <c r="S760">
        <f t="shared" si="104"/>
        <v>263</v>
      </c>
      <c r="T760">
        <f t="shared" si="105"/>
        <v>327</v>
      </c>
      <c r="V760" t="e">
        <f t="shared" ca="1" si="106"/>
        <v>#NAME?</v>
      </c>
      <c r="W760" t="e">
        <f t="shared" ca="1" si="107"/>
        <v>#NAME?</v>
      </c>
    </row>
    <row r="761" spans="1:23" x14ac:dyDescent="0.15">
      <c r="A761" s="12" t="s">
        <v>137</v>
      </c>
      <c r="B761" s="12" t="s">
        <v>138</v>
      </c>
      <c r="C761" t="str">
        <f>[2]!S_INFO_INDUSTRY_SW(A761,1)</f>
        <v>电子</v>
      </c>
      <c r="D761" s="2" t="str">
        <f>[2]!S_IPO_LISTEDDATE(A761)</f>
        <v>1994-01-03</v>
      </c>
      <c r="E761" s="3">
        <f t="shared" si="99"/>
        <v>6206</v>
      </c>
      <c r="F761" s="5">
        <f>[2]!S_VAL_PE_TTM(A761,$A$1)</f>
        <v>178.91525268554688</v>
      </c>
      <c r="G761" s="5">
        <f>[2]!S_FA_ROIC_YEARLY(A761,G$1)</f>
        <v>4.1675000000000004</v>
      </c>
      <c r="H761" s="5" t="e">
        <f ca="1">VLOOKUP(A761,预期增长率!$A$3:$F$960,6,FALSE)</f>
        <v>#NAME?</v>
      </c>
      <c r="I761" s="5">
        <f>[2]!S_PQ_PCTCHANGE(A761,$C$1,$A$1)</f>
        <v>10.336538461538435</v>
      </c>
      <c r="J761" s="5">
        <f t="shared" si="100"/>
        <v>3141149774.04</v>
      </c>
      <c r="K761" s="11">
        <f>[2]!S_SHARE_LIQA(A761,$A$1)</f>
        <v>342173178</v>
      </c>
      <c r="L761" s="10">
        <f>[2]!S_DQ_CLOSE(A761,$A$1,1)</f>
        <v>9.18</v>
      </c>
      <c r="M761" s="10"/>
      <c r="N761" s="10"/>
      <c r="P761">
        <f t="shared" si="101"/>
        <v>38</v>
      </c>
      <c r="Q761">
        <f t="shared" si="102"/>
        <v>725</v>
      </c>
      <c r="R761" t="e">
        <f t="shared" ca="1" si="103"/>
        <v>#NAME?</v>
      </c>
      <c r="S761">
        <f t="shared" si="104"/>
        <v>337</v>
      </c>
      <c r="T761">
        <f t="shared" si="105"/>
        <v>729</v>
      </c>
      <c r="V761" t="e">
        <f t="shared" ca="1" si="106"/>
        <v>#NAME?</v>
      </c>
      <c r="W761" t="e">
        <f t="shared" ca="1" si="107"/>
        <v>#NAME?</v>
      </c>
    </row>
    <row r="762" spans="1:23" x14ac:dyDescent="0.15">
      <c r="A762" s="12" t="s">
        <v>105</v>
      </c>
      <c r="B762" s="12" t="s">
        <v>106</v>
      </c>
      <c r="C762" t="str">
        <f>[2]!S_INFO_INDUSTRY_SW(A762,1)</f>
        <v>机械设备</v>
      </c>
      <c r="D762" s="2" t="str">
        <f>[2]!S_IPO_LISTEDDATE(A762)</f>
        <v>1996-08-28</v>
      </c>
      <c r="E762" s="3">
        <f t="shared" si="99"/>
        <v>5238</v>
      </c>
      <c r="F762" s="5">
        <f>[2]!S_VAL_PE_TTM(A762,$A$1)</f>
        <v>24.433986663818359</v>
      </c>
      <c r="G762" s="5">
        <f>[2]!S_FA_ROIC_YEARLY(A762,G$1)</f>
        <v>34.105499999999999</v>
      </c>
      <c r="H762" s="5" t="e">
        <f ca="1">VLOOKUP(A762,预期增长率!$A$3:$F$960,6,FALSE)</f>
        <v>#NAME?</v>
      </c>
      <c r="I762" s="5">
        <f>[2]!S_PQ_PCTCHANGE(A762,$C$1,$A$1)</f>
        <v>52.533333333333346</v>
      </c>
      <c r="J762" s="5">
        <f t="shared" si="100"/>
        <v>20174654843.200001</v>
      </c>
      <c r="K762" s="11">
        <f>[2]!S_SHARE_LIQA(A762,$A$1)</f>
        <v>352703756</v>
      </c>
      <c r="L762" s="10">
        <f>[2]!S_DQ_CLOSE(A762,$A$1,1)</f>
        <v>57.2</v>
      </c>
      <c r="M762" s="10"/>
      <c r="N762" s="10"/>
      <c r="P762">
        <f t="shared" si="101"/>
        <v>594</v>
      </c>
      <c r="Q762">
        <f t="shared" si="102"/>
        <v>33</v>
      </c>
      <c r="R762" t="e">
        <f t="shared" ca="1" si="103"/>
        <v>#NAME?</v>
      </c>
      <c r="S762">
        <f t="shared" si="104"/>
        <v>41</v>
      </c>
      <c r="T762">
        <f t="shared" si="105"/>
        <v>126</v>
      </c>
      <c r="V762" t="e">
        <f t="shared" ca="1" si="106"/>
        <v>#NAME?</v>
      </c>
      <c r="W762" t="e">
        <f t="shared" ca="1" si="107"/>
        <v>#NAME?</v>
      </c>
    </row>
    <row r="763" spans="1:23" x14ac:dyDescent="0.15">
      <c r="A763" s="12" t="s">
        <v>625</v>
      </c>
      <c r="B763" s="12" t="s">
        <v>626</v>
      </c>
      <c r="C763" t="str">
        <f>[2]!S_INFO_INDUSTRY_SW(A763,1)</f>
        <v>通信</v>
      </c>
      <c r="D763" s="2" t="str">
        <f>[2]!S_IPO_LISTEDDATE(A763)</f>
        <v>2009-08-21</v>
      </c>
      <c r="E763" s="3">
        <f t="shared" si="99"/>
        <v>497</v>
      </c>
      <c r="F763" s="5">
        <f>[2]!S_VAL_PE_TTM(A763,$A$1)</f>
        <v>58.970245361328125</v>
      </c>
      <c r="G763" s="5">
        <f>[2]!S_FA_ROIC_YEARLY(A763,G$1)</f>
        <v>14.2781</v>
      </c>
      <c r="H763" s="5" t="e">
        <f ca="1">VLOOKUP(A763,预期增长率!$A$3:$F$960,6,FALSE)</f>
        <v>#NAME?</v>
      </c>
      <c r="I763" s="5">
        <f>[2]!S_PQ_PCTCHANGE(A763,$C$1,$A$1)</f>
        <v>31.039406053683607</v>
      </c>
      <c r="J763" s="5">
        <f t="shared" si="100"/>
        <v>3762980000</v>
      </c>
      <c r="K763" s="11">
        <f>[2]!S_SHARE_LIQA(A763,$A$1)</f>
        <v>82000000</v>
      </c>
      <c r="L763" s="10">
        <f>[2]!S_DQ_CLOSE(A763,$A$1,1)</f>
        <v>45.89</v>
      </c>
      <c r="M763" s="10"/>
      <c r="N763" s="10"/>
      <c r="P763">
        <f t="shared" si="101"/>
        <v>243</v>
      </c>
      <c r="Q763">
        <f t="shared" si="102"/>
        <v>313</v>
      </c>
      <c r="R763" t="e">
        <f t="shared" ca="1" si="103"/>
        <v>#NAME?</v>
      </c>
      <c r="S763">
        <f t="shared" si="104"/>
        <v>114</v>
      </c>
      <c r="T763">
        <f t="shared" si="105"/>
        <v>670</v>
      </c>
      <c r="V763" t="e">
        <f t="shared" ca="1" si="106"/>
        <v>#NAME?</v>
      </c>
      <c r="W763" t="e">
        <f t="shared" ca="1" si="107"/>
        <v>#NAME?</v>
      </c>
    </row>
    <row r="764" spans="1:23" x14ac:dyDescent="0.15">
      <c r="A764" s="12" t="s">
        <v>432</v>
      </c>
      <c r="B764" s="12" t="s">
        <v>433</v>
      </c>
      <c r="C764" t="str">
        <f>[2]!S_INFO_INDUSTRY_SW(A764,1)</f>
        <v>采掘</v>
      </c>
      <c r="D764" s="2" t="str">
        <f>[2]!S_IPO_LISTEDDATE(A764)</f>
        <v>2000-07-26</v>
      </c>
      <c r="E764" s="3">
        <f t="shared" si="99"/>
        <v>3810</v>
      </c>
      <c r="F764" s="5">
        <f>[2]!S_VAL_PE_TTM(A764,$A$1)</f>
        <v>29.232212066650391</v>
      </c>
      <c r="G764" s="5">
        <f>[2]!S_FA_ROIC_YEARLY(A764,G$1)</f>
        <v>29.787700000000001</v>
      </c>
      <c r="H764" s="5" t="e">
        <f ca="1">VLOOKUP(A764,预期增长率!$A$3:$F$960,6,FALSE)</f>
        <v>#NAME?</v>
      </c>
      <c r="I764" s="5">
        <f>[2]!S_PQ_PCTCHANGE(A764,$C$1,$A$1)</f>
        <v>32.654075546719682</v>
      </c>
      <c r="J764" s="5">
        <f t="shared" si="100"/>
        <v>39292214604.309998</v>
      </c>
      <c r="K764" s="11">
        <f>[2]!S_SHARE_LIQA(A764,$A$1)</f>
        <v>1472169898.9999998</v>
      </c>
      <c r="L764" s="10">
        <f>[2]!S_DQ_CLOSE(A764,$A$1,1)</f>
        <v>26.69</v>
      </c>
      <c r="M764" s="10"/>
      <c r="N764" s="10"/>
      <c r="P764">
        <f t="shared" si="101"/>
        <v>538</v>
      </c>
      <c r="Q764">
        <f t="shared" si="102"/>
        <v>46</v>
      </c>
      <c r="R764" t="e">
        <f t="shared" ca="1" si="103"/>
        <v>#NAME?</v>
      </c>
      <c r="S764">
        <f t="shared" si="104"/>
        <v>106</v>
      </c>
      <c r="T764">
        <f t="shared" si="105"/>
        <v>59</v>
      </c>
      <c r="V764" t="e">
        <f t="shared" ca="1" si="106"/>
        <v>#NAME?</v>
      </c>
      <c r="W764" t="e">
        <f t="shared" ca="1" si="107"/>
        <v>#NAME?</v>
      </c>
    </row>
    <row r="765" spans="1:23" x14ac:dyDescent="0.15">
      <c r="A765" s="12" t="s">
        <v>937</v>
      </c>
      <c r="B765" s="12" t="s">
        <v>938</v>
      </c>
      <c r="C765" t="str">
        <f>[2]!S_INFO_INDUSTRY_SW(A765,1)</f>
        <v>综合</v>
      </c>
      <c r="D765" s="2" t="str">
        <f>[2]!S_IPO_LISTEDDATE(A765)</f>
        <v>2000-07-06</v>
      </c>
      <c r="E765" s="3">
        <f t="shared" si="99"/>
        <v>3830</v>
      </c>
      <c r="F765" s="5">
        <f>[2]!S_VAL_PE_TTM(A765,$A$1)</f>
        <v>68.241615295410156</v>
      </c>
      <c r="G765" s="5">
        <f>[2]!S_FA_ROIC_YEARLY(A765,G$1)</f>
        <v>5.6947999999999999</v>
      </c>
      <c r="H765" s="5" t="e">
        <f ca="1">VLOOKUP(A765,预期增长率!$A$3:$F$960,6,FALSE)</f>
        <v>#NAME?</v>
      </c>
      <c r="I765" s="5">
        <f>[2]!S_PQ_PCTCHANGE(A765,$C$1,$A$1)</f>
        <v>15.284552845528454</v>
      </c>
      <c r="J765" s="5">
        <f t="shared" si="100"/>
        <v>3740967600</v>
      </c>
      <c r="K765" s="11">
        <f>[2]!S_SHARE_LIQA(A765,$A$1)</f>
        <v>527640000</v>
      </c>
      <c r="L765" s="10">
        <f>[2]!S_DQ_CLOSE(A765,$A$1,1)</f>
        <v>7.09</v>
      </c>
      <c r="M765" s="10"/>
      <c r="N765" s="10"/>
      <c r="P765">
        <f t="shared" si="101"/>
        <v>183</v>
      </c>
      <c r="Q765">
        <f t="shared" si="102"/>
        <v>663</v>
      </c>
      <c r="R765" t="e">
        <f t="shared" ca="1" si="103"/>
        <v>#NAME?</v>
      </c>
      <c r="S765">
        <f t="shared" si="104"/>
        <v>259</v>
      </c>
      <c r="T765">
        <f t="shared" si="105"/>
        <v>672</v>
      </c>
      <c r="V765" t="e">
        <f t="shared" ca="1" si="106"/>
        <v>#NAME?</v>
      </c>
      <c r="W765" t="e">
        <f t="shared" ca="1" si="107"/>
        <v>#NAME?</v>
      </c>
    </row>
    <row r="766" spans="1:23" x14ac:dyDescent="0.15">
      <c r="A766" s="12" t="s">
        <v>576</v>
      </c>
      <c r="B766" s="12" t="s">
        <v>577</v>
      </c>
      <c r="C766" t="str">
        <f>[2]!S_INFO_INDUSTRY_SW(A766,1)</f>
        <v>电气设备</v>
      </c>
      <c r="D766" s="2" t="str">
        <f>[2]!S_IPO_LISTEDDATE(A766)</f>
        <v>2007-12-26</v>
      </c>
      <c r="E766" s="3">
        <f t="shared" si="99"/>
        <v>1101</v>
      </c>
      <c r="F766" s="5">
        <f>[2]!S_VAL_PE_TTM(A766,$A$1)</f>
        <v>26.655393600463867</v>
      </c>
      <c r="G766" s="5">
        <f>[2]!S_FA_ROIC_YEARLY(A766,G$1)</f>
        <v>37.151600000000002</v>
      </c>
      <c r="H766" s="5" t="e">
        <f ca="1">VLOOKUP(A766,预期增长率!$A$3:$F$960,6,FALSE)</f>
        <v>#NAME?</v>
      </c>
      <c r="I766" s="5">
        <f>[2]!S_PQ_PCTCHANGE(A766,$C$1,$A$1)</f>
        <v>17.616033755274252</v>
      </c>
      <c r="J766" s="5">
        <f t="shared" si="100"/>
        <v>46577326103.599998</v>
      </c>
      <c r="K766" s="11">
        <f>[2]!S_SHARE_LIQA(A766,$A$1)</f>
        <v>2088669332</v>
      </c>
      <c r="L766" s="10">
        <f>[2]!S_DQ_CLOSE(A766,$A$1,1)</f>
        <v>22.3</v>
      </c>
      <c r="M766" s="10"/>
      <c r="N766" s="10"/>
      <c r="P766">
        <f t="shared" si="101"/>
        <v>565</v>
      </c>
      <c r="Q766">
        <f t="shared" si="102"/>
        <v>21</v>
      </c>
      <c r="R766" t="e">
        <f t="shared" ca="1" si="103"/>
        <v>#NAME?</v>
      </c>
      <c r="S766">
        <f t="shared" si="104"/>
        <v>222</v>
      </c>
      <c r="T766">
        <f t="shared" si="105"/>
        <v>47</v>
      </c>
      <c r="V766" t="e">
        <f t="shared" ca="1" si="106"/>
        <v>#NAME?</v>
      </c>
      <c r="W766" t="e">
        <f t="shared" ca="1" si="107"/>
        <v>#NAME?</v>
      </c>
    </row>
    <row r="767" spans="1:23" hidden="1" x14ac:dyDescent="0.15">
      <c r="A767" s="12" t="s">
        <v>295</v>
      </c>
      <c r="B767" s="12" t="s">
        <v>296</v>
      </c>
      <c r="C767" t="str">
        <f>[2]!S_INFO_INDUSTRY_SW(A767,1)</f>
        <v>非银金融</v>
      </c>
      <c r="D767" s="2" t="str">
        <f>[2]!S_IPO_LISTEDDATE(A767)</f>
        <v>1997-07-31</v>
      </c>
      <c r="E767" s="3">
        <f t="shared" si="99"/>
        <v>4901</v>
      </c>
      <c r="F767" s="5">
        <f>[2]!S_VAL_PE_TTM(A767,$A$1)</f>
        <v>17.586410522460937</v>
      </c>
      <c r="G767" s="5">
        <f>[2]!S_FA_ROIC_YEARLY(A767,G$1)</f>
        <v>13.689299999999999</v>
      </c>
      <c r="H767" s="5" t="e">
        <f ca="1">VLOOKUP(A767,预期增长率!$A$3:$F$960,6,FALSE)</f>
        <v>#NAME?</v>
      </c>
      <c r="I767" s="5">
        <f>[2]!S_PQ_PCTCHANGE(A767,$C$1,$A$1)</f>
        <v>8.2375478927203094</v>
      </c>
      <c r="J767" s="5">
        <f t="shared" si="100"/>
        <v>24534263702.700001</v>
      </c>
      <c r="K767" s="11">
        <f>[2]!S_SHARE_LIQA(A767,$A$1)</f>
        <v>2171173779</v>
      </c>
      <c r="L767" s="10">
        <f>[2]!S_DQ_CLOSE(A767,$A$1,1)</f>
        <v>11.3</v>
      </c>
      <c r="M767" s="10"/>
      <c r="N767" s="10"/>
      <c r="P767">
        <f t="shared" si="101"/>
        <v>703</v>
      </c>
      <c r="Q767">
        <f t="shared" si="102"/>
        <v>330</v>
      </c>
      <c r="R767" t="e">
        <f t="shared" ca="1" si="103"/>
        <v>#NAME?</v>
      </c>
      <c r="S767">
        <f t="shared" si="104"/>
        <v>370</v>
      </c>
      <c r="T767">
        <f t="shared" si="105"/>
        <v>110</v>
      </c>
      <c r="V767" t="e">
        <f t="shared" ca="1" si="106"/>
        <v>#NAME?</v>
      </c>
      <c r="W767" t="e">
        <f t="shared" ca="1" si="107"/>
        <v>#NAME?</v>
      </c>
    </row>
    <row r="768" spans="1:23" x14ac:dyDescent="0.15">
      <c r="A768" s="12" t="s">
        <v>85</v>
      </c>
      <c r="B768" s="12" t="s">
        <v>86</v>
      </c>
      <c r="C768" t="str">
        <f>[2]!S_INFO_INDUSTRY_SW(A768,1)</f>
        <v>汽车</v>
      </c>
      <c r="D768" s="2" t="str">
        <f>[2]!S_IPO_LISTEDDATE(A768)</f>
        <v>2007-04-30</v>
      </c>
      <c r="E768" s="3">
        <f t="shared" si="99"/>
        <v>1341</v>
      </c>
      <c r="F768" s="5">
        <f>[2]!S_VAL_PE_TTM(A768,$A$1)</f>
        <v>14.975992202758789</v>
      </c>
      <c r="G768" s="5">
        <f>[2]!S_FA_ROIC_YEARLY(A768,G$1)</f>
        <v>45.547899999999998</v>
      </c>
      <c r="H768" s="5" t="e">
        <f ca="1">VLOOKUP(A768,预期增长率!$A$3:$F$960,6,FALSE)</f>
        <v>#NAME?</v>
      </c>
      <c r="I768" s="5">
        <f>[2]!S_PQ_PCTCHANGE(A768,$C$1,$A$1)</f>
        <v>39.641737767111266</v>
      </c>
      <c r="J768" s="5">
        <f t="shared" si="100"/>
        <v>36193261649.639999</v>
      </c>
      <c r="K768" s="11">
        <f>[2]!S_SHARE_LIQA(A768,$A$1)</f>
        <v>691106772</v>
      </c>
      <c r="L768" s="10">
        <f>[2]!S_DQ_CLOSE(A768,$A$1,1)</f>
        <v>52.37</v>
      </c>
      <c r="M768" s="10"/>
      <c r="N768" s="10"/>
      <c r="P768">
        <f t="shared" si="101"/>
        <v>752</v>
      </c>
      <c r="Q768">
        <f t="shared" si="102"/>
        <v>9</v>
      </c>
      <c r="R768" t="e">
        <f t="shared" ca="1" si="103"/>
        <v>#NAME?</v>
      </c>
      <c r="S768">
        <f t="shared" si="104"/>
        <v>69</v>
      </c>
      <c r="T768">
        <f t="shared" si="105"/>
        <v>66</v>
      </c>
      <c r="V768" t="e">
        <f t="shared" ca="1" si="106"/>
        <v>#NAME?</v>
      </c>
      <c r="W768" t="e">
        <f t="shared" ca="1" si="107"/>
        <v>#NAME?</v>
      </c>
    </row>
    <row r="769" spans="1:23" x14ac:dyDescent="0.15">
      <c r="A769" s="12" t="s">
        <v>1122</v>
      </c>
      <c r="B769" s="12" t="s">
        <v>1725</v>
      </c>
      <c r="C769" t="str">
        <f>[2]!S_INFO_INDUSTRY_SW(A769,1)</f>
        <v>机械设备</v>
      </c>
      <c r="D769" s="2" t="str">
        <f>[2]!S_IPO_LISTEDDATE(A769)</f>
        <v>2003-04-22</v>
      </c>
      <c r="E769" s="3">
        <f t="shared" si="99"/>
        <v>2810</v>
      </c>
      <c r="F769" s="5">
        <f>[2]!S_VAL_PE_TTM(A769,$A$1)</f>
        <v>81.483009338378906</v>
      </c>
      <c r="G769" s="5">
        <f>[2]!S_FA_ROIC_YEARLY(A769,G$1)</f>
        <v>6.5392999999999999</v>
      </c>
      <c r="H769" s="5" t="e">
        <f ca="1">VLOOKUP(A769,预期增长率!$A$3:$F$960,6,FALSE)</f>
        <v>#NAME?</v>
      </c>
      <c r="I769" s="5">
        <f>[2]!S_PQ_PCTCHANGE(A769,$C$1,$A$1)</f>
        <v>8.7098886705959444</v>
      </c>
      <c r="J769" s="5">
        <f t="shared" si="100"/>
        <v>13447482579.200003</v>
      </c>
      <c r="K769" s="11">
        <f>[2]!S_SHARE_LIQA(A769,$A$1)</f>
        <v>810089312.00000012</v>
      </c>
      <c r="L769" s="10">
        <f>[2]!S_DQ_CLOSE(A769,$A$1,1)</f>
        <v>16.600000000000001</v>
      </c>
      <c r="M769" s="10"/>
      <c r="N769" s="10"/>
      <c r="P769">
        <f t="shared" si="101"/>
        <v>132</v>
      </c>
      <c r="Q769">
        <f t="shared" si="102"/>
        <v>627</v>
      </c>
      <c r="R769" t="e">
        <f t="shared" ca="1" si="103"/>
        <v>#NAME?</v>
      </c>
      <c r="S769">
        <f t="shared" si="104"/>
        <v>360</v>
      </c>
      <c r="T769">
        <f t="shared" si="105"/>
        <v>204</v>
      </c>
      <c r="V769" t="e">
        <f t="shared" ca="1" si="106"/>
        <v>#NAME?</v>
      </c>
      <c r="W769" t="e">
        <f t="shared" ca="1" si="107"/>
        <v>#NAME?</v>
      </c>
    </row>
    <row r="770" spans="1:23" x14ac:dyDescent="0.15">
      <c r="A770" s="12" t="s">
        <v>537</v>
      </c>
      <c r="B770" s="12" t="s">
        <v>538</v>
      </c>
      <c r="C770" t="str">
        <f>[2]!S_INFO_INDUSTRY_SW(A770,1)</f>
        <v>电气设备</v>
      </c>
      <c r="D770" s="2" t="str">
        <f>[2]!S_IPO_LISTEDDATE(A770)</f>
        <v>2007-03-28</v>
      </c>
      <c r="E770" s="3">
        <f t="shared" si="99"/>
        <v>1374</v>
      </c>
      <c r="F770" s="5">
        <f>[2]!S_VAL_PE_TTM(A770,$A$1)</f>
        <v>67.064483642578125</v>
      </c>
      <c r="G770" s="5">
        <f>[2]!S_FA_ROIC_YEARLY(A770,G$1)</f>
        <v>17.392499999999998</v>
      </c>
      <c r="H770" s="5" t="e">
        <f ca="1">VLOOKUP(A770,预期增长率!$A$3:$F$960,6,FALSE)</f>
        <v>#NAME?</v>
      </c>
      <c r="I770" s="5">
        <f>[2]!S_PQ_PCTCHANGE(A770,$C$1,$A$1)</f>
        <v>19.196988707653695</v>
      </c>
      <c r="J770" s="5">
        <f t="shared" si="100"/>
        <v>13949068737.5</v>
      </c>
      <c r="K770" s="11">
        <f>[2]!S_SHARE_LIQA(A770,$A$1)</f>
        <v>293664605</v>
      </c>
      <c r="L770" s="10">
        <f>[2]!S_DQ_CLOSE(A770,$A$1,1)</f>
        <v>47.5</v>
      </c>
      <c r="M770" s="10"/>
      <c r="N770" s="10"/>
      <c r="O770" s="10"/>
      <c r="P770">
        <f t="shared" si="101"/>
        <v>191</v>
      </c>
      <c r="Q770">
        <f t="shared" si="102"/>
        <v>229</v>
      </c>
      <c r="R770" t="e">
        <f t="shared" ca="1" si="103"/>
        <v>#NAME?</v>
      </c>
      <c r="S770">
        <f t="shared" si="104"/>
        <v>206</v>
      </c>
      <c r="T770">
        <f t="shared" si="105"/>
        <v>196</v>
      </c>
      <c r="V770" t="e">
        <f t="shared" ca="1" si="106"/>
        <v>#NAME?</v>
      </c>
      <c r="W770" t="e">
        <f t="shared" ca="1" si="107"/>
        <v>#NAME?</v>
      </c>
    </row>
    <row r="771" spans="1:23" x14ac:dyDescent="0.15">
      <c r="A771" s="12" t="s">
        <v>139</v>
      </c>
      <c r="B771" s="12" t="s">
        <v>140</v>
      </c>
      <c r="C771" t="str">
        <f>[2]!S_INFO_INDUSTRY_SW(A771,1)</f>
        <v>家用电器</v>
      </c>
      <c r="D771" s="2" t="str">
        <f>[2]!S_IPO_LISTEDDATE(A771)</f>
        <v>1994-01-03</v>
      </c>
      <c r="E771" s="3">
        <f t="shared" si="99"/>
        <v>6206</v>
      </c>
      <c r="F771" s="5">
        <f>[2]!S_VAL_PE_TTM(A771,$A$1)</f>
        <v>23.582084655761719</v>
      </c>
      <c r="G771" s="5">
        <f>[2]!S_FA_ROIC_YEARLY(A771,G$1)</f>
        <v>26.989599999999999</v>
      </c>
      <c r="H771" s="5" t="e">
        <f ca="1">VLOOKUP(A771,预期增长率!$A$3:$F$960,6,FALSE)</f>
        <v>#NAME?</v>
      </c>
      <c r="I771" s="5">
        <f>[2]!S_PQ_PCTCHANGE(A771,$C$1,$A$1)</f>
        <v>-0.68027210884351597</v>
      </c>
      <c r="J771" s="5">
        <f t="shared" si="100"/>
        <v>6936173475</v>
      </c>
      <c r="K771" s="11">
        <f>[2]!S_SHARE_LIQA(A771,$A$1)</f>
        <v>678686250</v>
      </c>
      <c r="L771" s="10">
        <f>[2]!S_DQ_CLOSE(A771,$A$1,1)</f>
        <v>10.220000000000001</v>
      </c>
      <c r="M771" s="10"/>
      <c r="N771" s="10"/>
      <c r="P771">
        <f t="shared" si="101"/>
        <v>606</v>
      </c>
      <c r="Q771">
        <f t="shared" si="102"/>
        <v>67</v>
      </c>
      <c r="R771" t="e">
        <f t="shared" ca="1" si="103"/>
        <v>#NAME?</v>
      </c>
      <c r="S771">
        <f t="shared" si="104"/>
        <v>561</v>
      </c>
      <c r="T771">
        <f t="shared" si="105"/>
        <v>417</v>
      </c>
      <c r="V771" t="e">
        <f t="shared" ca="1" si="106"/>
        <v>#NAME?</v>
      </c>
      <c r="W771" t="e">
        <f t="shared" ca="1" si="107"/>
        <v>#NAME?</v>
      </c>
    </row>
    <row r="772" spans="1:23" x14ac:dyDescent="0.15">
      <c r="A772" s="12" t="s">
        <v>1681</v>
      </c>
      <c r="B772" s="12" t="s">
        <v>1682</v>
      </c>
      <c r="C772" t="str">
        <f>[2]!S_INFO_INDUSTRY_SW(A772,1)</f>
        <v>计算机</v>
      </c>
      <c r="D772" s="2" t="str">
        <f>[2]!S_IPO_LISTEDDATE(A772)</f>
        <v>2010-05-28</v>
      </c>
      <c r="E772" s="3">
        <f t="shared" ref="E772:E835" si="108">$A$1-D772</f>
        <v>217</v>
      </c>
      <c r="F772" s="5">
        <f>[2]!S_VAL_PE_TTM(A772,$A$1)</f>
        <v>53.207859039306641</v>
      </c>
      <c r="G772" s="5">
        <f>[2]!S_FA_ROIC_YEARLY(A772,G$1)</f>
        <v>25.950900000000001</v>
      </c>
      <c r="H772" s="5" t="e">
        <f ca="1">VLOOKUP(A772,预期增长率!$A$3:$F$960,6,FALSE)</f>
        <v>#NAME?</v>
      </c>
      <c r="I772" s="5">
        <f>[2]!S_PQ_PCTCHANGE(A772,$C$1,$A$1)</f>
        <v>32.816901408450704</v>
      </c>
      <c r="J772" s="5">
        <f t="shared" ref="J772:J835" si="109">K772*L772</f>
        <v>4715000000</v>
      </c>
      <c r="K772" s="11">
        <f>[2]!S_SHARE_LIQA(A772,$A$1)</f>
        <v>50000000</v>
      </c>
      <c r="L772" s="10">
        <f>[2]!S_DQ_CLOSE(A772,$A$1,1)</f>
        <v>94.3</v>
      </c>
      <c r="M772" s="10"/>
      <c r="N772" s="10"/>
      <c r="P772">
        <f t="shared" ref="P772:P835" si="110">RANK(F772,F$4:F$877,0)</f>
        <v>280</v>
      </c>
      <c r="Q772">
        <f t="shared" ref="Q772:Q835" si="111">RANK(G772,G$4:G$877,0)</f>
        <v>84</v>
      </c>
      <c r="R772" t="e">
        <f t="shared" ref="R772:R835" ca="1" si="112">RANK(H772,H$4:H$877,1)</f>
        <v>#NAME?</v>
      </c>
      <c r="S772">
        <f t="shared" ref="S772:S835" si="113">RANK(I772,I$4:I$877,0)</f>
        <v>104</v>
      </c>
      <c r="T772">
        <f t="shared" ref="T772:T835" si="114">RANK(J772,J$4:J$877,0)</f>
        <v>578</v>
      </c>
      <c r="V772" t="e">
        <f t="shared" ref="V772:V835" ca="1" si="115">SUMPRODUCT(P772:T772,$P$1:$T$1)</f>
        <v>#NAME?</v>
      </c>
      <c r="W772" t="e">
        <f t="shared" ref="W772:W835" ca="1" si="116">RANK(V772,V$4:V$877,0)</f>
        <v>#NAME?</v>
      </c>
    </row>
    <row r="773" spans="1:23" x14ac:dyDescent="0.15">
      <c r="A773" s="12" t="s">
        <v>1544</v>
      </c>
      <c r="B773" s="12" t="s">
        <v>1545</v>
      </c>
      <c r="C773" t="str">
        <f>[2]!S_INFO_INDUSTRY_SW(A773,1)</f>
        <v>采掘</v>
      </c>
      <c r="D773" s="2" t="str">
        <f>[2]!S_IPO_LISTEDDATE(A773)</f>
        <v>2007-10-09</v>
      </c>
      <c r="E773" s="3">
        <f t="shared" si="108"/>
        <v>1179</v>
      </c>
      <c r="F773" s="5">
        <f>[2]!S_VAL_PE_TTM(A773,$A$1)</f>
        <v>14.493011474609375</v>
      </c>
      <c r="G773" s="5">
        <f>[2]!S_FA_ROIC_YEARLY(A773,G$1)</f>
        <v>21.130700000000001</v>
      </c>
      <c r="H773" s="5" t="e">
        <f ca="1">VLOOKUP(A773,预期增长率!$A$3:$F$960,6,FALSE)</f>
        <v>#NAME?</v>
      </c>
      <c r="I773" s="5">
        <f>[2]!S_PQ_PCTCHANGE(A773,$C$1,$A$1)</f>
        <v>6.2338779019776469</v>
      </c>
      <c r="J773" s="5">
        <f t="shared" si="109"/>
        <v>403045747868.04999</v>
      </c>
      <c r="K773" s="11">
        <f>[2]!S_SHARE_LIQA(A773,$A$1)</f>
        <v>16311037955</v>
      </c>
      <c r="L773" s="10">
        <f>[2]!S_DQ_CLOSE(A773,$A$1,1)</f>
        <v>24.71</v>
      </c>
      <c r="M773" s="10"/>
      <c r="N773" s="10"/>
      <c r="P773">
        <f t="shared" si="110"/>
        <v>754</v>
      </c>
      <c r="Q773">
        <f t="shared" si="111"/>
        <v>155</v>
      </c>
      <c r="R773" t="e">
        <f t="shared" ca="1" si="112"/>
        <v>#NAME?</v>
      </c>
      <c r="S773">
        <f t="shared" si="113"/>
        <v>396</v>
      </c>
      <c r="T773">
        <f t="shared" si="114"/>
        <v>6</v>
      </c>
      <c r="V773" t="e">
        <f t="shared" ca="1" si="115"/>
        <v>#NAME?</v>
      </c>
      <c r="W773" t="e">
        <f t="shared" ca="1" si="116"/>
        <v>#NAME?</v>
      </c>
    </row>
    <row r="774" spans="1:23" x14ac:dyDescent="0.15">
      <c r="A774" s="12" t="s">
        <v>1104</v>
      </c>
      <c r="B774" s="12" t="s">
        <v>1105</v>
      </c>
      <c r="C774" t="str">
        <f>[2]!S_INFO_INDUSTRY_SW(A774,1)</f>
        <v>化工</v>
      </c>
      <c r="D774" s="2" t="str">
        <f>[2]!S_IPO_LISTEDDATE(A774)</f>
        <v>2002-12-19</v>
      </c>
      <c r="E774" s="3">
        <f t="shared" si="108"/>
        <v>2934</v>
      </c>
      <c r="F774" s="5">
        <f>[2]!S_VAL_PE_TTM(A774,$A$1)</f>
        <v>84.641769409179687</v>
      </c>
      <c r="G774" s="5">
        <f>[2]!S_FA_ROIC_YEARLY(A774,G$1)</f>
        <v>21.627500000000001</v>
      </c>
      <c r="H774" s="5" t="e">
        <f ca="1">VLOOKUP(A774,预期增长率!$A$3:$F$960,6,FALSE)</f>
        <v>#NAME?</v>
      </c>
      <c r="I774" s="5">
        <f>[2]!S_PQ_PCTCHANGE(A774,$C$1,$A$1)</f>
        <v>65.422498703991707</v>
      </c>
      <c r="J774" s="5">
        <f t="shared" si="109"/>
        <v>9378191619.8799992</v>
      </c>
      <c r="K774" s="11">
        <f>[2]!S_SHARE_LIQA(A774,$A$1)</f>
        <v>146947534</v>
      </c>
      <c r="L774" s="10">
        <f>[2]!S_DQ_CLOSE(A774,$A$1,1)</f>
        <v>63.82</v>
      </c>
      <c r="M774" s="10"/>
      <c r="N774" s="10"/>
      <c r="P774">
        <f t="shared" si="110"/>
        <v>122</v>
      </c>
      <c r="Q774">
        <f t="shared" si="111"/>
        <v>148</v>
      </c>
      <c r="R774" t="e">
        <f t="shared" ca="1" si="112"/>
        <v>#NAME?</v>
      </c>
      <c r="S774">
        <f t="shared" si="113"/>
        <v>18</v>
      </c>
      <c r="T774">
        <f t="shared" si="114"/>
        <v>298</v>
      </c>
      <c r="V774" t="e">
        <f t="shared" ca="1" si="115"/>
        <v>#NAME?</v>
      </c>
      <c r="W774" t="e">
        <f t="shared" ca="1" si="116"/>
        <v>#NAME?</v>
      </c>
    </row>
    <row r="775" spans="1:23" x14ac:dyDescent="0.15">
      <c r="A775" s="12" t="s">
        <v>1072</v>
      </c>
      <c r="B775" s="12" t="s">
        <v>1073</v>
      </c>
      <c r="C775" t="str">
        <f>[2]!S_INFO_INDUSTRY_SW(A775,1)</f>
        <v>计算机</v>
      </c>
      <c r="D775" s="2" t="str">
        <f>[2]!S_IPO_LISTEDDATE(A775)</f>
        <v>2004-04-27</v>
      </c>
      <c r="E775" s="3">
        <f t="shared" si="108"/>
        <v>2439</v>
      </c>
      <c r="F775" s="5">
        <f>[2]!S_VAL_PE_TTM(A775,$A$1)</f>
        <v>52.286880493164063</v>
      </c>
      <c r="G775" s="5">
        <f>[2]!S_FA_ROIC_YEARLY(A775,G$1)</f>
        <v>11.0932</v>
      </c>
      <c r="H775" s="5" t="e">
        <f ca="1">VLOOKUP(A775,预期增长率!$A$3:$F$960,6,FALSE)</f>
        <v>#NAME?</v>
      </c>
      <c r="I775" s="5">
        <f>[2]!S_PQ_PCTCHANGE(A775,$C$1,$A$1)</f>
        <v>17.071569271175303</v>
      </c>
      <c r="J775" s="5">
        <f t="shared" si="109"/>
        <v>8589805102.289999</v>
      </c>
      <c r="K775" s="11">
        <f>[2]!S_SHARE_LIQA(A775,$A$1)</f>
        <v>481761363</v>
      </c>
      <c r="L775" s="10">
        <f>[2]!S_DQ_CLOSE(A775,$A$1,1)</f>
        <v>17.829999999999998</v>
      </c>
      <c r="M775" s="10"/>
      <c r="N775" s="10"/>
      <c r="P775">
        <f t="shared" si="110"/>
        <v>285</v>
      </c>
      <c r="Q775">
        <f t="shared" si="111"/>
        <v>434</v>
      </c>
      <c r="R775" t="e">
        <f t="shared" ca="1" si="112"/>
        <v>#NAME?</v>
      </c>
      <c r="S775">
        <f t="shared" si="113"/>
        <v>232</v>
      </c>
      <c r="T775">
        <f t="shared" si="114"/>
        <v>324</v>
      </c>
      <c r="V775" t="e">
        <f t="shared" ca="1" si="115"/>
        <v>#NAME?</v>
      </c>
      <c r="W775" t="e">
        <f t="shared" ca="1" si="116"/>
        <v>#NAME?</v>
      </c>
    </row>
    <row r="776" spans="1:23" x14ac:dyDescent="0.15">
      <c r="A776" s="12" t="s">
        <v>398</v>
      </c>
      <c r="B776" s="12" t="s">
        <v>399</v>
      </c>
      <c r="C776" t="str">
        <f>[2]!S_INFO_INDUSTRY_SW(A776,1)</f>
        <v>采掘</v>
      </c>
      <c r="D776" s="2" t="str">
        <f>[2]!S_IPO_LISTEDDATE(A776)</f>
        <v>1999-09-09</v>
      </c>
      <c r="E776" s="3">
        <f t="shared" si="108"/>
        <v>4131</v>
      </c>
      <c r="F776" s="5">
        <f>[2]!S_VAL_PE_TTM(A776,$A$1)</f>
        <v>17.225746154785156</v>
      </c>
      <c r="G776" s="5">
        <f>[2]!S_FA_ROIC_YEARLY(A776,G$1)</f>
        <v>23.3123</v>
      </c>
      <c r="H776" s="5" t="e">
        <f ca="1">VLOOKUP(A776,预期增长率!$A$3:$F$960,6,FALSE)</f>
        <v>#NAME?</v>
      </c>
      <c r="I776" s="5">
        <f>[2]!S_PQ_PCTCHANGE(A776,$C$1,$A$1)</f>
        <v>52.979373567608846</v>
      </c>
      <c r="J776" s="5">
        <f t="shared" si="109"/>
        <v>31557498946.649998</v>
      </c>
      <c r="K776" s="11">
        <f>[2]!S_SHARE_LIQA(A776,$A$1)</f>
        <v>787952533</v>
      </c>
      <c r="L776" s="10">
        <f>[2]!S_DQ_CLOSE(A776,$A$1,1)</f>
        <v>40.049999999999997</v>
      </c>
      <c r="M776" s="10"/>
      <c r="N776" s="10"/>
      <c r="P776">
        <f t="shared" si="110"/>
        <v>711</v>
      </c>
      <c r="Q776">
        <f t="shared" si="111"/>
        <v>120</v>
      </c>
      <c r="R776" t="e">
        <f t="shared" ca="1" si="112"/>
        <v>#NAME?</v>
      </c>
      <c r="S776">
        <f t="shared" si="113"/>
        <v>38</v>
      </c>
      <c r="T776">
        <f t="shared" si="114"/>
        <v>79</v>
      </c>
      <c r="V776" t="e">
        <f t="shared" ca="1" si="115"/>
        <v>#NAME?</v>
      </c>
      <c r="W776" t="e">
        <f t="shared" ca="1" si="116"/>
        <v>#NAME?</v>
      </c>
    </row>
    <row r="777" spans="1:23" x14ac:dyDescent="0.15">
      <c r="A777" s="12" t="s">
        <v>369</v>
      </c>
      <c r="B777" s="12" t="s">
        <v>370</v>
      </c>
      <c r="C777" t="str">
        <f>[2]!S_INFO_INDUSTRY_SW(A777,1)</f>
        <v>汽车</v>
      </c>
      <c r="D777" s="2" t="str">
        <f>[2]!S_IPO_LISTEDDATE(A777)</f>
        <v>1999-04-15</v>
      </c>
      <c r="E777" s="3">
        <f t="shared" si="108"/>
        <v>4278</v>
      </c>
      <c r="F777" s="5">
        <f>[2]!S_VAL_PE_TTM(A777,$A$1)</f>
        <v>45.310207366943359</v>
      </c>
      <c r="G777" s="5">
        <f>[2]!S_FA_ROIC_YEARLY(A777,G$1)</f>
        <v>3.6732</v>
      </c>
      <c r="H777" s="5" t="e">
        <f ca="1">VLOOKUP(A777,预期增长率!$A$3:$F$960,6,FALSE)</f>
        <v>#NAME?</v>
      </c>
      <c r="I777" s="5">
        <f>[2]!S_PQ_PCTCHANGE(A777,$C$1,$A$1)</f>
        <v>43.908421913327885</v>
      </c>
      <c r="J777" s="5">
        <f t="shared" si="109"/>
        <v>4161520000.0000005</v>
      </c>
      <c r="K777" s="11">
        <f>[2]!S_SHARE_LIQA(A777,$A$1)</f>
        <v>236450000</v>
      </c>
      <c r="L777" s="10">
        <f>[2]!S_DQ_CLOSE(A777,$A$1,1)</f>
        <v>17.600000000000001</v>
      </c>
      <c r="M777" s="10"/>
      <c r="N777" s="10"/>
      <c r="P777">
        <f t="shared" si="110"/>
        <v>341</v>
      </c>
      <c r="Q777">
        <f t="shared" si="111"/>
        <v>741</v>
      </c>
      <c r="R777" t="e">
        <f t="shared" ca="1" si="112"/>
        <v>#NAME?</v>
      </c>
      <c r="S777">
        <f t="shared" si="113"/>
        <v>55</v>
      </c>
      <c r="T777">
        <f t="shared" si="114"/>
        <v>633</v>
      </c>
      <c r="V777" t="e">
        <f t="shared" ca="1" si="115"/>
        <v>#NAME?</v>
      </c>
      <c r="W777" t="e">
        <f t="shared" ca="1" si="116"/>
        <v>#NAME?</v>
      </c>
    </row>
    <row r="778" spans="1:23" x14ac:dyDescent="0.15">
      <c r="A778" s="12" t="s">
        <v>885</v>
      </c>
      <c r="B778" s="12" t="s">
        <v>886</v>
      </c>
      <c r="C778" t="str">
        <f>[2]!S_INFO_INDUSTRY_SW(A778,1)</f>
        <v>医药生物</v>
      </c>
      <c r="D778" s="2" t="str">
        <f>[2]!S_IPO_LISTEDDATE(A778)</f>
        <v>1998-08-07</v>
      </c>
      <c r="E778" s="3">
        <f t="shared" si="108"/>
        <v>4529</v>
      </c>
      <c r="F778" s="5">
        <f>[2]!S_VAL_PE_TTM(A778,$A$1)</f>
        <v>25.173070907592773</v>
      </c>
      <c r="G778" s="5">
        <f>[2]!S_FA_ROIC_YEARLY(A778,G$1)</f>
        <v>13.644500000000001</v>
      </c>
      <c r="H778" s="5" t="e">
        <f ca="1">VLOOKUP(A778,预期增长率!$A$3:$F$960,6,FALSE)</f>
        <v>#NAME?</v>
      </c>
      <c r="I778" s="5">
        <f>[2]!S_PQ_PCTCHANGE(A778,$C$1,$A$1)</f>
        <v>-1.1738811445341057</v>
      </c>
      <c r="J778" s="5">
        <f t="shared" si="109"/>
        <v>14960247954.24</v>
      </c>
      <c r="K778" s="11">
        <f>[2]!S_SHARE_LIQA(A778,$A$1)</f>
        <v>1110634592</v>
      </c>
      <c r="L778" s="10">
        <f>[2]!S_DQ_CLOSE(A778,$A$1,1)</f>
        <v>13.47</v>
      </c>
      <c r="M778" s="10"/>
      <c r="N778" s="10"/>
      <c r="P778">
        <f t="shared" si="110"/>
        <v>585</v>
      </c>
      <c r="Q778">
        <f t="shared" si="111"/>
        <v>333</v>
      </c>
      <c r="R778" t="e">
        <f t="shared" ca="1" si="112"/>
        <v>#NAME?</v>
      </c>
      <c r="S778">
        <f t="shared" si="113"/>
        <v>577</v>
      </c>
      <c r="T778">
        <f t="shared" si="114"/>
        <v>178</v>
      </c>
      <c r="V778" t="e">
        <f t="shared" ca="1" si="115"/>
        <v>#NAME?</v>
      </c>
      <c r="W778" t="e">
        <f t="shared" ca="1" si="116"/>
        <v>#NAME?</v>
      </c>
    </row>
    <row r="779" spans="1:23" hidden="1" x14ac:dyDescent="0.15">
      <c r="A779" s="12" t="s">
        <v>1273</v>
      </c>
      <c r="B779" s="12" t="s">
        <v>1274</v>
      </c>
      <c r="C779" t="str">
        <f>[2]!S_INFO_INDUSTRY_SW(A779,1)</f>
        <v>非银金融</v>
      </c>
      <c r="D779" s="2" t="str">
        <f>[2]!S_IPO_LISTEDDATE(A779)</f>
        <v>1993-04-26</v>
      </c>
      <c r="E779" s="3">
        <f t="shared" si="108"/>
        <v>6458</v>
      </c>
      <c r="F779" s="5">
        <f>[2]!S_VAL_PE_TTM(A779,$A$1)</f>
        <v>180.47879028320312</v>
      </c>
      <c r="G779" s="5">
        <f>[2]!S_FA_ROIC_YEARLY(A779,G$1)</f>
        <v>4.1500000000000004</v>
      </c>
      <c r="H779" s="5" t="e">
        <f ca="1">VLOOKUP(A779,预期增长率!$A$3:$F$960,6,FALSE)</f>
        <v>#NAME?</v>
      </c>
      <c r="I779" s="5">
        <f>[2]!S_PQ_PCTCHANGE(A779,$C$1,$A$1)</f>
        <v>3.7037037037036979</v>
      </c>
      <c r="J779" s="5">
        <f t="shared" si="109"/>
        <v>7281486087.6799984</v>
      </c>
      <c r="K779" s="11">
        <f>[2]!S_SHARE_LIQA(A779,$A$1)</f>
        <v>764861983.99999988</v>
      </c>
      <c r="L779" s="10">
        <f>[2]!S_DQ_CLOSE(A779,$A$1,1)</f>
        <v>9.52</v>
      </c>
      <c r="M779" s="10"/>
      <c r="N779" s="10"/>
      <c r="P779">
        <f t="shared" si="110"/>
        <v>37</v>
      </c>
      <c r="Q779">
        <f t="shared" si="111"/>
        <v>726</v>
      </c>
      <c r="R779" t="e">
        <f t="shared" ca="1" si="112"/>
        <v>#NAME?</v>
      </c>
      <c r="S779">
        <f t="shared" si="113"/>
        <v>450</v>
      </c>
      <c r="T779">
        <f t="shared" si="114"/>
        <v>389</v>
      </c>
      <c r="V779" t="e">
        <f t="shared" ca="1" si="115"/>
        <v>#NAME?</v>
      </c>
      <c r="W779" t="e">
        <f t="shared" ca="1" si="116"/>
        <v>#NAME?</v>
      </c>
    </row>
    <row r="780" spans="1:23" x14ac:dyDescent="0.15">
      <c r="A780" s="12" t="s">
        <v>899</v>
      </c>
      <c r="B780" s="12" t="s">
        <v>900</v>
      </c>
      <c r="C780" t="str">
        <f>[2]!S_INFO_INDUSTRY_SW(A780,1)</f>
        <v>医药生物</v>
      </c>
      <c r="D780" s="2" t="str">
        <f>[2]!S_IPO_LISTEDDATE(A780)</f>
        <v>1999-10-21</v>
      </c>
      <c r="E780" s="3">
        <f t="shared" si="108"/>
        <v>4089</v>
      </c>
      <c r="F780" s="5">
        <f>[2]!S_VAL_PE_TTM(A780,$A$1)</f>
        <v>10.863271713256836</v>
      </c>
      <c r="G780" s="5">
        <f>[2]!S_FA_ROIC_YEARLY(A780,G$1)</f>
        <v>36.376399999999997</v>
      </c>
      <c r="H780" s="5" t="e">
        <f ca="1">VLOOKUP(A780,预期增长率!$A$3:$F$960,6,FALSE)</f>
        <v>#NAME?</v>
      </c>
      <c r="I780" s="5">
        <f>[2]!S_PQ_PCTCHANGE(A780,$C$1,$A$1)</f>
        <v>3.4625158831003811</v>
      </c>
      <c r="J780" s="5">
        <f t="shared" si="109"/>
        <v>14655803523.119999</v>
      </c>
      <c r="K780" s="11">
        <f>[2]!S_SHARE_LIQA(A780,$A$1)</f>
        <v>449978615.99999994</v>
      </c>
      <c r="L780" s="10">
        <f>[2]!S_DQ_CLOSE(A780,$A$1,1)</f>
        <v>32.57</v>
      </c>
      <c r="M780" s="10"/>
      <c r="N780" s="10"/>
      <c r="P780">
        <f t="shared" si="110"/>
        <v>800</v>
      </c>
      <c r="Q780">
        <f t="shared" si="111"/>
        <v>23</v>
      </c>
      <c r="R780" t="e">
        <f t="shared" ca="1" si="112"/>
        <v>#NAME?</v>
      </c>
      <c r="S780">
        <f t="shared" si="113"/>
        <v>456</v>
      </c>
      <c r="T780">
        <f t="shared" si="114"/>
        <v>183</v>
      </c>
      <c r="V780" t="e">
        <f t="shared" ca="1" si="115"/>
        <v>#NAME?</v>
      </c>
      <c r="W780" t="e">
        <f t="shared" ca="1" si="116"/>
        <v>#NAME?</v>
      </c>
    </row>
    <row r="781" spans="1:23" x14ac:dyDescent="0.15">
      <c r="A781" s="12" t="s">
        <v>943</v>
      </c>
      <c r="B781" s="12" t="s">
        <v>944</v>
      </c>
      <c r="C781" t="str">
        <f>[2]!S_INFO_INDUSTRY_SW(A781,1)</f>
        <v>房地产</v>
      </c>
      <c r="D781" s="2" t="str">
        <f>[2]!S_IPO_LISTEDDATE(A781)</f>
        <v>1999-02-03</v>
      </c>
      <c r="E781" s="3">
        <f t="shared" si="108"/>
        <v>4349</v>
      </c>
      <c r="F781" s="5">
        <f>[2]!S_VAL_PE_TTM(A781,$A$1)</f>
        <v>8.2795095443725586</v>
      </c>
      <c r="G781" s="5">
        <f>[2]!S_FA_ROIC_YEARLY(A781,G$1)</f>
        <v>22.8489</v>
      </c>
      <c r="H781" s="5" t="e">
        <f ca="1">VLOOKUP(A781,预期增长率!$A$3:$F$960,6,FALSE)</f>
        <v>#NAME?</v>
      </c>
      <c r="I781" s="5">
        <f>[2]!S_PQ_PCTCHANGE(A781,$C$1,$A$1)</f>
        <v>21.492537313432813</v>
      </c>
      <c r="J781" s="5">
        <f t="shared" si="109"/>
        <v>10857132000</v>
      </c>
      <c r="K781" s="11">
        <f>[2]!S_SHARE_LIQA(A781,$A$1)</f>
        <v>889200000</v>
      </c>
      <c r="L781" s="10">
        <f>[2]!S_DQ_CLOSE(A781,$A$1,1)</f>
        <v>12.21</v>
      </c>
      <c r="M781" s="10"/>
      <c r="N781" s="10"/>
      <c r="P781">
        <f t="shared" si="110"/>
        <v>821</v>
      </c>
      <c r="Q781">
        <f t="shared" si="111"/>
        <v>125</v>
      </c>
      <c r="R781" t="e">
        <f t="shared" ca="1" si="112"/>
        <v>#NAME?</v>
      </c>
      <c r="S781">
        <f t="shared" si="113"/>
        <v>189</v>
      </c>
      <c r="T781">
        <f t="shared" si="114"/>
        <v>247</v>
      </c>
      <c r="V781" t="e">
        <f t="shared" ca="1" si="115"/>
        <v>#NAME?</v>
      </c>
      <c r="W781" t="e">
        <f t="shared" ca="1" si="116"/>
        <v>#NAME?</v>
      </c>
    </row>
    <row r="782" spans="1:23" x14ac:dyDescent="0.15">
      <c r="A782" s="12" t="s">
        <v>1034</v>
      </c>
      <c r="B782" s="12" t="s">
        <v>1035</v>
      </c>
      <c r="C782" t="str">
        <f>[2]!S_INFO_INDUSTRY_SW(A782,1)</f>
        <v>农林牧渔</v>
      </c>
      <c r="D782" s="2" t="str">
        <f>[2]!S_IPO_LISTEDDATE(A782)</f>
        <v>2004-01-15</v>
      </c>
      <c r="E782" s="3">
        <f t="shared" si="108"/>
        <v>2542</v>
      </c>
      <c r="F782" s="5">
        <f>[2]!S_VAL_PE_TTM(A782,$A$1)</f>
        <v>108.18086242675781</v>
      </c>
      <c r="G782" s="5">
        <f>[2]!S_FA_ROIC_YEARLY(A782,G$1)</f>
        <v>-5.1211000000000002</v>
      </c>
      <c r="H782" s="5" t="e">
        <f ca="1">VLOOKUP(A782,预期增长率!$A$3:$F$960,6,FALSE)</f>
        <v>#NAME?</v>
      </c>
      <c r="I782" s="5">
        <f>[2]!S_PQ_PCTCHANGE(A782,$C$1,$A$1)</f>
        <v>31.094257854821205</v>
      </c>
      <c r="J782" s="5">
        <f t="shared" si="109"/>
        <v>6750580319.999999</v>
      </c>
      <c r="K782" s="11">
        <f>[2]!S_SHARE_LIQA(A782,$A$1)</f>
        <v>185966400</v>
      </c>
      <c r="L782" s="10">
        <f>[2]!S_DQ_CLOSE(A782,$A$1,1)</f>
        <v>36.299999999999997</v>
      </c>
      <c r="M782" s="10"/>
      <c r="N782" s="10"/>
      <c r="P782">
        <f t="shared" si="110"/>
        <v>82</v>
      </c>
      <c r="Q782">
        <f t="shared" si="111"/>
        <v>856</v>
      </c>
      <c r="R782" t="e">
        <f t="shared" ca="1" si="112"/>
        <v>#NAME?</v>
      </c>
      <c r="S782">
        <f t="shared" si="113"/>
        <v>113</v>
      </c>
      <c r="T782">
        <f t="shared" si="114"/>
        <v>430</v>
      </c>
      <c r="V782" t="e">
        <f t="shared" ca="1" si="115"/>
        <v>#NAME?</v>
      </c>
      <c r="W782" t="e">
        <f t="shared" ca="1" si="116"/>
        <v>#NAME?</v>
      </c>
    </row>
    <row r="783" spans="1:23" x14ac:dyDescent="0.15">
      <c r="A783" s="12" t="s">
        <v>478</v>
      </c>
      <c r="B783" s="12" t="s">
        <v>479</v>
      </c>
      <c r="C783" t="str">
        <f>[2]!S_INFO_INDUSTRY_SW(A783,1)</f>
        <v>化工</v>
      </c>
      <c r="D783" s="2" t="str">
        <f>[2]!S_IPO_LISTEDDATE(A783)</f>
        <v>2004-09-08</v>
      </c>
      <c r="E783" s="3">
        <f t="shared" si="108"/>
        <v>2305</v>
      </c>
      <c r="F783" s="5">
        <f>[2]!S_VAL_PE_TTM(A783,$A$1)</f>
        <v>43.049842834472656</v>
      </c>
      <c r="G783" s="5">
        <f>[2]!S_FA_ROIC_YEARLY(A783,G$1)</f>
        <v>16.846900000000002</v>
      </c>
      <c r="H783" s="5" t="e">
        <f ca="1">VLOOKUP(A783,预期增长率!$A$3:$F$960,6,FALSE)</f>
        <v>#NAME?</v>
      </c>
      <c r="I783" s="5">
        <f>[2]!S_PQ_PCTCHANGE(A783,$C$1,$A$1)</f>
        <v>30.756395995550623</v>
      </c>
      <c r="J783" s="5">
        <f t="shared" si="109"/>
        <v>4067935300.0000005</v>
      </c>
      <c r="K783" s="11">
        <f>[2]!S_SHARE_LIQA(A783,$A$1)</f>
        <v>173030000</v>
      </c>
      <c r="L783" s="10">
        <f>[2]!S_DQ_CLOSE(A783,$A$1,1)</f>
        <v>23.51</v>
      </c>
      <c r="M783" s="10"/>
      <c r="N783" s="10"/>
      <c r="P783">
        <f t="shared" si="110"/>
        <v>368</v>
      </c>
      <c r="Q783">
        <f t="shared" si="111"/>
        <v>238</v>
      </c>
      <c r="R783" t="e">
        <f t="shared" ca="1" si="112"/>
        <v>#NAME?</v>
      </c>
      <c r="S783">
        <f t="shared" si="113"/>
        <v>115</v>
      </c>
      <c r="T783">
        <f t="shared" si="114"/>
        <v>644</v>
      </c>
      <c r="V783" t="e">
        <f t="shared" ca="1" si="115"/>
        <v>#NAME?</v>
      </c>
      <c r="W783" t="e">
        <f t="shared" ca="1" si="116"/>
        <v>#NAME?</v>
      </c>
    </row>
    <row r="784" spans="1:23" x14ac:dyDescent="0.15">
      <c r="A784" s="12" t="s">
        <v>214</v>
      </c>
      <c r="B784" s="12" t="s">
        <v>215</v>
      </c>
      <c r="C784" t="str">
        <f>[2]!S_INFO_INDUSTRY_SW(A784,1)</f>
        <v>家用电器</v>
      </c>
      <c r="D784" s="2" t="str">
        <f>[2]!S_IPO_LISTEDDATE(A784)</f>
        <v>1996-11-18</v>
      </c>
      <c r="E784" s="3">
        <f t="shared" si="108"/>
        <v>5156</v>
      </c>
      <c r="F784" s="5">
        <f>[2]!S_VAL_PE_TTM(A784,$A$1)</f>
        <v>13.403229713439941</v>
      </c>
      <c r="G784" s="5">
        <f>[2]!S_FA_ROIC_YEARLY(A784,G$1)</f>
        <v>35.125300000000003</v>
      </c>
      <c r="H784" s="5" t="e">
        <f ca="1">VLOOKUP(A784,预期增长率!$A$3:$F$960,6,FALSE)</f>
        <v>#NAME?</v>
      </c>
      <c r="I784" s="5">
        <f>[2]!S_PQ_PCTCHANGE(A784,$C$1,$A$1)</f>
        <v>31.186685962373375</v>
      </c>
      <c r="J784" s="5">
        <f t="shared" si="109"/>
        <v>50401302514.989998</v>
      </c>
      <c r="K784" s="11">
        <f>[2]!S_SHARE_LIQA(A784,$A$1)</f>
        <v>2779994623</v>
      </c>
      <c r="L784" s="10">
        <f>[2]!S_DQ_CLOSE(A784,$A$1,1)</f>
        <v>18.13</v>
      </c>
      <c r="M784" s="10"/>
      <c r="N784" s="10"/>
      <c r="P784">
        <f t="shared" si="110"/>
        <v>776</v>
      </c>
      <c r="Q784">
        <f t="shared" si="111"/>
        <v>29</v>
      </c>
      <c r="R784" t="e">
        <f t="shared" ca="1" si="112"/>
        <v>#NAME?</v>
      </c>
      <c r="S784">
        <f t="shared" si="113"/>
        <v>111</v>
      </c>
      <c r="T784">
        <f t="shared" si="114"/>
        <v>44</v>
      </c>
      <c r="V784" t="e">
        <f t="shared" ca="1" si="115"/>
        <v>#NAME?</v>
      </c>
      <c r="W784" t="e">
        <f t="shared" ca="1" si="116"/>
        <v>#NAME?</v>
      </c>
    </row>
    <row r="785" spans="1:23" x14ac:dyDescent="0.15">
      <c r="A785" s="12" t="s">
        <v>1062</v>
      </c>
      <c r="B785" s="12" t="s">
        <v>1063</v>
      </c>
      <c r="C785" t="str">
        <f>[2]!S_INFO_INDUSTRY_SW(A785,1)</f>
        <v>机械设备</v>
      </c>
      <c r="D785" s="2" t="str">
        <f>[2]!S_IPO_LISTEDDATE(A785)</f>
        <v>2000-12-29</v>
      </c>
      <c r="E785" s="3">
        <f t="shared" si="108"/>
        <v>3654</v>
      </c>
      <c r="F785" s="5">
        <f>[2]!S_VAL_PE_TTM(A785,$A$1)</f>
        <v>28.456943511962891</v>
      </c>
      <c r="G785" s="5">
        <f>[2]!S_FA_ROIC_YEARLY(A785,G$1)</f>
        <v>11.398</v>
      </c>
      <c r="H785" s="5" t="e">
        <f ca="1">VLOOKUP(A785,预期增长率!$A$3:$F$960,6,FALSE)</f>
        <v>#NAME?</v>
      </c>
      <c r="I785" s="5">
        <f>[2]!S_PQ_PCTCHANGE(A785,$C$1,$A$1)</f>
        <v>15.22479564032697</v>
      </c>
      <c r="J785" s="5">
        <f t="shared" si="109"/>
        <v>7033257000</v>
      </c>
      <c r="K785" s="11">
        <f>[2]!S_SHARE_LIQA(A785,$A$1)</f>
        <v>207900000</v>
      </c>
      <c r="L785" s="10">
        <f>[2]!S_DQ_CLOSE(A785,$A$1,1)</f>
        <v>33.83</v>
      </c>
      <c r="M785" s="10"/>
      <c r="N785" s="10"/>
      <c r="P785">
        <f t="shared" si="110"/>
        <v>547</v>
      </c>
      <c r="Q785">
        <f t="shared" si="111"/>
        <v>417</v>
      </c>
      <c r="R785" t="e">
        <f t="shared" ca="1" si="112"/>
        <v>#NAME?</v>
      </c>
      <c r="S785">
        <f t="shared" si="113"/>
        <v>261</v>
      </c>
      <c r="T785">
        <f t="shared" si="114"/>
        <v>409</v>
      </c>
      <c r="V785" t="e">
        <f t="shared" ca="1" si="115"/>
        <v>#NAME?</v>
      </c>
      <c r="W785" t="e">
        <f t="shared" ca="1" si="116"/>
        <v>#NAME?</v>
      </c>
    </row>
    <row r="786" spans="1:23" x14ac:dyDescent="0.15">
      <c r="A786" s="12" t="s">
        <v>539</v>
      </c>
      <c r="B786" s="12" t="s">
        <v>540</v>
      </c>
      <c r="C786" t="str">
        <f>[2]!S_INFO_INDUSTRY_SW(A786,1)</f>
        <v>采掘</v>
      </c>
      <c r="D786" s="2" t="str">
        <f>[2]!S_IPO_LISTEDDATE(A786)</f>
        <v>2007-04-18</v>
      </c>
      <c r="E786" s="3">
        <f t="shared" si="108"/>
        <v>1353</v>
      </c>
      <c r="F786" s="5">
        <f>[2]!S_VAL_PE_TTM(A786,$A$1)</f>
        <v>23.832363128662109</v>
      </c>
      <c r="G786" s="5">
        <f>[2]!S_FA_ROIC_YEARLY(A786,G$1)</f>
        <v>41.345500000000001</v>
      </c>
      <c r="H786" s="5" t="e">
        <f ca="1">VLOOKUP(A786,预期增长率!$A$3:$F$960,6,FALSE)</f>
        <v>#NAME?</v>
      </c>
      <c r="I786" s="5">
        <f>[2]!S_PQ_PCTCHANGE(A786,$C$1,$A$1)</f>
        <v>21.639656816015229</v>
      </c>
      <c r="J786" s="5">
        <f t="shared" si="109"/>
        <v>33857030956.32</v>
      </c>
      <c r="K786" s="11">
        <f>[2]!S_SHARE_LIQA(A786,$A$1)</f>
        <v>1326686166</v>
      </c>
      <c r="L786" s="10">
        <f>[2]!S_DQ_CLOSE(A786,$A$1,1)</f>
        <v>25.52</v>
      </c>
      <c r="M786" s="10"/>
      <c r="N786" s="10"/>
      <c r="P786">
        <f t="shared" si="110"/>
        <v>604</v>
      </c>
      <c r="Q786">
        <f t="shared" si="111"/>
        <v>11</v>
      </c>
      <c r="R786" t="e">
        <f t="shared" ca="1" si="112"/>
        <v>#NAME?</v>
      </c>
      <c r="S786">
        <f t="shared" si="113"/>
        <v>186</v>
      </c>
      <c r="T786">
        <f t="shared" si="114"/>
        <v>74</v>
      </c>
      <c r="V786" t="e">
        <f t="shared" ca="1" si="115"/>
        <v>#NAME?</v>
      </c>
      <c r="W786" t="e">
        <f t="shared" ca="1" si="116"/>
        <v>#NAME?</v>
      </c>
    </row>
    <row r="787" spans="1:23" x14ac:dyDescent="0.15">
      <c r="A787" s="12" t="s">
        <v>525</v>
      </c>
      <c r="B787" s="12" t="s">
        <v>526</v>
      </c>
      <c r="C787" t="str">
        <f>[2]!S_INFO_INDUSTRY_SW(A787,1)</f>
        <v>电子</v>
      </c>
      <c r="D787" s="2" t="str">
        <f>[2]!S_IPO_LISTEDDATE(A787)</f>
        <v>2007-01-12</v>
      </c>
      <c r="E787" s="3">
        <f t="shared" si="108"/>
        <v>1449</v>
      </c>
      <c r="F787" s="5">
        <f>[2]!S_VAL_PE_TTM(A787,$A$1)</f>
        <v>83.259811401367188</v>
      </c>
      <c r="G787" s="5">
        <f>[2]!S_FA_ROIC_YEARLY(A787,G$1)</f>
        <v>20.2971</v>
      </c>
      <c r="H787" s="5" t="e">
        <f ca="1">VLOOKUP(A787,预期增长率!$A$3:$F$960,6,FALSE)</f>
        <v>#NAME?</v>
      </c>
      <c r="I787" s="5">
        <f>[2]!S_PQ_PCTCHANGE(A787,$C$1,$A$1)</f>
        <v>81.457135031498225</v>
      </c>
      <c r="J787" s="5">
        <f t="shared" si="109"/>
        <v>27102035082.5</v>
      </c>
      <c r="K787" s="11">
        <f>[2]!S_SHARE_LIQA(A787,$A$1)</f>
        <v>409087322</v>
      </c>
      <c r="L787" s="10">
        <f>[2]!S_DQ_CLOSE(A787,$A$1,1)</f>
        <v>66.25</v>
      </c>
      <c r="M787" s="10"/>
      <c r="N787" s="10"/>
      <c r="P787">
        <f t="shared" si="110"/>
        <v>126</v>
      </c>
      <c r="Q787">
        <f t="shared" si="111"/>
        <v>172</v>
      </c>
      <c r="R787" t="e">
        <f t="shared" ca="1" si="112"/>
        <v>#NAME?</v>
      </c>
      <c r="S787">
        <f t="shared" si="113"/>
        <v>5</v>
      </c>
      <c r="T787">
        <f t="shared" si="114"/>
        <v>96</v>
      </c>
      <c r="V787" t="e">
        <f t="shared" ca="1" si="115"/>
        <v>#NAME?</v>
      </c>
      <c r="W787" t="e">
        <f t="shared" ca="1" si="116"/>
        <v>#NAME?</v>
      </c>
    </row>
    <row r="788" spans="1:23" x14ac:dyDescent="0.15">
      <c r="A788" s="12" t="s">
        <v>1141</v>
      </c>
      <c r="B788" s="12" t="s">
        <v>1142</v>
      </c>
      <c r="C788" t="str">
        <f>[2]!S_INFO_INDUSTRY_SW(A788,1)</f>
        <v>化工</v>
      </c>
      <c r="D788" s="2" t="str">
        <f>[2]!S_IPO_LISTEDDATE(A788)</f>
        <v>2000-03-01</v>
      </c>
      <c r="E788" s="3">
        <f t="shared" si="108"/>
        <v>3957</v>
      </c>
      <c r="F788" s="5">
        <f>[2]!S_VAL_PE_TTM(A788,$A$1)</f>
        <v>21.699886322021484</v>
      </c>
      <c r="G788" s="5">
        <f>[2]!S_FA_ROIC_YEARLY(A788,G$1)</f>
        <v>14.3689</v>
      </c>
      <c r="H788" s="5" t="e">
        <f ca="1">VLOOKUP(A788,预期增长率!$A$3:$F$960,6,FALSE)</f>
        <v>#NAME?</v>
      </c>
      <c r="I788" s="5">
        <f>[2]!S_PQ_PCTCHANGE(A788,$C$1,$A$1)</f>
        <v>15.048543689320383</v>
      </c>
      <c r="J788" s="5">
        <f t="shared" si="109"/>
        <v>17035436416.35</v>
      </c>
      <c r="K788" s="11">
        <f>[2]!S_SHARE_LIQA(A788,$A$1)</f>
        <v>1437589571</v>
      </c>
      <c r="L788" s="10">
        <f>[2]!S_DQ_CLOSE(A788,$A$1,1)</f>
        <v>11.85</v>
      </c>
      <c r="M788" s="10"/>
      <c r="N788" s="10"/>
      <c r="P788">
        <f t="shared" si="110"/>
        <v>635</v>
      </c>
      <c r="Q788">
        <f t="shared" si="111"/>
        <v>307</v>
      </c>
      <c r="R788" t="e">
        <f t="shared" ca="1" si="112"/>
        <v>#NAME?</v>
      </c>
      <c r="S788">
        <f t="shared" si="113"/>
        <v>264</v>
      </c>
      <c r="T788">
        <f t="shared" si="114"/>
        <v>155</v>
      </c>
      <c r="V788" t="e">
        <f t="shared" ca="1" si="115"/>
        <v>#NAME?</v>
      </c>
      <c r="W788" t="e">
        <f t="shared" ca="1" si="116"/>
        <v>#NAME?</v>
      </c>
    </row>
    <row r="789" spans="1:23" x14ac:dyDescent="0.15">
      <c r="A789" s="12" t="s">
        <v>945</v>
      </c>
      <c r="B789" s="12" t="s">
        <v>946</v>
      </c>
      <c r="C789" t="str">
        <f>[2]!S_INFO_INDUSTRY_SW(A789,1)</f>
        <v>电气设备</v>
      </c>
      <c r="D789" s="2" t="str">
        <f>[2]!S_IPO_LISTEDDATE(A789)</f>
        <v>1999-11-18</v>
      </c>
      <c r="E789" s="3">
        <f t="shared" si="108"/>
        <v>4061</v>
      </c>
      <c r="F789" s="5">
        <f>[2]!S_VAL_PE_TTM(A789,$A$1)</f>
        <v>93.061965942382813</v>
      </c>
      <c r="G789" s="5">
        <f>[2]!S_FA_ROIC_YEARLY(A789,G$1)</f>
        <v>6.1</v>
      </c>
      <c r="H789" s="5" t="e">
        <f ca="1">VLOOKUP(A789,预期增长率!$A$3:$F$960,6,FALSE)</f>
        <v>#NAME?</v>
      </c>
      <c r="I789" s="5">
        <f>[2]!S_PQ_PCTCHANGE(A789,$C$1,$A$1)</f>
        <v>19.137703475582946</v>
      </c>
      <c r="J789" s="5">
        <f t="shared" si="109"/>
        <v>7189740000</v>
      </c>
      <c r="K789" s="11">
        <f>[2]!S_SHARE_LIQA(A789,$A$1)</f>
        <v>265500000</v>
      </c>
      <c r="L789" s="10">
        <f>[2]!S_DQ_CLOSE(A789,$A$1,1)</f>
        <v>27.08</v>
      </c>
      <c r="M789" s="10"/>
      <c r="N789" s="10"/>
      <c r="P789">
        <f t="shared" si="110"/>
        <v>103</v>
      </c>
      <c r="Q789">
        <f t="shared" si="111"/>
        <v>641</v>
      </c>
      <c r="R789" t="e">
        <f t="shared" ca="1" si="112"/>
        <v>#NAME?</v>
      </c>
      <c r="S789">
        <f t="shared" si="113"/>
        <v>207</v>
      </c>
      <c r="T789">
        <f t="shared" si="114"/>
        <v>392</v>
      </c>
      <c r="V789" t="e">
        <f t="shared" ca="1" si="115"/>
        <v>#NAME?</v>
      </c>
      <c r="W789" t="e">
        <f t="shared" ca="1" si="116"/>
        <v>#NAME?</v>
      </c>
    </row>
    <row r="790" spans="1:23" x14ac:dyDescent="0.15">
      <c r="A790" s="12" t="s">
        <v>1064</v>
      </c>
      <c r="B790" s="12" t="s">
        <v>1065</v>
      </c>
      <c r="C790" t="str">
        <f>[2]!S_INFO_INDUSTRY_SW(A790,1)</f>
        <v>采掘</v>
      </c>
      <c r="D790" s="2" t="str">
        <f>[2]!S_IPO_LISTEDDATE(A790)</f>
        <v>2001-05-31</v>
      </c>
      <c r="E790" s="3">
        <f t="shared" si="108"/>
        <v>3501</v>
      </c>
      <c r="F790" s="5">
        <f>[2]!S_VAL_PE_TTM(A790,$A$1)</f>
        <v>27.011890411376953</v>
      </c>
      <c r="G790" s="5">
        <f>[2]!S_FA_ROIC_YEARLY(A790,G$1)</f>
        <v>23.973500000000001</v>
      </c>
      <c r="H790" s="5" t="e">
        <f ca="1">VLOOKUP(A790,预期增长率!$A$3:$F$960,6,FALSE)</f>
        <v>#NAME?</v>
      </c>
      <c r="I790" s="5">
        <f>[2]!S_PQ_PCTCHANGE(A790,$C$1,$A$1)</f>
        <v>62.749999999999993</v>
      </c>
      <c r="J790" s="5">
        <f t="shared" si="109"/>
        <v>8668412308.5</v>
      </c>
      <c r="K790" s="11">
        <f>[2]!S_SHARE_LIQA(A790,$A$1)</f>
        <v>266310670</v>
      </c>
      <c r="L790" s="10">
        <f>[2]!S_DQ_CLOSE(A790,$A$1,1)</f>
        <v>32.549999999999997</v>
      </c>
      <c r="M790" s="10"/>
      <c r="N790" s="10"/>
      <c r="P790">
        <f t="shared" si="110"/>
        <v>561</v>
      </c>
      <c r="Q790">
        <f t="shared" si="111"/>
        <v>109</v>
      </c>
      <c r="R790" t="e">
        <f t="shared" ca="1" si="112"/>
        <v>#NAME?</v>
      </c>
      <c r="S790">
        <f t="shared" si="113"/>
        <v>21</v>
      </c>
      <c r="T790">
        <f t="shared" si="114"/>
        <v>322</v>
      </c>
      <c r="V790" t="e">
        <f t="shared" ca="1" si="115"/>
        <v>#NAME?</v>
      </c>
      <c r="W790" t="e">
        <f t="shared" ca="1" si="116"/>
        <v>#NAME?</v>
      </c>
    </row>
    <row r="791" spans="1:23" x14ac:dyDescent="0.15">
      <c r="A791" s="12" t="s">
        <v>1420</v>
      </c>
      <c r="B791" s="12" t="s">
        <v>1421</v>
      </c>
      <c r="C791" t="str">
        <f>[2]!S_INFO_INDUSTRY_SW(A791,1)</f>
        <v>医药生物</v>
      </c>
      <c r="D791" s="2" t="str">
        <f>[2]!S_IPO_LISTEDDATE(A791)</f>
        <v>1994-01-14</v>
      </c>
      <c r="E791" s="3">
        <f t="shared" si="108"/>
        <v>6195</v>
      </c>
      <c r="F791" s="5">
        <f>[2]!S_VAL_PE_TTM(A791,$A$1)</f>
        <v>43.956741333007813</v>
      </c>
      <c r="G791" s="5">
        <f>[2]!S_FA_ROIC_YEARLY(A791,G$1)</f>
        <v>34.640900000000002</v>
      </c>
      <c r="H791" s="5" t="e">
        <f ca="1">VLOOKUP(A791,预期增长率!$A$3:$F$960,6,FALSE)</f>
        <v>#NAME?</v>
      </c>
      <c r="I791" s="5">
        <f>[2]!S_PQ_PCTCHANGE(A791,$C$1,$A$1)</f>
        <v>26.898222940226169</v>
      </c>
      <c r="J791" s="5">
        <f t="shared" si="109"/>
        <v>16158953436.18</v>
      </c>
      <c r="K791" s="11">
        <f>[2]!S_SHARE_LIQA(A791,$A$1)</f>
        <v>1028577558</v>
      </c>
      <c r="L791" s="10">
        <f>[2]!S_DQ_CLOSE(A791,$A$1,1)</f>
        <v>15.71</v>
      </c>
      <c r="M791" s="10"/>
      <c r="N791" s="10"/>
      <c r="O791" s="10"/>
      <c r="P791">
        <f t="shared" si="110"/>
        <v>359</v>
      </c>
      <c r="Q791">
        <f t="shared" si="111"/>
        <v>31</v>
      </c>
      <c r="R791" t="e">
        <f t="shared" ca="1" si="112"/>
        <v>#NAME?</v>
      </c>
      <c r="S791">
        <f t="shared" si="113"/>
        <v>138</v>
      </c>
      <c r="T791">
        <f t="shared" si="114"/>
        <v>167</v>
      </c>
      <c r="V791" t="e">
        <f t="shared" ca="1" si="115"/>
        <v>#NAME?</v>
      </c>
      <c r="W791" t="e">
        <f t="shared" ca="1" si="116"/>
        <v>#NAME?</v>
      </c>
    </row>
    <row r="792" spans="1:23" x14ac:dyDescent="0.15">
      <c r="A792" s="12" t="s">
        <v>1060</v>
      </c>
      <c r="B792" s="12" t="s">
        <v>1061</v>
      </c>
      <c r="C792" t="str">
        <f>[2]!S_INFO_INDUSTRY_SW(A792,1)</f>
        <v>化工</v>
      </c>
      <c r="D792" s="2" t="str">
        <f>[2]!S_IPO_LISTEDDATE(A792)</f>
        <v>2004-02-18</v>
      </c>
      <c r="E792" s="3">
        <f t="shared" si="108"/>
        <v>2508</v>
      </c>
      <c r="F792" s="5">
        <f>[2]!S_VAL_PE_TTM(A792,$A$1)</f>
        <v>49.30218505859375</v>
      </c>
      <c r="G792" s="5">
        <f>[2]!S_FA_ROIC_YEARLY(A792,G$1)</f>
        <v>8.0856999999999992</v>
      </c>
      <c r="H792" s="5" t="e">
        <f ca="1">VLOOKUP(A792,预期增长率!$A$3:$F$960,6,FALSE)</f>
        <v>#NAME?</v>
      </c>
      <c r="I792" s="5">
        <f>[2]!S_PQ_PCTCHANGE(A792,$C$1,$A$1)</f>
        <v>4.8503611971104421</v>
      </c>
      <c r="J792" s="5">
        <f t="shared" si="109"/>
        <v>3916832400</v>
      </c>
      <c r="K792" s="11">
        <f>[2]!S_SHARE_LIQA(A792,$A$1)</f>
        <v>385515000</v>
      </c>
      <c r="L792" s="10">
        <f>[2]!S_DQ_CLOSE(A792,$A$1,1)</f>
        <v>10.16</v>
      </c>
      <c r="M792" s="10"/>
      <c r="N792" s="10"/>
      <c r="P792">
        <f t="shared" si="110"/>
        <v>312</v>
      </c>
      <c r="Q792">
        <f t="shared" si="111"/>
        <v>560</v>
      </c>
      <c r="R792" t="e">
        <f t="shared" ca="1" si="112"/>
        <v>#NAME?</v>
      </c>
      <c r="S792">
        <f t="shared" si="113"/>
        <v>426</v>
      </c>
      <c r="T792">
        <f t="shared" si="114"/>
        <v>659</v>
      </c>
      <c r="V792" t="e">
        <f t="shared" ca="1" si="115"/>
        <v>#NAME?</v>
      </c>
      <c r="W792" t="e">
        <f t="shared" ca="1" si="116"/>
        <v>#NAME?</v>
      </c>
    </row>
    <row r="793" spans="1:23" x14ac:dyDescent="0.15">
      <c r="A793" s="12" t="s">
        <v>1100</v>
      </c>
      <c r="B793" s="12" t="s">
        <v>1101</v>
      </c>
      <c r="C793" t="str">
        <f>[2]!S_INFO_INDUSTRY_SW(A793,1)</f>
        <v>建筑材料</v>
      </c>
      <c r="D793" s="2" t="str">
        <f>[2]!S_IPO_LISTEDDATE(A793)</f>
        <v>2003-08-29</v>
      </c>
      <c r="E793" s="3">
        <f t="shared" si="108"/>
        <v>2681</v>
      </c>
      <c r="F793" s="5">
        <f>[2]!S_VAL_PE_TTM(A793,$A$1)</f>
        <v>14.018598556518555</v>
      </c>
      <c r="G793" s="5">
        <f>[2]!S_FA_ROIC_YEARLY(A793,G$1)</f>
        <v>23.764099999999999</v>
      </c>
      <c r="H793" s="5" t="e">
        <f ca="1">VLOOKUP(A793,预期增长率!$A$3:$F$960,6,FALSE)</f>
        <v>#NAME?</v>
      </c>
      <c r="I793" s="5">
        <f>[2]!S_PQ_PCTCHANGE(A793,$C$1,$A$1)</f>
        <v>18.601583113456478</v>
      </c>
      <c r="J793" s="5">
        <f t="shared" si="109"/>
        <v>7017014109.04</v>
      </c>
      <c r="K793" s="11">
        <f>[2]!S_SHARE_LIQA(A793,$A$1)</f>
        <v>195133874</v>
      </c>
      <c r="L793" s="10">
        <f>[2]!S_DQ_CLOSE(A793,$A$1,1)</f>
        <v>35.96</v>
      </c>
      <c r="M793" s="10"/>
      <c r="N793" s="10"/>
      <c r="P793">
        <f t="shared" si="110"/>
        <v>763</v>
      </c>
      <c r="Q793">
        <f t="shared" si="111"/>
        <v>115</v>
      </c>
      <c r="R793" t="e">
        <f t="shared" ca="1" si="112"/>
        <v>#NAME?</v>
      </c>
      <c r="S793">
        <f t="shared" si="113"/>
        <v>213</v>
      </c>
      <c r="T793">
        <f t="shared" si="114"/>
        <v>412</v>
      </c>
      <c r="V793" t="e">
        <f t="shared" ca="1" si="115"/>
        <v>#NAME?</v>
      </c>
      <c r="W793" t="e">
        <f t="shared" ca="1" si="116"/>
        <v>#NAME?</v>
      </c>
    </row>
    <row r="794" spans="1:23" x14ac:dyDescent="0.15">
      <c r="A794" s="12" t="s">
        <v>988</v>
      </c>
      <c r="B794" s="12" t="s">
        <v>989</v>
      </c>
      <c r="C794" t="str">
        <f>[2]!S_INFO_INDUSTRY_SW(A794,1)</f>
        <v>化工</v>
      </c>
      <c r="D794" s="2" t="str">
        <f>[2]!S_IPO_LISTEDDATE(A794)</f>
        <v>2001-01-05</v>
      </c>
      <c r="E794" s="3">
        <f t="shared" si="108"/>
        <v>3647</v>
      </c>
      <c r="F794" s="5">
        <f>[2]!S_VAL_PE_TTM(A794,$A$1)</f>
        <v>27.258392333984375</v>
      </c>
      <c r="G794" s="5">
        <f>[2]!S_FA_ROIC_YEARLY(A794,G$1)</f>
        <v>24.320699999999999</v>
      </c>
      <c r="H794" s="5" t="e">
        <f ca="1">VLOOKUP(A794,预期增长率!$A$3:$F$960,6,FALSE)</f>
        <v>#NAME?</v>
      </c>
      <c r="I794" s="5">
        <f>[2]!S_PQ_PCTCHANGE(A794,$C$1,$A$1)</f>
        <v>16.940889701401595</v>
      </c>
      <c r="J794" s="5">
        <f t="shared" si="109"/>
        <v>31919387136.000004</v>
      </c>
      <c r="K794" s="11">
        <f>[2]!S_SHARE_LIQA(A794,$A$1)</f>
        <v>1663334400</v>
      </c>
      <c r="L794" s="10">
        <f>[2]!S_DQ_CLOSE(A794,$A$1,1)</f>
        <v>19.190000000000001</v>
      </c>
      <c r="M794" s="10"/>
      <c r="N794" s="10"/>
      <c r="P794">
        <f t="shared" si="110"/>
        <v>559</v>
      </c>
      <c r="Q794">
        <f t="shared" si="111"/>
        <v>102</v>
      </c>
      <c r="R794" t="e">
        <f t="shared" ca="1" si="112"/>
        <v>#NAME?</v>
      </c>
      <c r="S794">
        <f t="shared" si="113"/>
        <v>235</v>
      </c>
      <c r="T794">
        <f t="shared" si="114"/>
        <v>78</v>
      </c>
      <c r="V794" t="e">
        <f t="shared" ca="1" si="115"/>
        <v>#NAME?</v>
      </c>
      <c r="W794" t="e">
        <f t="shared" ca="1" si="116"/>
        <v>#NAME?</v>
      </c>
    </row>
    <row r="795" spans="1:23" x14ac:dyDescent="0.15">
      <c r="A795" s="12" t="s">
        <v>1074</v>
      </c>
      <c r="B795" s="12" t="s">
        <v>1075</v>
      </c>
      <c r="C795" t="str">
        <f>[2]!S_INFO_INDUSTRY_SW(A795,1)</f>
        <v>商业贸易</v>
      </c>
      <c r="D795" s="2" t="str">
        <f>[2]!S_IPO_LISTEDDATE(A795)</f>
        <v>2002-05-09</v>
      </c>
      <c r="E795" s="3">
        <f t="shared" si="108"/>
        <v>3158</v>
      </c>
      <c r="F795" s="5">
        <f>[2]!S_VAL_PE_TTM(A795,$A$1)</f>
        <v>48.724987030029297</v>
      </c>
      <c r="G795" s="5">
        <f>[2]!S_FA_ROIC_YEARLY(A795,G$1)</f>
        <v>13.234400000000001</v>
      </c>
      <c r="H795" s="5" t="e">
        <f ca="1">VLOOKUP(A795,预期增长率!$A$3:$F$960,6,FALSE)</f>
        <v>#NAME?</v>
      </c>
      <c r="I795" s="5">
        <f>[2]!S_PQ_PCTCHANGE(A795,$C$1,$A$1)</f>
        <v>34.355828220858896</v>
      </c>
      <c r="J795" s="5">
        <f t="shared" si="109"/>
        <v>21068104707.84</v>
      </c>
      <c r="K795" s="11">
        <f>[2]!S_SHARE_LIQA(A795,$A$1)</f>
        <v>601258696</v>
      </c>
      <c r="L795" s="10">
        <f>[2]!S_DQ_CLOSE(A795,$A$1,1)</f>
        <v>35.04</v>
      </c>
      <c r="M795" s="10"/>
      <c r="N795" s="10"/>
      <c r="P795">
        <f t="shared" si="110"/>
        <v>320</v>
      </c>
      <c r="Q795">
        <f t="shared" si="111"/>
        <v>346</v>
      </c>
      <c r="R795" t="e">
        <f t="shared" ca="1" si="112"/>
        <v>#NAME?</v>
      </c>
      <c r="S795">
        <f t="shared" si="113"/>
        <v>95</v>
      </c>
      <c r="T795">
        <f t="shared" si="114"/>
        <v>122</v>
      </c>
      <c r="V795" t="e">
        <f t="shared" ca="1" si="115"/>
        <v>#NAME?</v>
      </c>
      <c r="W795" t="e">
        <f t="shared" ca="1" si="116"/>
        <v>#NAME?</v>
      </c>
    </row>
    <row r="796" spans="1:23" x14ac:dyDescent="0.15">
      <c r="A796" s="12" t="s">
        <v>1614</v>
      </c>
      <c r="B796" s="12" t="s">
        <v>1615</v>
      </c>
      <c r="C796" t="str">
        <f>[2]!S_INFO_INDUSTRY_SW(A796,1)</f>
        <v>有色金属</v>
      </c>
      <c r="D796" s="2" t="str">
        <f>[2]!S_IPO_LISTEDDATE(A796)</f>
        <v>2008-04-25</v>
      </c>
      <c r="E796" s="3">
        <f t="shared" si="108"/>
        <v>980</v>
      </c>
      <c r="F796" s="5">
        <f>[2]!S_VAL_PE_TTM(A796,$A$1)</f>
        <v>26.541427612304687</v>
      </c>
      <c r="G796" s="5">
        <f>[2]!S_FA_ROIC_YEARLY(A796,G$1)</f>
        <v>26.412500000000001</v>
      </c>
      <c r="H796" s="5" t="e">
        <f ca="1">VLOOKUP(A796,预期增长率!$A$3:$F$960,6,FALSE)</f>
        <v>#NAME?</v>
      </c>
      <c r="I796" s="5">
        <f>[2]!S_PQ_PCTCHANGE(A796,$C$1,$A$1)</f>
        <v>22.904191616766489</v>
      </c>
      <c r="J796" s="5">
        <f t="shared" si="109"/>
        <v>51927978905.800003</v>
      </c>
      <c r="K796" s="11">
        <f>[2]!S_SHARE_LIQA(A796,$A$1)</f>
        <v>6324966980</v>
      </c>
      <c r="L796" s="10">
        <f>[2]!S_DQ_CLOSE(A796,$A$1,1)</f>
        <v>8.2100000000000009</v>
      </c>
      <c r="M796" s="10"/>
      <c r="N796" s="10"/>
      <c r="P796">
        <f t="shared" si="110"/>
        <v>566</v>
      </c>
      <c r="Q796">
        <f t="shared" si="111"/>
        <v>75</v>
      </c>
      <c r="R796" t="e">
        <f t="shared" ca="1" si="112"/>
        <v>#NAME?</v>
      </c>
      <c r="S796">
        <f t="shared" si="113"/>
        <v>174</v>
      </c>
      <c r="T796">
        <f t="shared" si="114"/>
        <v>42</v>
      </c>
      <c r="V796" t="e">
        <f t="shared" ca="1" si="115"/>
        <v>#NAME?</v>
      </c>
      <c r="W796" t="e">
        <f t="shared" ca="1" si="116"/>
        <v>#NAME?</v>
      </c>
    </row>
    <row r="797" spans="1:23" x14ac:dyDescent="0.15">
      <c r="A797" s="12" t="s">
        <v>1608</v>
      </c>
      <c r="B797" s="12" t="s">
        <v>1609</v>
      </c>
      <c r="C797" t="str">
        <f>[2]!S_INFO_INDUSTRY_SW(A797,1)</f>
        <v>电气设备</v>
      </c>
      <c r="D797" s="2" t="str">
        <f>[2]!S_IPO_LISTEDDATE(A797)</f>
        <v>2010-01-21</v>
      </c>
      <c r="E797" s="3">
        <f t="shared" si="108"/>
        <v>344</v>
      </c>
      <c r="F797" s="5">
        <f>[2]!S_VAL_PE_TTM(A797,$A$1)</f>
        <v>39.982677459716797</v>
      </c>
      <c r="G797" s="5">
        <f>[2]!S_FA_ROIC_YEARLY(A797,G$1)</f>
        <v>27.7911</v>
      </c>
      <c r="H797" s="5" t="e">
        <f ca="1">VLOOKUP(A797,预期增长率!$A$3:$F$960,6,FALSE)</f>
        <v>#NAME?</v>
      </c>
      <c r="I797" s="5">
        <f>[2]!S_PQ_PCTCHANGE(A797,$C$1,$A$1)</f>
        <v>16.82926829268294</v>
      </c>
      <c r="J797" s="5">
        <f t="shared" si="109"/>
        <v>2514750000</v>
      </c>
      <c r="K797" s="11">
        <f>[2]!S_SHARE_LIQA(A797,$A$1)</f>
        <v>105000000</v>
      </c>
      <c r="L797" s="10">
        <f>[2]!S_DQ_CLOSE(A797,$A$1,1)</f>
        <v>23.95</v>
      </c>
      <c r="M797" s="10"/>
      <c r="N797" s="10"/>
      <c r="P797">
        <f t="shared" si="110"/>
        <v>396</v>
      </c>
      <c r="Q797">
        <f t="shared" si="111"/>
        <v>58</v>
      </c>
      <c r="R797" t="e">
        <f t="shared" ca="1" si="112"/>
        <v>#NAME?</v>
      </c>
      <c r="S797">
        <f t="shared" si="113"/>
        <v>237</v>
      </c>
      <c r="T797">
        <f t="shared" si="114"/>
        <v>776</v>
      </c>
      <c r="V797" t="e">
        <f t="shared" ca="1" si="115"/>
        <v>#NAME?</v>
      </c>
      <c r="W797" t="e">
        <f t="shared" ca="1" si="116"/>
        <v>#NAME?</v>
      </c>
    </row>
    <row r="798" spans="1:23" x14ac:dyDescent="0.15">
      <c r="A798" s="12" t="s">
        <v>1125</v>
      </c>
      <c r="B798" s="12" t="s">
        <v>1126</v>
      </c>
      <c r="C798" t="str">
        <f>[2]!S_INFO_INDUSTRY_SW(A798,1)</f>
        <v>通信</v>
      </c>
      <c r="D798" s="2" t="str">
        <f>[2]!S_IPO_LISTEDDATE(A798)</f>
        <v>2003-08-22</v>
      </c>
      <c r="E798" s="3">
        <f t="shared" si="108"/>
        <v>2688</v>
      </c>
      <c r="F798" s="5">
        <f>[2]!S_VAL_PE_TTM(A798,$A$1)</f>
        <v>34.886524200439453</v>
      </c>
      <c r="G798" s="5">
        <f>[2]!S_FA_ROIC_YEARLY(A798,G$1)</f>
        <v>13.2683</v>
      </c>
      <c r="H798" s="5" t="e">
        <f ca="1">VLOOKUP(A798,预期增长率!$A$3:$F$960,6,FALSE)</f>
        <v>#NAME?</v>
      </c>
      <c r="I798" s="5">
        <f>[2]!S_PQ_PCTCHANGE(A798,$C$1,$A$1)</f>
        <v>24.769514443761544</v>
      </c>
      <c r="J798" s="5">
        <f t="shared" si="109"/>
        <v>6744472000</v>
      </c>
      <c r="K798" s="11">
        <f>[2]!S_SHARE_LIQA(A798,$A$1)</f>
        <v>166120000</v>
      </c>
      <c r="L798" s="10">
        <f>[2]!S_DQ_CLOSE(A798,$A$1,1)</f>
        <v>40.6</v>
      </c>
      <c r="M798" s="10"/>
      <c r="N798" s="10"/>
      <c r="P798">
        <f t="shared" si="110"/>
        <v>463</v>
      </c>
      <c r="Q798">
        <f t="shared" si="111"/>
        <v>344</v>
      </c>
      <c r="R798" t="e">
        <f t="shared" ca="1" si="112"/>
        <v>#NAME?</v>
      </c>
      <c r="S798">
        <f t="shared" si="113"/>
        <v>153</v>
      </c>
      <c r="T798">
        <f t="shared" si="114"/>
        <v>431</v>
      </c>
      <c r="V798" t="e">
        <f t="shared" ca="1" si="115"/>
        <v>#NAME?</v>
      </c>
      <c r="W798" t="e">
        <f t="shared" ca="1" si="116"/>
        <v>#NAME?</v>
      </c>
    </row>
    <row r="799" spans="1:23" x14ac:dyDescent="0.15">
      <c r="A799" s="12" t="s">
        <v>446</v>
      </c>
      <c r="B799" s="12" t="s">
        <v>447</v>
      </c>
      <c r="C799" t="str">
        <f>[2]!S_INFO_INDUSTRY_SW(A799,1)</f>
        <v>农林牧渔</v>
      </c>
      <c r="D799" s="2" t="str">
        <f>[2]!S_IPO_LISTEDDATE(A799)</f>
        <v>2000-12-11</v>
      </c>
      <c r="E799" s="3">
        <f t="shared" si="108"/>
        <v>3672</v>
      </c>
      <c r="F799" s="5">
        <f>[2]!S_VAL_PE_TTM(A799,$A$1)</f>
        <v>178.66494750976562</v>
      </c>
      <c r="G799" s="5">
        <f>[2]!S_FA_ROIC_YEARLY(A799,G$1)</f>
        <v>1.1592</v>
      </c>
      <c r="H799" s="5" t="e">
        <f ca="1">VLOOKUP(A799,预期增长率!$A$3:$F$960,6,FALSE)</f>
        <v>#NAME?</v>
      </c>
      <c r="I799" s="5">
        <f>[2]!S_PQ_PCTCHANGE(A799,$C$1,$A$1)</f>
        <v>25.172943889315924</v>
      </c>
      <c r="J799" s="5">
        <f t="shared" si="109"/>
        <v>9028360453.9099998</v>
      </c>
      <c r="K799" s="11">
        <f>[2]!S_SHARE_LIQA(A799,$A$1)</f>
        <v>277198663</v>
      </c>
      <c r="L799" s="10">
        <f>[2]!S_DQ_CLOSE(A799,$A$1,1)</f>
        <v>32.57</v>
      </c>
      <c r="M799" s="10"/>
      <c r="N799" s="10"/>
      <c r="P799">
        <f t="shared" si="110"/>
        <v>39</v>
      </c>
      <c r="Q799">
        <f t="shared" si="111"/>
        <v>805</v>
      </c>
      <c r="R799" t="e">
        <f t="shared" ca="1" si="112"/>
        <v>#NAME?</v>
      </c>
      <c r="S799">
        <f t="shared" si="113"/>
        <v>151</v>
      </c>
      <c r="T799">
        <f t="shared" si="114"/>
        <v>311</v>
      </c>
      <c r="V799" t="e">
        <f t="shared" ca="1" si="115"/>
        <v>#NAME?</v>
      </c>
      <c r="W799" t="e">
        <f t="shared" ca="1" si="116"/>
        <v>#NAME?</v>
      </c>
    </row>
    <row r="800" spans="1:23" x14ac:dyDescent="0.15">
      <c r="A800" s="12" t="s">
        <v>510</v>
      </c>
      <c r="B800" s="12" t="s">
        <v>1647</v>
      </c>
      <c r="C800" t="str">
        <f>[2]!S_INFO_INDUSTRY_SW(A800,1)</f>
        <v>建筑装饰</v>
      </c>
      <c r="D800" s="2" t="str">
        <f>[2]!S_IPO_LISTEDDATE(A800)</f>
        <v>2006-11-20</v>
      </c>
      <c r="E800" s="3">
        <f t="shared" si="108"/>
        <v>1502</v>
      </c>
      <c r="F800" s="5">
        <f>[2]!S_VAL_PE_TTM(A800,$A$1)</f>
        <v>73.082191467285156</v>
      </c>
      <c r="G800" s="5">
        <f>[2]!S_FA_ROIC_YEARLY(A800,G$1)</f>
        <v>31.144400000000001</v>
      </c>
      <c r="H800" s="5" t="e">
        <f ca="1">VLOOKUP(A800,预期增长率!$A$3:$F$960,6,FALSE)</f>
        <v>#NAME?</v>
      </c>
      <c r="I800" s="5">
        <f>[2]!S_PQ_PCTCHANGE(A800,$C$1,$A$1)</f>
        <v>43.261820454072073</v>
      </c>
      <c r="J800" s="5">
        <f t="shared" si="109"/>
        <v>19584136783.939999</v>
      </c>
      <c r="K800" s="11">
        <f>[2]!S_SHARE_LIQA(A800,$A$1)</f>
        <v>284735923</v>
      </c>
      <c r="L800" s="10">
        <f>[2]!S_DQ_CLOSE(A800,$A$1,1)</f>
        <v>68.78</v>
      </c>
      <c r="M800" s="10"/>
      <c r="N800" s="10"/>
      <c r="P800">
        <f t="shared" si="110"/>
        <v>158</v>
      </c>
      <c r="Q800">
        <f t="shared" si="111"/>
        <v>40</v>
      </c>
      <c r="R800" t="e">
        <f t="shared" ca="1" si="112"/>
        <v>#NAME?</v>
      </c>
      <c r="S800">
        <f t="shared" si="113"/>
        <v>57</v>
      </c>
      <c r="T800">
        <f t="shared" si="114"/>
        <v>131</v>
      </c>
      <c r="V800" t="e">
        <f t="shared" ca="1" si="115"/>
        <v>#NAME?</v>
      </c>
      <c r="W800" t="e">
        <f t="shared" ca="1" si="116"/>
        <v>#NAME?</v>
      </c>
    </row>
    <row r="801" spans="1:23" x14ac:dyDescent="0.15">
      <c r="A801" s="12" t="s">
        <v>1562</v>
      </c>
      <c r="B801" s="12" t="s">
        <v>1563</v>
      </c>
      <c r="C801" t="str">
        <f>[2]!S_INFO_INDUSTRY_SW(A801,1)</f>
        <v>电气设备</v>
      </c>
      <c r="D801" s="2" t="str">
        <f>[2]!S_IPO_LISTEDDATE(A801)</f>
        <v>2010-01-28</v>
      </c>
      <c r="E801" s="3">
        <f t="shared" si="108"/>
        <v>337</v>
      </c>
      <c r="F801" s="5">
        <f>[2]!S_VAL_PE_TTM(A801,$A$1)</f>
        <v>32.020309448242188</v>
      </c>
      <c r="G801" s="5">
        <f>[2]!S_FA_ROIC_YEARLY(A801,G$1)</f>
        <v>9.0996000000000006</v>
      </c>
      <c r="H801" s="5" t="e">
        <f ca="1">VLOOKUP(A801,预期增长率!$A$3:$F$960,6,FALSE)</f>
        <v>#NAME?</v>
      </c>
      <c r="I801" s="5">
        <f>[2]!S_PQ_PCTCHANGE(A801,$C$1,$A$1)</f>
        <v>12.056737588652489</v>
      </c>
      <c r="J801" s="5">
        <f t="shared" si="109"/>
        <v>10325300000</v>
      </c>
      <c r="K801" s="11">
        <f>[2]!S_SHARE_LIQA(A801,$A$1)</f>
        <v>1307000000</v>
      </c>
      <c r="L801" s="10">
        <f>[2]!S_DQ_CLOSE(A801,$A$1,1)</f>
        <v>7.9</v>
      </c>
      <c r="M801" s="10"/>
      <c r="N801" s="10"/>
      <c r="P801">
        <f t="shared" si="110"/>
        <v>500</v>
      </c>
      <c r="Q801">
        <f t="shared" si="111"/>
        <v>512</v>
      </c>
      <c r="R801" t="e">
        <f t="shared" ca="1" si="112"/>
        <v>#NAME?</v>
      </c>
      <c r="S801">
        <f t="shared" si="113"/>
        <v>308</v>
      </c>
      <c r="T801">
        <f t="shared" si="114"/>
        <v>257</v>
      </c>
      <c r="V801" t="e">
        <f t="shared" ca="1" si="115"/>
        <v>#NAME?</v>
      </c>
      <c r="W801" t="e">
        <f t="shared" ca="1" si="116"/>
        <v>#NAME?</v>
      </c>
    </row>
    <row r="802" spans="1:23" x14ac:dyDescent="0.15">
      <c r="A802" s="12" t="s">
        <v>1118</v>
      </c>
      <c r="B802" s="12" t="s">
        <v>1119</v>
      </c>
      <c r="C802" t="str">
        <f>[2]!S_INFO_INDUSTRY_SW(A802,1)</f>
        <v>医药生物</v>
      </c>
      <c r="D802" s="2" t="str">
        <f>[2]!S_IPO_LISTEDDATE(A802)</f>
        <v>2004-03-12</v>
      </c>
      <c r="E802" s="3">
        <f t="shared" si="108"/>
        <v>2485</v>
      </c>
      <c r="F802" s="5">
        <f>[2]!S_VAL_PE_TTM(A802,$A$1)</f>
        <v>46.556118011474609</v>
      </c>
      <c r="G802" s="5">
        <f>[2]!S_FA_ROIC_YEARLY(A802,G$1)</f>
        <v>11.754</v>
      </c>
      <c r="H802" s="5" t="e">
        <f ca="1">VLOOKUP(A802,预期增长率!$A$3:$F$960,6,FALSE)</f>
        <v>#NAME?</v>
      </c>
      <c r="I802" s="5">
        <f>[2]!S_PQ_PCTCHANGE(A802,$C$1,$A$1)</f>
        <v>3.8439796495195022</v>
      </c>
      <c r="J802" s="5">
        <f t="shared" si="109"/>
        <v>5599528704</v>
      </c>
      <c r="K802" s="11">
        <f>[2]!S_SHARE_LIQA(A802,$A$1)</f>
        <v>304819200</v>
      </c>
      <c r="L802" s="10">
        <f>[2]!S_DQ_CLOSE(A802,$A$1,1)</f>
        <v>18.37</v>
      </c>
      <c r="M802" s="10"/>
      <c r="N802" s="10"/>
      <c r="P802">
        <f t="shared" si="110"/>
        <v>334</v>
      </c>
      <c r="Q802">
        <f t="shared" si="111"/>
        <v>394</v>
      </c>
      <c r="R802" t="e">
        <f t="shared" ca="1" si="112"/>
        <v>#NAME?</v>
      </c>
      <c r="S802">
        <f t="shared" si="113"/>
        <v>448</v>
      </c>
      <c r="T802">
        <f t="shared" si="114"/>
        <v>499</v>
      </c>
      <c r="V802" t="e">
        <f t="shared" ca="1" si="115"/>
        <v>#NAME?</v>
      </c>
      <c r="W802" t="e">
        <f t="shared" ca="1" si="116"/>
        <v>#NAME?</v>
      </c>
    </row>
    <row r="803" spans="1:23" x14ac:dyDescent="0.15">
      <c r="A803" s="12" t="s">
        <v>939</v>
      </c>
      <c r="B803" s="12" t="s">
        <v>940</v>
      </c>
      <c r="C803" t="str">
        <f>[2]!S_INFO_INDUSTRY_SW(A803,1)</f>
        <v>电子</v>
      </c>
      <c r="D803" s="2" t="str">
        <f>[2]!S_IPO_LISTEDDATE(A803)</f>
        <v>2000-07-20</v>
      </c>
      <c r="E803" s="3">
        <f t="shared" si="108"/>
        <v>3816</v>
      </c>
      <c r="F803" s="5">
        <f>[2]!S_VAL_PE_TTM(A803,$A$1)</f>
        <v>62.039459228515625</v>
      </c>
      <c r="G803" s="5">
        <f>[2]!S_FA_ROIC_YEARLY(A803,G$1)</f>
        <v>18.462</v>
      </c>
      <c r="H803" s="5" t="e">
        <f ca="1">VLOOKUP(A803,预期增长率!$A$3:$F$960,6,FALSE)</f>
        <v>#NAME?</v>
      </c>
      <c r="I803" s="5">
        <f>[2]!S_PQ_PCTCHANGE(A803,$C$1,$A$1)</f>
        <v>60.325881015536197</v>
      </c>
      <c r="J803" s="5">
        <f t="shared" si="109"/>
        <v>8362266741.0700006</v>
      </c>
      <c r="K803" s="11">
        <f>[2]!S_SHARE_LIQA(A803,$A$1)</f>
        <v>197642797</v>
      </c>
      <c r="L803" s="10">
        <f>[2]!S_DQ_CLOSE(A803,$A$1,1)</f>
        <v>42.31</v>
      </c>
      <c r="M803" s="10"/>
      <c r="N803" s="10"/>
      <c r="P803">
        <f t="shared" si="110"/>
        <v>222</v>
      </c>
      <c r="Q803">
        <f t="shared" si="111"/>
        <v>211</v>
      </c>
      <c r="R803" t="e">
        <f t="shared" ca="1" si="112"/>
        <v>#NAME?</v>
      </c>
      <c r="S803">
        <f t="shared" si="113"/>
        <v>26</v>
      </c>
      <c r="T803">
        <f t="shared" si="114"/>
        <v>334</v>
      </c>
      <c r="V803" t="e">
        <f t="shared" ca="1" si="115"/>
        <v>#NAME?</v>
      </c>
      <c r="W803" t="e">
        <f t="shared" ca="1" si="116"/>
        <v>#NAME?</v>
      </c>
    </row>
    <row r="804" spans="1:23" x14ac:dyDescent="0.15">
      <c r="A804" s="12" t="s">
        <v>1295</v>
      </c>
      <c r="B804" s="12" t="s">
        <v>1296</v>
      </c>
      <c r="C804" t="str">
        <f>[2]!S_INFO_INDUSTRY_SW(A804,1)</f>
        <v>房地产</v>
      </c>
      <c r="D804" s="2" t="str">
        <f>[2]!S_IPO_LISTEDDATE(A804)</f>
        <v>1993-06-28</v>
      </c>
      <c r="E804" s="3">
        <f t="shared" si="108"/>
        <v>6395</v>
      </c>
      <c r="F804" s="5">
        <f>[2]!S_VAL_PE_TTM(A804,$A$1)</f>
        <v>25.607038497924805</v>
      </c>
      <c r="G804" s="5">
        <f>[2]!S_FA_ROIC_YEARLY(A804,G$1)</f>
        <v>14.4415</v>
      </c>
      <c r="H804" s="5" t="e">
        <f ca="1">VLOOKUP(A804,预期增长率!$A$3:$F$960,6,FALSE)</f>
        <v>#NAME?</v>
      </c>
      <c r="I804" s="5">
        <f>[2]!S_PQ_PCTCHANGE(A804,$C$1,$A$1)</f>
        <v>1.0830324909747224</v>
      </c>
      <c r="J804" s="5">
        <f t="shared" si="109"/>
        <v>22815811200</v>
      </c>
      <c r="K804" s="11">
        <f>[2]!S_SHARE_LIQA(A804,$A$1)</f>
        <v>1358084000</v>
      </c>
      <c r="L804" s="10">
        <f>[2]!S_DQ_CLOSE(A804,$A$1,1)</f>
        <v>16.8</v>
      </c>
      <c r="M804" s="10"/>
      <c r="N804" s="10"/>
      <c r="P804">
        <f t="shared" si="110"/>
        <v>580</v>
      </c>
      <c r="Q804">
        <f t="shared" si="111"/>
        <v>304</v>
      </c>
      <c r="R804" t="e">
        <f t="shared" ca="1" si="112"/>
        <v>#NAME?</v>
      </c>
      <c r="S804">
        <f t="shared" si="113"/>
        <v>512</v>
      </c>
      <c r="T804">
        <f t="shared" si="114"/>
        <v>117</v>
      </c>
      <c r="V804" t="e">
        <f t="shared" ca="1" si="115"/>
        <v>#NAME?</v>
      </c>
      <c r="W804" t="e">
        <f t="shared" ca="1" si="116"/>
        <v>#NAME?</v>
      </c>
    </row>
    <row r="805" spans="1:23" x14ac:dyDescent="0.15">
      <c r="A805" s="12" t="s">
        <v>1114</v>
      </c>
      <c r="B805" s="12" t="s">
        <v>1115</v>
      </c>
      <c r="C805" t="str">
        <f>[2]!S_INFO_INDUSTRY_SW(A805,1)</f>
        <v>电气设备</v>
      </c>
      <c r="D805" s="2" t="str">
        <f>[2]!S_IPO_LISTEDDATE(A805)</f>
        <v>2003-07-21</v>
      </c>
      <c r="E805" s="3">
        <f t="shared" si="108"/>
        <v>2720</v>
      </c>
      <c r="F805" s="5">
        <f>[2]!S_VAL_PE_TTM(A805,$A$1)</f>
        <v>50.135761260986328</v>
      </c>
      <c r="G805" s="5">
        <f>[2]!S_FA_ROIC_YEARLY(A805,G$1)</f>
        <v>12.805199999999999</v>
      </c>
      <c r="H805" s="5" t="e">
        <f ca="1">VLOOKUP(A805,预期增长率!$A$3:$F$960,6,FALSE)</f>
        <v>#NAME?</v>
      </c>
      <c r="I805" s="5">
        <f>[2]!S_PQ_PCTCHANGE(A805,$C$1,$A$1)</f>
        <v>36.592338479130945</v>
      </c>
      <c r="J805" s="5">
        <f t="shared" si="109"/>
        <v>6115840000</v>
      </c>
      <c r="K805" s="11">
        <f>[2]!S_SHARE_LIQA(A805,$A$1)</f>
        <v>256000000</v>
      </c>
      <c r="L805" s="10">
        <f>[2]!S_DQ_CLOSE(A805,$A$1,1)</f>
        <v>23.89</v>
      </c>
      <c r="M805" s="10"/>
      <c r="N805" s="10"/>
      <c r="P805">
        <f t="shared" si="110"/>
        <v>303</v>
      </c>
      <c r="Q805">
        <f t="shared" si="111"/>
        <v>356</v>
      </c>
      <c r="R805" t="e">
        <f t="shared" ca="1" si="112"/>
        <v>#NAME?</v>
      </c>
      <c r="S805">
        <f t="shared" si="113"/>
        <v>79</v>
      </c>
      <c r="T805">
        <f t="shared" si="114"/>
        <v>465</v>
      </c>
      <c r="V805" t="e">
        <f t="shared" ca="1" si="115"/>
        <v>#NAME?</v>
      </c>
      <c r="W805" t="e">
        <f t="shared" ca="1" si="116"/>
        <v>#NAME?</v>
      </c>
    </row>
    <row r="806" spans="1:23" x14ac:dyDescent="0.15">
      <c r="A806" s="12" t="s">
        <v>208</v>
      </c>
      <c r="B806" s="12" t="s">
        <v>209</v>
      </c>
      <c r="C806" t="str">
        <f>[2]!S_INFO_INDUSTRY_SW(A806,1)</f>
        <v>有色金属</v>
      </c>
      <c r="D806" s="2" t="str">
        <f>[2]!S_IPO_LISTEDDATE(A806)</f>
        <v>1996-11-20</v>
      </c>
      <c r="E806" s="3">
        <f t="shared" si="108"/>
        <v>5154</v>
      </c>
      <c r="F806" s="5">
        <f>[2]!S_VAL_PE_TTM(A806,$A$1)</f>
        <v>61.844562530517578</v>
      </c>
      <c r="G806" s="5">
        <f>[2]!S_FA_ROIC_YEARLY(A806,G$1)</f>
        <v>12.6852</v>
      </c>
      <c r="H806" s="5" t="e">
        <f ca="1">VLOOKUP(A806,预期增长率!$A$3:$F$960,6,FALSE)</f>
        <v>#NAME?</v>
      </c>
      <c r="I806" s="5">
        <f>[2]!S_PQ_PCTCHANGE(A806,$C$1,$A$1)</f>
        <v>101.32107983917291</v>
      </c>
      <c r="J806" s="5">
        <f t="shared" si="109"/>
        <v>45366393310.899994</v>
      </c>
      <c r="K806" s="11">
        <f>[2]!S_SHARE_LIQA(A806,$A$1)</f>
        <v>1294333618</v>
      </c>
      <c r="L806" s="10">
        <f>[2]!S_DQ_CLOSE(A806,$A$1,1)</f>
        <v>35.049999999999997</v>
      </c>
      <c r="M806" s="10"/>
      <c r="N806" s="10"/>
      <c r="P806">
        <f t="shared" si="110"/>
        <v>224</v>
      </c>
      <c r="Q806">
        <f t="shared" si="111"/>
        <v>363</v>
      </c>
      <c r="R806" t="e">
        <f t="shared" ca="1" si="112"/>
        <v>#NAME?</v>
      </c>
      <c r="S806">
        <f t="shared" si="113"/>
        <v>2</v>
      </c>
      <c r="T806">
        <f t="shared" si="114"/>
        <v>48</v>
      </c>
      <c r="V806" t="e">
        <f t="shared" ca="1" si="115"/>
        <v>#NAME?</v>
      </c>
      <c r="W806" t="e">
        <f t="shared" ca="1" si="116"/>
        <v>#NAME?</v>
      </c>
    </row>
    <row r="807" spans="1:23" x14ac:dyDescent="0.15">
      <c r="A807" s="12" t="s">
        <v>179</v>
      </c>
      <c r="B807" s="12" t="s">
        <v>180</v>
      </c>
      <c r="C807" t="str">
        <f>[2]!S_INFO_INDUSTRY_SW(A807,1)</f>
        <v>医药生物</v>
      </c>
      <c r="D807" s="2" t="str">
        <f>[2]!S_IPO_LISTEDDATE(A807)</f>
        <v>1996-05-23</v>
      </c>
      <c r="E807" s="3">
        <f t="shared" si="108"/>
        <v>5335</v>
      </c>
      <c r="F807" s="5">
        <f>[2]!S_VAL_PE_TTM(A807,$A$1)</f>
        <v>26.287464141845703</v>
      </c>
      <c r="G807" s="5">
        <f>[2]!S_FA_ROIC_YEARLY(A807,G$1)</f>
        <v>11.261200000000001</v>
      </c>
      <c r="H807" s="5" t="e">
        <f ca="1">VLOOKUP(A807,预期增长率!$A$3:$F$960,6,FALSE)</f>
        <v>#NAME?</v>
      </c>
      <c r="I807" s="5">
        <f>[2]!S_PQ_PCTCHANGE(A807,$C$1,$A$1)</f>
        <v>-5.0415512465373897</v>
      </c>
      <c r="J807" s="5">
        <f t="shared" si="109"/>
        <v>5157762218.2399998</v>
      </c>
      <c r="K807" s="11">
        <f>[2]!S_SHARE_LIQA(A807,$A$1)</f>
        <v>300919616</v>
      </c>
      <c r="L807" s="10">
        <f>[2]!S_DQ_CLOSE(A807,$A$1,1)</f>
        <v>17.14</v>
      </c>
      <c r="M807" s="10"/>
      <c r="N807" s="10"/>
      <c r="P807">
        <f t="shared" si="110"/>
        <v>567</v>
      </c>
      <c r="Q807">
        <f t="shared" si="111"/>
        <v>425</v>
      </c>
      <c r="R807" t="e">
        <f t="shared" ca="1" si="112"/>
        <v>#NAME?</v>
      </c>
      <c r="S807">
        <f t="shared" si="113"/>
        <v>662</v>
      </c>
      <c r="T807">
        <f t="shared" si="114"/>
        <v>533</v>
      </c>
      <c r="V807" t="e">
        <f t="shared" ca="1" si="115"/>
        <v>#NAME?</v>
      </c>
      <c r="W807" t="e">
        <f t="shared" ca="1" si="116"/>
        <v>#NAME?</v>
      </c>
    </row>
    <row r="808" spans="1:23" x14ac:dyDescent="0.15">
      <c r="A808" s="12" t="s">
        <v>572</v>
      </c>
      <c r="B808" s="12" t="s">
        <v>573</v>
      </c>
      <c r="C808" t="str">
        <f>[2]!S_INFO_INDUSTRY_SW(A808,1)</f>
        <v>轻工制造</v>
      </c>
      <c r="D808" s="2" t="str">
        <f>[2]!S_IPO_LISTEDDATE(A808)</f>
        <v>2007-12-05</v>
      </c>
      <c r="E808" s="3">
        <f t="shared" si="108"/>
        <v>1122</v>
      </c>
      <c r="F808" s="5">
        <f>[2]!S_VAL_PE_TTM(A808,$A$1)</f>
        <v>19.882068634033203</v>
      </c>
      <c r="G808" s="5">
        <f>[2]!S_FA_ROIC_YEARLY(A808,G$1)</f>
        <v>18.1005</v>
      </c>
      <c r="H808" s="5" t="e">
        <f ca="1">VLOOKUP(A808,预期增长率!$A$3:$F$960,6,FALSE)</f>
        <v>#NAME?</v>
      </c>
      <c r="I808" s="5">
        <f>[2]!S_PQ_PCTCHANGE(A808,$C$1,$A$1)</f>
        <v>9.9516908212560438</v>
      </c>
      <c r="J808" s="5">
        <f t="shared" si="109"/>
        <v>7305960000.000001</v>
      </c>
      <c r="K808" s="11">
        <f>[2]!S_SHARE_LIQA(A808,$A$1)</f>
        <v>642000000</v>
      </c>
      <c r="L808" s="10">
        <f>[2]!S_DQ_CLOSE(A808,$A$1,1)</f>
        <v>11.38</v>
      </c>
      <c r="M808" s="10"/>
      <c r="N808" s="10"/>
      <c r="P808">
        <f t="shared" si="110"/>
        <v>670</v>
      </c>
      <c r="Q808">
        <f t="shared" si="111"/>
        <v>220</v>
      </c>
      <c r="R808" t="e">
        <f t="shared" ca="1" si="112"/>
        <v>#NAME?</v>
      </c>
      <c r="S808">
        <f t="shared" si="113"/>
        <v>343</v>
      </c>
      <c r="T808">
        <f t="shared" si="114"/>
        <v>386</v>
      </c>
      <c r="V808" t="e">
        <f t="shared" ca="1" si="115"/>
        <v>#NAME?</v>
      </c>
      <c r="W808" t="e">
        <f t="shared" ca="1" si="116"/>
        <v>#NAME?</v>
      </c>
    </row>
    <row r="809" spans="1:23" x14ac:dyDescent="0.15">
      <c r="A809" s="12" t="s">
        <v>933</v>
      </c>
      <c r="B809" s="12" t="s">
        <v>934</v>
      </c>
      <c r="C809" t="str">
        <f>[2]!S_INFO_INDUSTRY_SW(A809,1)</f>
        <v>化工</v>
      </c>
      <c r="D809" s="2" t="str">
        <f>[2]!S_IPO_LISTEDDATE(A809)</f>
        <v>2000-05-26</v>
      </c>
      <c r="E809" s="3">
        <f t="shared" si="108"/>
        <v>3871</v>
      </c>
      <c r="F809" s="5">
        <f>[2]!S_VAL_PE_TTM(A809,$A$1)</f>
        <v>77.873481750488281</v>
      </c>
      <c r="G809" s="5">
        <f>[2]!S_FA_ROIC_YEARLY(A809,G$1)</f>
        <v>18.845099999999999</v>
      </c>
      <c r="H809" s="5" t="e">
        <f ca="1">VLOOKUP(A809,预期增长率!$A$3:$F$960,6,FALSE)</f>
        <v>#NAME?</v>
      </c>
      <c r="I809" s="5">
        <f>[2]!S_PQ_PCTCHANGE(A809,$C$1,$A$1)</f>
        <v>34.649967886962109</v>
      </c>
      <c r="J809" s="5">
        <f t="shared" si="109"/>
        <v>30154884978.959999</v>
      </c>
      <c r="K809" s="11">
        <f>[2]!S_SHARE_LIQA(A809,$A$1)</f>
        <v>719172072</v>
      </c>
      <c r="L809" s="10">
        <f>[2]!S_DQ_CLOSE(A809,$A$1,1)</f>
        <v>41.93</v>
      </c>
      <c r="M809" s="10"/>
      <c r="N809" s="10"/>
      <c r="P809">
        <f t="shared" si="110"/>
        <v>137</v>
      </c>
      <c r="Q809">
        <f t="shared" si="111"/>
        <v>204</v>
      </c>
      <c r="R809" t="e">
        <f t="shared" ca="1" si="112"/>
        <v>#NAME?</v>
      </c>
      <c r="S809">
        <f t="shared" si="113"/>
        <v>92</v>
      </c>
      <c r="T809">
        <f t="shared" si="114"/>
        <v>83</v>
      </c>
      <c r="V809" t="e">
        <f t="shared" ca="1" si="115"/>
        <v>#NAME?</v>
      </c>
      <c r="W809" t="e">
        <f t="shared" ca="1" si="116"/>
        <v>#NAME?</v>
      </c>
    </row>
    <row r="810" spans="1:23" x14ac:dyDescent="0.15">
      <c r="A810" s="12" t="s">
        <v>123</v>
      </c>
      <c r="B810" s="12" t="s">
        <v>124</v>
      </c>
      <c r="C810" t="str">
        <f>[2]!S_INFO_INDUSTRY_SW(A810,1)</f>
        <v>医药生物</v>
      </c>
      <c r="D810" s="2" t="str">
        <f>[2]!S_IPO_LISTEDDATE(A810)</f>
        <v>1993-10-28</v>
      </c>
      <c r="E810" s="3">
        <f t="shared" si="108"/>
        <v>6273</v>
      </c>
      <c r="F810" s="5">
        <f>[2]!S_VAL_PE_TTM(A810,$A$1)</f>
        <v>28.129209518432617</v>
      </c>
      <c r="G810" s="5">
        <f>[2]!S_FA_ROIC_YEARLY(A810,G$1)</f>
        <v>19.146899999999999</v>
      </c>
      <c r="H810" s="5" t="e">
        <f ca="1">VLOOKUP(A810,预期增长率!$A$3:$F$960,6,FALSE)</f>
        <v>#NAME?</v>
      </c>
      <c r="I810" s="5">
        <f>[2]!S_PQ_PCTCHANGE(A810,$C$1,$A$1)</f>
        <v>6.4108790675085014</v>
      </c>
      <c r="J810" s="5">
        <f t="shared" si="109"/>
        <v>7785458647.3999996</v>
      </c>
      <c r="K810" s="11">
        <f>[2]!S_SHARE_LIQA(A810,$A$1)</f>
        <v>177669070</v>
      </c>
      <c r="L810" s="10">
        <f>[2]!S_DQ_CLOSE(A810,$A$1,1)</f>
        <v>43.82</v>
      </c>
      <c r="M810" s="10"/>
      <c r="N810" s="10"/>
      <c r="P810">
        <f t="shared" si="110"/>
        <v>553</v>
      </c>
      <c r="Q810">
        <f t="shared" si="111"/>
        <v>199</v>
      </c>
      <c r="R810" t="e">
        <f t="shared" ca="1" si="112"/>
        <v>#NAME?</v>
      </c>
      <c r="S810">
        <f t="shared" si="113"/>
        <v>393</v>
      </c>
      <c r="T810">
        <f t="shared" si="114"/>
        <v>364</v>
      </c>
      <c r="V810" t="e">
        <f t="shared" ca="1" si="115"/>
        <v>#NAME?</v>
      </c>
      <c r="W810" t="e">
        <f t="shared" ca="1" si="116"/>
        <v>#NAME?</v>
      </c>
    </row>
    <row r="811" spans="1:23" x14ac:dyDescent="0.15">
      <c r="A811" s="12" t="s">
        <v>1147</v>
      </c>
      <c r="B811" s="12" t="s">
        <v>1148</v>
      </c>
      <c r="C811" t="str">
        <f>[2]!S_INFO_INDUSTRY_SW(A811,1)</f>
        <v>采掘</v>
      </c>
      <c r="D811" s="2" t="str">
        <f>[2]!S_IPO_LISTEDDATE(A811)</f>
        <v>2001-08-29</v>
      </c>
      <c r="E811" s="3">
        <f t="shared" si="108"/>
        <v>3411</v>
      </c>
      <c r="F811" s="5">
        <f>[2]!S_VAL_PE_TTM(A811,$A$1)</f>
        <v>15.116843223571777</v>
      </c>
      <c r="G811" s="5">
        <f>[2]!S_FA_ROIC_YEARLY(A811,G$1)</f>
        <v>26.298500000000001</v>
      </c>
      <c r="H811" s="5" t="e">
        <f ca="1">VLOOKUP(A811,预期增长率!$A$3:$F$960,6,FALSE)</f>
        <v>#NAME?</v>
      </c>
      <c r="I811" s="5">
        <f>[2]!S_PQ_PCTCHANGE(A811,$C$1,$A$1)</f>
        <v>25.343376163048269</v>
      </c>
      <c r="J811" s="5">
        <f t="shared" si="109"/>
        <v>20445692220</v>
      </c>
      <c r="K811" s="11">
        <f>[2]!S_SHARE_LIQA(A811,$A$1)</f>
        <v>722718000</v>
      </c>
      <c r="L811" s="10">
        <f>[2]!S_DQ_CLOSE(A811,$A$1,1)</f>
        <v>28.29</v>
      </c>
      <c r="M811" s="10"/>
      <c r="N811" s="10"/>
      <c r="P811">
        <f t="shared" si="110"/>
        <v>750</v>
      </c>
      <c r="Q811">
        <f t="shared" si="111"/>
        <v>79</v>
      </c>
      <c r="R811" t="e">
        <f t="shared" ca="1" si="112"/>
        <v>#NAME?</v>
      </c>
      <c r="S811">
        <f t="shared" si="113"/>
        <v>150</v>
      </c>
      <c r="T811">
        <f t="shared" si="114"/>
        <v>123</v>
      </c>
      <c r="V811" t="e">
        <f t="shared" ca="1" si="115"/>
        <v>#NAME?</v>
      </c>
      <c r="W811" t="e">
        <f t="shared" ca="1" si="116"/>
        <v>#NAME?</v>
      </c>
    </row>
    <row r="812" spans="1:23" x14ac:dyDescent="0.15">
      <c r="A812" s="12" t="s">
        <v>864</v>
      </c>
      <c r="B812" s="12" t="s">
        <v>865</v>
      </c>
      <c r="C812" t="str">
        <f>[2]!S_INFO_INDUSTRY_SW(A812,1)</f>
        <v>机械设备</v>
      </c>
      <c r="D812" s="2" t="str">
        <f>[2]!S_IPO_LISTEDDATE(A812)</f>
        <v>1998-09-04</v>
      </c>
      <c r="E812" s="3">
        <f t="shared" si="108"/>
        <v>4501</v>
      </c>
      <c r="F812" s="5">
        <f>[2]!S_VAL_PE_TTM(A812,$A$1)</f>
        <v>25.419195175170898</v>
      </c>
      <c r="G812" s="5">
        <f>[2]!S_FA_ROIC_YEARLY(A812,G$1)</f>
        <v>21.279499999999999</v>
      </c>
      <c r="H812" s="5" t="e">
        <f ca="1">VLOOKUP(A812,预期增长率!$A$3:$F$960,6,FALSE)</f>
        <v>#NAME?</v>
      </c>
      <c r="I812" s="5">
        <f>[2]!S_PQ_PCTCHANGE(A812,$C$1,$A$1)</f>
        <v>56.764705882352963</v>
      </c>
      <c r="J812" s="5">
        <f t="shared" si="109"/>
        <v>10394615249.200001</v>
      </c>
      <c r="K812" s="11">
        <f>[2]!S_SHARE_LIQA(A812,$A$1)</f>
        <v>487552310</v>
      </c>
      <c r="L812" s="10">
        <f>[2]!S_DQ_CLOSE(A812,$A$1,1)</f>
        <v>21.32</v>
      </c>
      <c r="M812" s="10"/>
      <c r="N812" s="10"/>
      <c r="P812">
        <f t="shared" si="110"/>
        <v>582</v>
      </c>
      <c r="Q812">
        <f t="shared" si="111"/>
        <v>153</v>
      </c>
      <c r="R812" t="e">
        <f t="shared" ca="1" si="112"/>
        <v>#NAME?</v>
      </c>
      <c r="S812">
        <f t="shared" si="113"/>
        <v>30</v>
      </c>
      <c r="T812">
        <f t="shared" si="114"/>
        <v>254</v>
      </c>
      <c r="V812" t="e">
        <f t="shared" ca="1" si="115"/>
        <v>#NAME?</v>
      </c>
      <c r="W812" t="e">
        <f t="shared" ca="1" si="116"/>
        <v>#NAME?</v>
      </c>
    </row>
    <row r="813" spans="1:23" hidden="1" x14ac:dyDescent="0.15">
      <c r="A813" s="12" t="s">
        <v>233</v>
      </c>
      <c r="B813" s="12" t="s">
        <v>234</v>
      </c>
      <c r="C813" t="str">
        <f>[2]!S_INFO_INDUSTRY_SW(A813,1)</f>
        <v>非银金融</v>
      </c>
      <c r="D813" s="2" t="str">
        <f>[2]!S_IPO_LISTEDDATE(A813)</f>
        <v>1997-02-27</v>
      </c>
      <c r="E813" s="3">
        <f t="shared" si="108"/>
        <v>5055</v>
      </c>
      <c r="F813" s="5">
        <f>[2]!S_VAL_PE_TTM(A813,$A$1)</f>
        <v>23.368947982788086</v>
      </c>
      <c r="G813" s="5">
        <f>[2]!S_FA_ROIC_YEARLY(A813,G$1)</f>
        <v>13.986700000000001</v>
      </c>
      <c r="H813" s="5" t="e">
        <f ca="1">VLOOKUP(A813,预期增长率!$A$3:$F$960,6,FALSE)</f>
        <v>#NAME?</v>
      </c>
      <c r="I813" s="5">
        <f>[2]!S_PQ_PCTCHANGE(A813,$C$1,$A$1)</f>
        <v>5.7902230659705678</v>
      </c>
      <c r="J813" s="5">
        <f t="shared" si="109"/>
        <v>14249825768.219999</v>
      </c>
      <c r="K813" s="11">
        <f>[2]!S_SHARE_LIQA(A813,$A$1)</f>
        <v>639292318</v>
      </c>
      <c r="L813" s="10">
        <f>[2]!S_DQ_CLOSE(A813,$A$1,1)</f>
        <v>22.29</v>
      </c>
      <c r="M813" s="10"/>
      <c r="N813" s="10"/>
      <c r="P813">
        <f t="shared" si="110"/>
        <v>610</v>
      </c>
      <c r="Q813">
        <f t="shared" si="111"/>
        <v>322</v>
      </c>
      <c r="R813" t="e">
        <f t="shared" ca="1" si="112"/>
        <v>#NAME?</v>
      </c>
      <c r="S813">
        <f t="shared" si="113"/>
        <v>408</v>
      </c>
      <c r="T813">
        <f t="shared" si="114"/>
        <v>190</v>
      </c>
      <c r="V813" t="e">
        <f t="shared" ca="1" si="115"/>
        <v>#NAME?</v>
      </c>
      <c r="W813" t="e">
        <f t="shared" ca="1" si="116"/>
        <v>#NAME?</v>
      </c>
    </row>
    <row r="814" spans="1:23" x14ac:dyDescent="0.15">
      <c r="A814" s="12" t="s">
        <v>317</v>
      </c>
      <c r="B814" s="12" t="s">
        <v>318</v>
      </c>
      <c r="C814" t="str">
        <f>[2]!S_INFO_INDUSTRY_SW(A814,1)</f>
        <v>公用事业</v>
      </c>
      <c r="D814" s="2" t="str">
        <f>[2]!S_IPO_LISTEDDATE(A814)</f>
        <v>1998-02-25</v>
      </c>
      <c r="E814" s="3">
        <f t="shared" si="108"/>
        <v>4692</v>
      </c>
      <c r="F814" s="5">
        <f>[2]!S_VAL_PE_TTM(A814,$A$1)</f>
        <v>75.9501953125</v>
      </c>
      <c r="G814" s="5">
        <f>[2]!S_FA_ROIC_YEARLY(A814,G$1)</f>
        <v>16.281500000000001</v>
      </c>
      <c r="H814" s="5" t="e">
        <f ca="1">VLOOKUP(A814,预期增长率!$A$3:$F$960,6,FALSE)</f>
        <v>#NAME?</v>
      </c>
      <c r="I814" s="5">
        <f>[2]!S_PQ_PCTCHANGE(A814,$C$1,$A$1)</f>
        <v>37.892561983471062</v>
      </c>
      <c r="J814" s="5">
        <f t="shared" si="109"/>
        <v>7769964469.5899992</v>
      </c>
      <c r="K814" s="11">
        <f>[2]!S_SHARE_LIQA(A814,$A$1)</f>
        <v>232842807</v>
      </c>
      <c r="L814" s="10">
        <f>[2]!S_DQ_CLOSE(A814,$A$1,1)</f>
        <v>33.369999999999997</v>
      </c>
      <c r="M814" s="10"/>
      <c r="N814" s="10"/>
      <c r="P814">
        <f t="shared" si="110"/>
        <v>144</v>
      </c>
      <c r="Q814">
        <f t="shared" si="111"/>
        <v>253</v>
      </c>
      <c r="R814" t="e">
        <f t="shared" ca="1" si="112"/>
        <v>#NAME?</v>
      </c>
      <c r="S814">
        <f t="shared" si="113"/>
        <v>77</v>
      </c>
      <c r="T814">
        <f t="shared" si="114"/>
        <v>368</v>
      </c>
      <c r="V814" t="e">
        <f t="shared" ca="1" si="115"/>
        <v>#NAME?</v>
      </c>
      <c r="W814" t="e">
        <f t="shared" ca="1" si="116"/>
        <v>#NAME?</v>
      </c>
    </row>
    <row r="815" spans="1:23" x14ac:dyDescent="0.15">
      <c r="A815" s="12" t="s">
        <v>1467</v>
      </c>
      <c r="B815" s="12" t="s">
        <v>1468</v>
      </c>
      <c r="C815" t="str">
        <f>[2]!S_INFO_INDUSTRY_SW(A815,1)</f>
        <v>商业贸易</v>
      </c>
      <c r="D815" s="2" t="str">
        <f>[2]!S_IPO_LISTEDDATE(A815)</f>
        <v>1994-05-06</v>
      </c>
      <c r="E815" s="3">
        <f t="shared" si="108"/>
        <v>6083</v>
      </c>
      <c r="F815" s="5">
        <f>[2]!S_VAL_PE_TTM(A815,$A$1)</f>
        <v>49.892684936523438</v>
      </c>
      <c r="G815" s="5">
        <f>[2]!S_FA_ROIC_YEARLY(A815,G$1)</f>
        <v>15.2393</v>
      </c>
      <c r="H815" s="5" t="e">
        <f ca="1">VLOOKUP(A815,预期增长率!$A$3:$F$960,6,FALSE)</f>
        <v>#NAME?</v>
      </c>
      <c r="I815" s="5">
        <f>[2]!S_PQ_PCTCHANGE(A815,$C$1,$A$1)</f>
        <v>12.375594980527914</v>
      </c>
      <c r="J815" s="5">
        <f t="shared" si="109"/>
        <v>21692320597.639999</v>
      </c>
      <c r="K815" s="11">
        <f>[2]!S_SHARE_LIQA(A815,$A$1)</f>
        <v>417641906</v>
      </c>
      <c r="L815" s="10">
        <f>[2]!S_DQ_CLOSE(A815,$A$1,1)</f>
        <v>51.94</v>
      </c>
      <c r="M815" s="10"/>
      <c r="N815" s="10"/>
      <c r="P815">
        <f t="shared" si="110"/>
        <v>305</v>
      </c>
      <c r="Q815">
        <f t="shared" si="111"/>
        <v>280</v>
      </c>
      <c r="R815" t="e">
        <f t="shared" ca="1" si="112"/>
        <v>#NAME?</v>
      </c>
      <c r="S815">
        <f t="shared" si="113"/>
        <v>300</v>
      </c>
      <c r="T815">
        <f t="shared" si="114"/>
        <v>121</v>
      </c>
      <c r="V815" t="e">
        <f t="shared" ca="1" si="115"/>
        <v>#NAME?</v>
      </c>
      <c r="W815" t="e">
        <f t="shared" ca="1" si="116"/>
        <v>#NAME?</v>
      </c>
    </row>
    <row r="816" spans="1:23" x14ac:dyDescent="0.15">
      <c r="A816" s="12" t="s">
        <v>359</v>
      </c>
      <c r="B816" s="12" t="s">
        <v>360</v>
      </c>
      <c r="C816" t="str">
        <f>[2]!S_INFO_INDUSTRY_SW(A816,1)</f>
        <v>食品饮料</v>
      </c>
      <c r="D816" s="2" t="str">
        <f>[2]!S_IPO_LISTEDDATE(A816)</f>
        <v>1998-12-10</v>
      </c>
      <c r="E816" s="3">
        <f t="shared" si="108"/>
        <v>4404</v>
      </c>
      <c r="F816" s="5">
        <f>[2]!S_VAL_PE_TTM(A816,$A$1)</f>
        <v>50.829647064208984</v>
      </c>
      <c r="G816" s="5">
        <f>[2]!S_FA_ROIC_YEARLY(A816,G$1)</f>
        <v>33.364899999999999</v>
      </c>
      <c r="H816" s="5" t="e">
        <f ca="1">VLOOKUP(A816,预期增长率!$A$3:$F$960,6,FALSE)</f>
        <v>#NAME?</v>
      </c>
      <c r="I816" s="5">
        <f>[2]!S_PQ_PCTCHANGE(A816,$C$1,$A$1)</f>
        <v>75.828617623282128</v>
      </c>
      <c r="J816" s="5">
        <f t="shared" si="109"/>
        <v>52708900497</v>
      </c>
      <c r="K816" s="11">
        <f>[2]!S_SHARE_LIQA(A816,$A$1)</f>
        <v>605849431</v>
      </c>
      <c r="L816" s="10">
        <f>[2]!S_DQ_CLOSE(A816,$A$1,1)</f>
        <v>87</v>
      </c>
      <c r="M816" s="10"/>
      <c r="N816" s="10"/>
      <c r="P816">
        <f t="shared" si="110"/>
        <v>293</v>
      </c>
      <c r="Q816">
        <f t="shared" si="111"/>
        <v>37</v>
      </c>
      <c r="R816" t="e">
        <f t="shared" ca="1" si="112"/>
        <v>#NAME?</v>
      </c>
      <c r="S816">
        <f t="shared" si="113"/>
        <v>7</v>
      </c>
      <c r="T816">
        <f t="shared" si="114"/>
        <v>41</v>
      </c>
      <c r="V816" t="e">
        <f t="shared" ca="1" si="115"/>
        <v>#NAME?</v>
      </c>
      <c r="W816" t="e">
        <f t="shared" ca="1" si="116"/>
        <v>#NAME?</v>
      </c>
    </row>
    <row r="817" spans="1:23" x14ac:dyDescent="0.15">
      <c r="A817" s="12" t="s">
        <v>1594</v>
      </c>
      <c r="B817" s="12" t="s">
        <v>1595</v>
      </c>
      <c r="C817" t="str">
        <f>[2]!S_INFO_INDUSTRY_SW(A817,1)</f>
        <v>电气设备</v>
      </c>
      <c r="D817" s="2" t="str">
        <f>[2]!S_IPO_LISTEDDATE(A817)</f>
        <v>2008-12-05</v>
      </c>
      <c r="E817" s="3">
        <f t="shared" si="108"/>
        <v>756</v>
      </c>
      <c r="F817" s="5">
        <f>[2]!S_VAL_PE_TTM(A817,$A$1)</f>
        <v>39.590854644775391</v>
      </c>
      <c r="G817" s="5">
        <f>[2]!S_FA_ROIC_YEARLY(A817,G$1)</f>
        <v>12.687099999999999</v>
      </c>
      <c r="H817" s="5" t="e">
        <f ca="1">VLOOKUP(A817,预期增长率!$A$3:$F$960,6,FALSE)</f>
        <v>#NAME?</v>
      </c>
      <c r="I817" s="5">
        <f>[2]!S_PQ_PCTCHANGE(A817,$C$1,$A$1)</f>
        <v>4.0344072567437772</v>
      </c>
      <c r="J817" s="5">
        <f t="shared" si="109"/>
        <v>18025816491.360001</v>
      </c>
      <c r="K817" s="11">
        <f>[2]!S_SHARE_LIQA(A817,$A$1)</f>
        <v>2125685907</v>
      </c>
      <c r="L817" s="10">
        <f>[2]!S_DQ_CLOSE(A817,$A$1,1)</f>
        <v>8.48</v>
      </c>
      <c r="M817" s="10"/>
      <c r="N817" s="10"/>
      <c r="P817">
        <f t="shared" si="110"/>
        <v>400</v>
      </c>
      <c r="Q817">
        <f t="shared" si="111"/>
        <v>362</v>
      </c>
      <c r="R817" t="e">
        <f t="shared" ca="1" si="112"/>
        <v>#NAME?</v>
      </c>
      <c r="S817">
        <f t="shared" si="113"/>
        <v>445</v>
      </c>
      <c r="T817">
        <f t="shared" si="114"/>
        <v>145</v>
      </c>
      <c r="V817" t="e">
        <f t="shared" ca="1" si="115"/>
        <v>#NAME?</v>
      </c>
      <c r="W817" t="e">
        <f t="shared" ca="1" si="116"/>
        <v>#NAME?</v>
      </c>
    </row>
    <row r="818" spans="1:23" x14ac:dyDescent="0.15">
      <c r="A818" s="12" t="s">
        <v>357</v>
      </c>
      <c r="B818" s="12" t="s">
        <v>358</v>
      </c>
      <c r="C818" t="str">
        <f>[2]!S_INFO_INDUSTRY_SW(A818,1)</f>
        <v>农林牧渔</v>
      </c>
      <c r="D818" s="2" t="str">
        <f>[2]!S_IPO_LISTEDDATE(A818)</f>
        <v>1998-12-24</v>
      </c>
      <c r="E818" s="3">
        <f t="shared" si="108"/>
        <v>4390</v>
      </c>
      <c r="F818" s="5">
        <f>[2]!S_VAL_PE_TTM(A818,$A$1)</f>
        <v>37.241710662841797</v>
      </c>
      <c r="G818" s="5">
        <f>[2]!S_FA_ROIC_YEARLY(A818,G$1)</f>
        <v>37.3048</v>
      </c>
      <c r="H818" s="5" t="e">
        <f ca="1">VLOOKUP(A818,预期增长率!$A$3:$F$960,6,FALSE)</f>
        <v>#NAME?</v>
      </c>
      <c r="I818" s="5">
        <f>[2]!S_PQ_PCTCHANGE(A818,$C$1,$A$1)</f>
        <v>12.925764192139756</v>
      </c>
      <c r="J818" s="5">
        <f t="shared" si="109"/>
        <v>2841950487.8400002</v>
      </c>
      <c r="K818" s="11">
        <f>[2]!S_SHARE_LIQA(A818,$A$1)</f>
        <v>109897544</v>
      </c>
      <c r="L818" s="10">
        <f>[2]!S_DQ_CLOSE(A818,$A$1,1)</f>
        <v>25.86</v>
      </c>
      <c r="M818" s="10"/>
      <c r="N818" s="10"/>
      <c r="P818">
        <f t="shared" si="110"/>
        <v>432</v>
      </c>
      <c r="Q818">
        <f t="shared" si="111"/>
        <v>20</v>
      </c>
      <c r="R818" t="e">
        <f t="shared" ca="1" si="112"/>
        <v>#NAME?</v>
      </c>
      <c r="S818">
        <f t="shared" si="113"/>
        <v>292</v>
      </c>
      <c r="T818">
        <f t="shared" si="114"/>
        <v>757</v>
      </c>
      <c r="V818" t="e">
        <f t="shared" ca="1" si="115"/>
        <v>#NAME?</v>
      </c>
      <c r="W818" t="e">
        <f t="shared" ca="1" si="116"/>
        <v>#NAME?</v>
      </c>
    </row>
    <row r="819" spans="1:23" x14ac:dyDescent="0.15">
      <c r="A819" s="12" t="s">
        <v>1137</v>
      </c>
      <c r="B819" s="12" t="s">
        <v>1138</v>
      </c>
      <c r="C819" t="str">
        <f>[2]!S_INFO_INDUSTRY_SW(A819,1)</f>
        <v>通信</v>
      </c>
      <c r="D819" s="2" t="str">
        <f>[2]!S_IPO_LISTEDDATE(A819)</f>
        <v>2001-08-23</v>
      </c>
      <c r="E819" s="3">
        <f t="shared" si="108"/>
        <v>3417</v>
      </c>
      <c r="F819" s="5">
        <f>[2]!S_VAL_PE_TTM(A819,$A$1)</f>
        <v>51.410556793212891</v>
      </c>
      <c r="G819" s="5">
        <f>[2]!S_FA_ROIC_YEARLY(A819,G$1)</f>
        <v>11.8407</v>
      </c>
      <c r="H819" s="5" t="e">
        <f ca="1">VLOOKUP(A819,预期增长率!$A$3:$F$960,6,FALSE)</f>
        <v>#NAME?</v>
      </c>
      <c r="I819" s="5">
        <f>[2]!S_PQ_PCTCHANGE(A819,$C$1,$A$1)</f>
        <v>23.573349268001188</v>
      </c>
      <c r="J819" s="5">
        <f t="shared" si="109"/>
        <v>9583569317.5200005</v>
      </c>
      <c r="K819" s="11">
        <f>[2]!S_SHARE_LIQA(A819,$A$1)</f>
        <v>231711057</v>
      </c>
      <c r="L819" s="10">
        <f>[2]!S_DQ_CLOSE(A819,$A$1,1)</f>
        <v>41.36</v>
      </c>
      <c r="M819" s="10"/>
      <c r="N819" s="10"/>
      <c r="P819">
        <f t="shared" si="110"/>
        <v>289</v>
      </c>
      <c r="Q819">
        <f t="shared" si="111"/>
        <v>390</v>
      </c>
      <c r="R819" t="e">
        <f t="shared" ca="1" si="112"/>
        <v>#NAME?</v>
      </c>
      <c r="S819">
        <f t="shared" si="113"/>
        <v>168</v>
      </c>
      <c r="T819">
        <f t="shared" si="114"/>
        <v>291</v>
      </c>
      <c r="V819" t="e">
        <f t="shared" ca="1" si="115"/>
        <v>#NAME?</v>
      </c>
      <c r="W819" t="e">
        <f t="shared" ca="1" si="116"/>
        <v>#NAME?</v>
      </c>
    </row>
    <row r="820" spans="1:23" x14ac:dyDescent="0.15">
      <c r="A820" s="12" t="s">
        <v>844</v>
      </c>
      <c r="B820" s="12" t="s">
        <v>845</v>
      </c>
      <c r="C820" t="str">
        <f>[2]!S_INFO_INDUSTRY_SW(A820,1)</f>
        <v>国防军工</v>
      </c>
      <c r="D820" s="2" t="str">
        <f>[2]!S_IPO_LISTEDDATE(A820)</f>
        <v>1998-05-20</v>
      </c>
      <c r="E820" s="3">
        <f t="shared" si="108"/>
        <v>4608</v>
      </c>
      <c r="F820" s="5">
        <f>[2]!S_VAL_PE_TTM(A820,$A$1)</f>
        <v>17.568164825439453</v>
      </c>
      <c r="G820" s="5">
        <f>[2]!S_FA_ROIC_YEARLY(A820,G$1)</f>
        <v>18.426100000000002</v>
      </c>
      <c r="H820" s="5" t="e">
        <f ca="1">VLOOKUP(A820,预期增长率!$A$3:$F$960,6,FALSE)</f>
        <v>#NAME?</v>
      </c>
      <c r="I820" s="5">
        <f>[2]!S_PQ_PCTCHANGE(A820,$C$1,$A$1)</f>
        <v>12.187448253022026</v>
      </c>
      <c r="J820" s="5">
        <f t="shared" si="109"/>
        <v>44888205449.5</v>
      </c>
      <c r="K820" s="11">
        <f>[2]!S_SHARE_LIQA(A820,$A$1)</f>
        <v>662556538</v>
      </c>
      <c r="L820" s="10">
        <f>[2]!S_DQ_CLOSE(A820,$A$1,1)</f>
        <v>67.75</v>
      </c>
      <c r="M820" s="10"/>
      <c r="N820" s="10"/>
      <c r="P820">
        <f t="shared" si="110"/>
        <v>704</v>
      </c>
      <c r="Q820">
        <f t="shared" si="111"/>
        <v>213</v>
      </c>
      <c r="R820" t="e">
        <f t="shared" ca="1" si="112"/>
        <v>#NAME?</v>
      </c>
      <c r="S820">
        <f t="shared" si="113"/>
        <v>304</v>
      </c>
      <c r="T820">
        <f t="shared" si="114"/>
        <v>50</v>
      </c>
      <c r="V820" t="e">
        <f t="shared" ca="1" si="115"/>
        <v>#NAME?</v>
      </c>
      <c r="W820" t="e">
        <f t="shared" ca="1" si="116"/>
        <v>#NAME?</v>
      </c>
    </row>
    <row r="821" spans="1:23" x14ac:dyDescent="0.15">
      <c r="A821" s="12" t="s">
        <v>1717</v>
      </c>
      <c r="B821" s="12" t="s">
        <v>1718</v>
      </c>
      <c r="C821" t="str">
        <f>[2]!S_INFO_INDUSTRY_SW(A821,1)</f>
        <v>电气设备</v>
      </c>
      <c r="D821" s="2" t="str">
        <f>[2]!S_IPO_LISTEDDATE(A821)</f>
        <v>2003-10-16</v>
      </c>
      <c r="E821" s="3">
        <f t="shared" si="108"/>
        <v>2633</v>
      </c>
      <c r="F821" s="5">
        <f>[2]!S_VAL_PE_TTM(A821,$A$1)</f>
        <v>115.91972351074219</v>
      </c>
      <c r="G821" s="5">
        <f>[2]!S_FA_ROIC_YEARLY(A821,G$1)</f>
        <v>28.507100000000001</v>
      </c>
      <c r="H821" s="5" t="e">
        <f ca="1">VLOOKUP(A821,预期增长率!$A$3:$F$960,6,FALSE)</f>
        <v>#NAME?</v>
      </c>
      <c r="I821" s="5">
        <f>[2]!S_PQ_PCTCHANGE(A821,$C$1,$A$1)</f>
        <v>18.754119973632164</v>
      </c>
      <c r="J821" s="5">
        <f t="shared" si="109"/>
        <v>36759247200</v>
      </c>
      <c r="K821" s="11">
        <f>[2]!S_SHARE_LIQA(A821,$A$1)</f>
        <v>510120000</v>
      </c>
      <c r="L821" s="10">
        <f>[2]!S_DQ_CLOSE(A821,$A$1,1)</f>
        <v>72.06</v>
      </c>
      <c r="M821" s="10"/>
      <c r="N821" s="10"/>
      <c r="P821">
        <f t="shared" si="110"/>
        <v>71</v>
      </c>
      <c r="Q821">
        <f t="shared" si="111"/>
        <v>52</v>
      </c>
      <c r="R821" t="e">
        <f t="shared" ca="1" si="112"/>
        <v>#NAME?</v>
      </c>
      <c r="S821">
        <f t="shared" si="113"/>
        <v>211</v>
      </c>
      <c r="T821">
        <f t="shared" si="114"/>
        <v>63</v>
      </c>
      <c r="V821" t="e">
        <f t="shared" ca="1" si="115"/>
        <v>#NAME?</v>
      </c>
      <c r="W821" t="e">
        <f t="shared" ca="1" si="116"/>
        <v>#NAME?</v>
      </c>
    </row>
    <row r="822" spans="1:23" x14ac:dyDescent="0.15">
      <c r="A822" s="12" t="s">
        <v>353</v>
      </c>
      <c r="B822" s="12" t="s">
        <v>354</v>
      </c>
      <c r="C822" t="str">
        <f>[2]!S_INFO_INDUSTRY_SW(A822,1)</f>
        <v>汽车</v>
      </c>
      <c r="D822" s="2" t="str">
        <f>[2]!S_IPO_LISTEDDATE(A822)</f>
        <v>1998-12-03</v>
      </c>
      <c r="E822" s="3">
        <f t="shared" si="108"/>
        <v>4411</v>
      </c>
      <c r="F822" s="5">
        <f>[2]!S_VAL_PE_TTM(A822,$A$1)</f>
        <v>34.949771881103516</v>
      </c>
      <c r="G822" s="5">
        <f>[2]!S_FA_ROIC_YEARLY(A822,G$1)</f>
        <v>35.632300000000001</v>
      </c>
      <c r="H822" s="5" t="e">
        <f ca="1">VLOOKUP(A822,预期增长率!$A$3:$F$960,6,FALSE)</f>
        <v>#NAME?</v>
      </c>
      <c r="I822" s="5">
        <f>[2]!S_PQ_PCTCHANGE(A822,$C$1,$A$1)</f>
        <v>41.695702671312418</v>
      </c>
      <c r="J822" s="5">
        <f t="shared" si="109"/>
        <v>10383545318.4</v>
      </c>
      <c r="K822" s="11">
        <f>[2]!S_SHARE_LIQA(A822,$A$1)</f>
        <v>425555136</v>
      </c>
      <c r="L822" s="10">
        <f>[2]!S_DQ_CLOSE(A822,$A$1,1)</f>
        <v>24.4</v>
      </c>
      <c r="M822" s="10"/>
      <c r="N822" s="10"/>
      <c r="P822">
        <f t="shared" si="110"/>
        <v>461</v>
      </c>
      <c r="Q822">
        <f t="shared" si="111"/>
        <v>27</v>
      </c>
      <c r="R822" t="e">
        <f t="shared" ca="1" si="112"/>
        <v>#NAME?</v>
      </c>
      <c r="S822">
        <f t="shared" si="113"/>
        <v>64</v>
      </c>
      <c r="T822">
        <f t="shared" si="114"/>
        <v>256</v>
      </c>
      <c r="V822" t="e">
        <f t="shared" ca="1" si="115"/>
        <v>#NAME?</v>
      </c>
      <c r="W822" t="e">
        <f t="shared" ca="1" si="116"/>
        <v>#NAME?</v>
      </c>
    </row>
    <row r="823" spans="1:23" hidden="1" x14ac:dyDescent="0.15">
      <c r="A823" s="12" t="s">
        <v>1358</v>
      </c>
      <c r="B823" s="12" t="s">
        <v>1359</v>
      </c>
      <c r="C823" t="str">
        <f>[2]!S_INFO_INDUSTRY_SW(A823,1)</f>
        <v>商业贸易</v>
      </c>
      <c r="D823" s="2" t="str">
        <f>[2]!S_IPO_LISTEDDATE(A823)</f>
        <v>1996-08-19</v>
      </c>
      <c r="E823" s="3">
        <f t="shared" si="108"/>
        <v>5247</v>
      </c>
      <c r="F823" s="5">
        <f>[2]!S_VAL_PE_TTM(A823,$A$1)</f>
        <v>20.996152877807617</v>
      </c>
      <c r="G823" s="5">
        <f>[2]!S_FA_ROIC_YEARLY(A823,G$1)</f>
        <v>17.0747</v>
      </c>
      <c r="H823" s="5" t="e">
        <f ca="1">VLOOKUP(A823,预期增长率!$A$3:$F$960,6,FALSE)</f>
        <v>#NAME?</v>
      </c>
      <c r="I823" s="5">
        <f>[2]!S_PQ_PCTCHANGE(A823,$C$1,$A$1)</f>
        <v>9.9671412924424949</v>
      </c>
      <c r="J823" s="5">
        <f t="shared" si="109"/>
        <v>27392529905.280003</v>
      </c>
      <c r="K823" s="11">
        <f>[2]!S_SHARE_LIQA(A823,$A$1)</f>
        <v>909446544</v>
      </c>
      <c r="L823" s="10">
        <f>[2]!S_DQ_CLOSE(A823,$A$1,1)</f>
        <v>30.12</v>
      </c>
      <c r="M823" s="10"/>
      <c r="N823" s="10"/>
      <c r="P823">
        <f t="shared" si="110"/>
        <v>650</v>
      </c>
      <c r="Q823">
        <f t="shared" si="111"/>
        <v>234</v>
      </c>
      <c r="R823" t="e">
        <f t="shared" ca="1" si="112"/>
        <v>#NAME?</v>
      </c>
      <c r="S823">
        <f t="shared" si="113"/>
        <v>342</v>
      </c>
      <c r="T823">
        <f t="shared" si="114"/>
        <v>93</v>
      </c>
      <c r="V823" t="e">
        <f t="shared" ca="1" si="115"/>
        <v>#NAME?</v>
      </c>
      <c r="W823" t="e">
        <f t="shared" ca="1" si="116"/>
        <v>#NAME?</v>
      </c>
    </row>
    <row r="824" spans="1:23" x14ac:dyDescent="0.15">
      <c r="A824" s="12" t="s">
        <v>1006</v>
      </c>
      <c r="B824" s="12" t="s">
        <v>1007</v>
      </c>
      <c r="C824" t="str">
        <f>[2]!S_INFO_INDUSTRY_SW(A824,1)</f>
        <v>建筑装饰</v>
      </c>
      <c r="D824" s="2" t="str">
        <f>[2]!S_IPO_LISTEDDATE(A824)</f>
        <v>2001-01-16</v>
      </c>
      <c r="E824" s="3">
        <f t="shared" si="108"/>
        <v>3636</v>
      </c>
      <c r="F824" s="5">
        <f>[2]!S_VAL_PE_TTM(A824,$A$1)</f>
        <v>145.90931701660156</v>
      </c>
      <c r="G824" s="5">
        <f>[2]!S_FA_ROIC_YEARLY(A824,G$1)</f>
        <v>5.5465</v>
      </c>
      <c r="H824" s="5" t="e">
        <f ca="1">VLOOKUP(A824,预期增长率!$A$3:$F$960,6,FALSE)</f>
        <v>#NAME?</v>
      </c>
      <c r="I824" s="5">
        <f>[2]!S_PQ_PCTCHANGE(A824,$C$1,$A$1)</f>
        <v>35.029190992493753</v>
      </c>
      <c r="J824" s="5">
        <f t="shared" si="109"/>
        <v>7074519496.920001</v>
      </c>
      <c r="K824" s="11">
        <f>[2]!S_SHARE_LIQA(A824,$A$1)</f>
        <v>436968468</v>
      </c>
      <c r="L824" s="10">
        <f>[2]!S_DQ_CLOSE(A824,$A$1,1)</f>
        <v>16.190000000000001</v>
      </c>
      <c r="M824" s="10"/>
      <c r="N824" s="10"/>
      <c r="P824">
        <f t="shared" si="110"/>
        <v>48</v>
      </c>
      <c r="Q824">
        <f t="shared" si="111"/>
        <v>670</v>
      </c>
      <c r="R824" t="e">
        <f t="shared" ca="1" si="112"/>
        <v>#NAME?</v>
      </c>
      <c r="S824">
        <f t="shared" si="113"/>
        <v>90</v>
      </c>
      <c r="T824">
        <f t="shared" si="114"/>
        <v>404</v>
      </c>
      <c r="V824" t="e">
        <f t="shared" ca="1" si="115"/>
        <v>#NAME?</v>
      </c>
      <c r="W824" t="e">
        <f t="shared" ca="1" si="116"/>
        <v>#NAME?</v>
      </c>
    </row>
    <row r="825" spans="1:23" x14ac:dyDescent="0.15">
      <c r="A825" s="12" t="s">
        <v>1701</v>
      </c>
      <c r="B825" s="12" t="s">
        <v>1702</v>
      </c>
      <c r="C825" t="str">
        <f>[2]!S_INFO_INDUSTRY_SW(A825,1)</f>
        <v>公用事业</v>
      </c>
      <c r="D825" s="2" t="str">
        <f>[2]!S_IPO_LISTEDDATE(A825)</f>
        <v>1997-07-18</v>
      </c>
      <c r="E825" s="3">
        <f t="shared" si="108"/>
        <v>4914</v>
      </c>
      <c r="F825" s="5">
        <f>[2]!S_VAL_PE_TTM(A825,$A$1)</f>
        <v>22.663032531738281</v>
      </c>
      <c r="G825" s="5">
        <f>[2]!S_FA_ROIC_YEARLY(A825,G$1)</f>
        <v>8.5404999999999998</v>
      </c>
      <c r="H825" s="5" t="e">
        <f ca="1">VLOOKUP(A825,预期增长率!$A$3:$F$960,6,FALSE)</f>
        <v>#NAME?</v>
      </c>
      <c r="I825" s="5">
        <f>[2]!S_PQ_PCTCHANGE(A825,$C$1,$A$1)</f>
        <v>32.698412698412717</v>
      </c>
      <c r="J825" s="5">
        <f t="shared" si="109"/>
        <v>17214912000</v>
      </c>
      <c r="K825" s="11">
        <f>[2]!S_SHARE_LIQA(A825,$A$1)</f>
        <v>2059200000</v>
      </c>
      <c r="L825" s="10">
        <f>[2]!S_DQ_CLOSE(A825,$A$1,1)</f>
        <v>8.36</v>
      </c>
      <c r="M825" s="10"/>
      <c r="N825" s="10"/>
      <c r="P825">
        <f t="shared" si="110"/>
        <v>617</v>
      </c>
      <c r="Q825">
        <f t="shared" si="111"/>
        <v>537</v>
      </c>
      <c r="R825" t="e">
        <f t="shared" ca="1" si="112"/>
        <v>#NAME?</v>
      </c>
      <c r="S825">
        <f t="shared" si="113"/>
        <v>105</v>
      </c>
      <c r="T825">
        <f t="shared" si="114"/>
        <v>153</v>
      </c>
      <c r="V825" t="e">
        <f t="shared" ca="1" si="115"/>
        <v>#NAME?</v>
      </c>
      <c r="W825" t="e">
        <f t="shared" ca="1" si="116"/>
        <v>#NAME?</v>
      </c>
    </row>
    <row r="826" spans="1:23" x14ac:dyDescent="0.15">
      <c r="A826" s="12" t="s">
        <v>586</v>
      </c>
      <c r="B826" s="12" t="s">
        <v>587</v>
      </c>
      <c r="C826" t="str">
        <f>[2]!S_INFO_INDUSTRY_SW(A826,1)</f>
        <v>计算机</v>
      </c>
      <c r="D826" s="2" t="str">
        <f>[2]!S_IPO_LISTEDDATE(A826)</f>
        <v>2008-05-12</v>
      </c>
      <c r="E826" s="3">
        <f t="shared" si="108"/>
        <v>963</v>
      </c>
      <c r="F826" s="5">
        <f>[2]!S_VAL_PE_TTM(A826,$A$1)</f>
        <v>147.713623046875</v>
      </c>
      <c r="G826" s="5">
        <f>[2]!S_FA_ROIC_YEARLY(A826,G$1)</f>
        <v>11.8748</v>
      </c>
      <c r="H826" s="5" t="e">
        <f ca="1">VLOOKUP(A826,预期增长率!$A$3:$F$960,6,FALSE)</f>
        <v>#NAME?</v>
      </c>
      <c r="I826" s="5">
        <f>[2]!S_PQ_PCTCHANGE(A826,$C$1,$A$1)</f>
        <v>47.250698974836915</v>
      </c>
      <c r="J826" s="5">
        <f t="shared" si="109"/>
        <v>6695673677</v>
      </c>
      <c r="K826" s="11">
        <f>[2]!S_SHARE_LIQA(A826,$A$1)</f>
        <v>84755363</v>
      </c>
      <c r="L826" s="10">
        <f>[2]!S_DQ_CLOSE(A826,$A$1,1)</f>
        <v>79</v>
      </c>
      <c r="M826" s="10"/>
      <c r="N826" s="10"/>
      <c r="P826">
        <f t="shared" si="110"/>
        <v>47</v>
      </c>
      <c r="Q826">
        <f t="shared" si="111"/>
        <v>389</v>
      </c>
      <c r="R826" t="e">
        <f t="shared" ca="1" si="112"/>
        <v>#NAME?</v>
      </c>
      <c r="S826">
        <f t="shared" si="113"/>
        <v>47</v>
      </c>
      <c r="T826">
        <f t="shared" si="114"/>
        <v>432</v>
      </c>
      <c r="V826" t="e">
        <f t="shared" ca="1" si="115"/>
        <v>#NAME?</v>
      </c>
      <c r="W826" t="e">
        <f t="shared" ca="1" si="116"/>
        <v>#NAME?</v>
      </c>
    </row>
    <row r="827" spans="1:23" x14ac:dyDescent="0.15">
      <c r="A827" s="12" t="s">
        <v>1120</v>
      </c>
      <c r="B827" s="12" t="s">
        <v>1121</v>
      </c>
      <c r="C827" t="str">
        <f>[2]!S_INFO_INDUSTRY_SW(A827,1)</f>
        <v>汽车</v>
      </c>
      <c r="D827" s="2" t="str">
        <f>[2]!S_IPO_LISTEDDATE(A827)</f>
        <v>2003-08-15</v>
      </c>
      <c r="E827" s="3">
        <f t="shared" si="108"/>
        <v>2695</v>
      </c>
      <c r="F827" s="5">
        <f>[2]!S_VAL_PE_TTM(A827,$A$1)</f>
        <v>21.891876220703125</v>
      </c>
      <c r="G827" s="5">
        <f>[2]!S_FA_ROIC_YEARLY(A827,G$1)</f>
        <v>29.6525</v>
      </c>
      <c r="H827" s="5" t="e">
        <f ca="1">VLOOKUP(A827,预期增长率!$A$3:$F$960,6,FALSE)</f>
        <v>#NAME?</v>
      </c>
      <c r="I827" s="5">
        <f>[2]!S_PQ_PCTCHANGE(A827,$C$1,$A$1)</f>
        <v>27.978478093774008</v>
      </c>
      <c r="J827" s="5">
        <f t="shared" si="109"/>
        <v>5194800000</v>
      </c>
      <c r="K827" s="11">
        <f>[2]!S_SHARE_LIQA(A827,$A$1)</f>
        <v>312000000</v>
      </c>
      <c r="L827" s="10">
        <f>[2]!S_DQ_CLOSE(A827,$A$1,1)</f>
        <v>16.649999999999999</v>
      </c>
      <c r="M827" s="10"/>
      <c r="N827" s="10"/>
      <c r="P827">
        <f t="shared" si="110"/>
        <v>631</v>
      </c>
      <c r="Q827">
        <f t="shared" si="111"/>
        <v>48</v>
      </c>
      <c r="R827" t="e">
        <f t="shared" ca="1" si="112"/>
        <v>#NAME?</v>
      </c>
      <c r="S827">
        <f t="shared" si="113"/>
        <v>130</v>
      </c>
      <c r="T827">
        <f t="shared" si="114"/>
        <v>527</v>
      </c>
      <c r="V827" t="e">
        <f t="shared" ca="1" si="115"/>
        <v>#NAME?</v>
      </c>
      <c r="W827" t="e">
        <f t="shared" ca="1" si="116"/>
        <v>#NAME?</v>
      </c>
    </row>
    <row r="828" spans="1:23" x14ac:dyDescent="0.15">
      <c r="A828" s="12" t="s">
        <v>1251</v>
      </c>
      <c r="B828" s="12" t="s">
        <v>1252</v>
      </c>
      <c r="C828" t="str">
        <f>[2]!S_INFO_INDUSTRY_SW(A828,1)</f>
        <v>化工</v>
      </c>
      <c r="D828" s="2" t="str">
        <f>[2]!S_IPO_LISTEDDATE(A828)</f>
        <v>1992-12-04</v>
      </c>
      <c r="E828" s="3">
        <f t="shared" si="108"/>
        <v>6601</v>
      </c>
      <c r="F828" s="5">
        <f>[2]!S_VAL_PE_TTM(A828,$A$1)</f>
        <v>67.527244567871094</v>
      </c>
      <c r="G828" s="5">
        <f>[2]!S_FA_ROIC_YEARLY(A828,G$1)</f>
        <v>15.565099999999999</v>
      </c>
      <c r="H828" s="5" t="e">
        <f ca="1">VLOOKUP(A828,预期增长率!$A$3:$F$960,6,FALSE)</f>
        <v>#NAME?</v>
      </c>
      <c r="I828" s="5">
        <f>[2]!S_PQ_PCTCHANGE(A828,$C$1,$A$1)</f>
        <v>-4.0978941377347811</v>
      </c>
      <c r="J828" s="5">
        <f t="shared" si="109"/>
        <v>10792213717.85</v>
      </c>
      <c r="K828" s="11">
        <f>[2]!S_SHARE_LIQA(A828,$A$1)</f>
        <v>640487461</v>
      </c>
      <c r="L828" s="10">
        <f>[2]!S_DQ_CLOSE(A828,$A$1,1)</f>
        <v>16.850000000000001</v>
      </c>
      <c r="M828" s="10"/>
      <c r="N828" s="10"/>
      <c r="P828">
        <f t="shared" si="110"/>
        <v>187</v>
      </c>
      <c r="Q828">
        <f t="shared" si="111"/>
        <v>273</v>
      </c>
      <c r="R828" t="e">
        <f t="shared" ca="1" si="112"/>
        <v>#NAME?</v>
      </c>
      <c r="S828">
        <f t="shared" si="113"/>
        <v>638</v>
      </c>
      <c r="T828">
        <f t="shared" si="114"/>
        <v>249</v>
      </c>
      <c r="V828" t="e">
        <f t="shared" ca="1" si="115"/>
        <v>#NAME?</v>
      </c>
      <c r="W828" t="e">
        <f t="shared" ca="1" si="116"/>
        <v>#NAME?</v>
      </c>
    </row>
    <row r="829" spans="1:23" x14ac:dyDescent="0.15">
      <c r="A829" s="12" t="s">
        <v>1610</v>
      </c>
      <c r="B829" s="12" t="s">
        <v>1611</v>
      </c>
      <c r="C829" t="str">
        <f>[2]!S_INFO_INDUSTRY_SW(A829,1)</f>
        <v>休闲服务</v>
      </c>
      <c r="D829" s="2" t="str">
        <f>[2]!S_IPO_LISTEDDATE(A829)</f>
        <v>2009-10-15</v>
      </c>
      <c r="E829" s="3">
        <f t="shared" si="108"/>
        <v>442</v>
      </c>
      <c r="F829" s="5">
        <f>[2]!S_VAL_PE_TTM(A829,$A$1)</f>
        <v>63.212593078613281</v>
      </c>
      <c r="G829" s="5">
        <f>[2]!S_FA_ROIC_YEARLY(A829,G$1)</f>
        <v>12.4876</v>
      </c>
      <c r="H829" s="5" t="e">
        <f ca="1">VLOOKUP(A829,预期增长率!$A$3:$F$960,6,FALSE)</f>
        <v>#NAME?</v>
      </c>
      <c r="I829" s="5">
        <f>[2]!S_PQ_PCTCHANGE(A829,$C$1,$A$1)</f>
        <v>24.527543224768777</v>
      </c>
      <c r="J829" s="5">
        <f t="shared" si="109"/>
        <v>6813400000</v>
      </c>
      <c r="K829" s="11">
        <f>[2]!S_SHARE_LIQA(A829,$A$1)</f>
        <v>220000000</v>
      </c>
      <c r="L829" s="10">
        <f>[2]!S_DQ_CLOSE(A829,$A$1,1)</f>
        <v>30.97</v>
      </c>
      <c r="M829" s="10"/>
      <c r="N829" s="10"/>
      <c r="P829">
        <f t="shared" si="110"/>
        <v>215</v>
      </c>
      <c r="Q829">
        <f t="shared" si="111"/>
        <v>368</v>
      </c>
      <c r="R829" t="e">
        <f t="shared" ca="1" si="112"/>
        <v>#NAME?</v>
      </c>
      <c r="S829">
        <f t="shared" si="113"/>
        <v>155</v>
      </c>
      <c r="T829">
        <f t="shared" si="114"/>
        <v>427</v>
      </c>
      <c r="V829" t="e">
        <f t="shared" ca="1" si="115"/>
        <v>#NAME?</v>
      </c>
      <c r="W829" t="e">
        <f t="shared" ca="1" si="116"/>
        <v>#NAME?</v>
      </c>
    </row>
    <row r="830" spans="1:23" x14ac:dyDescent="0.15">
      <c r="A830" s="12" t="s">
        <v>1726</v>
      </c>
      <c r="B830" s="12" t="s">
        <v>1727</v>
      </c>
      <c r="C830" t="str">
        <f>[2]!S_INFO_INDUSTRY_SW(A830,1)</f>
        <v>医药生物</v>
      </c>
      <c r="D830" s="2" t="str">
        <f>[2]!S_IPO_LISTEDDATE(A830)</f>
        <v>2002-08-23</v>
      </c>
      <c r="E830" s="3">
        <f t="shared" si="108"/>
        <v>3052</v>
      </c>
      <c r="F830" s="5">
        <f>[2]!S_VAL_PE_TTM(A830,$A$1)</f>
        <v>50.763202667236328</v>
      </c>
      <c r="G830" s="5">
        <f>[2]!S_FA_ROIC_YEARLY(A830,G$1)</f>
        <v>20.613900000000001</v>
      </c>
      <c r="H830" s="5" t="e">
        <f ca="1">VLOOKUP(A830,预期增长率!$A$3:$F$960,6,FALSE)</f>
        <v>#NAME?</v>
      </c>
      <c r="I830" s="5">
        <f>[2]!S_PQ_PCTCHANGE(A830,$C$1,$A$1)</f>
        <v>17.837525296328405</v>
      </c>
      <c r="J830" s="5">
        <f t="shared" si="109"/>
        <v>19890880000</v>
      </c>
      <c r="K830" s="11">
        <f>[2]!S_SHARE_LIQA(A830,$A$1)</f>
        <v>488000000</v>
      </c>
      <c r="L830" s="10">
        <f>[2]!S_DQ_CLOSE(A830,$A$1,1)</f>
        <v>40.76</v>
      </c>
      <c r="M830" s="10"/>
      <c r="N830" s="10"/>
      <c r="P830">
        <f t="shared" si="110"/>
        <v>294</v>
      </c>
      <c r="Q830">
        <f t="shared" si="111"/>
        <v>166</v>
      </c>
      <c r="R830" t="e">
        <f t="shared" ca="1" si="112"/>
        <v>#NAME?</v>
      </c>
      <c r="S830">
        <f t="shared" si="113"/>
        <v>219</v>
      </c>
      <c r="T830">
        <f t="shared" si="114"/>
        <v>128</v>
      </c>
      <c r="V830" t="e">
        <f t="shared" ca="1" si="115"/>
        <v>#NAME?</v>
      </c>
      <c r="W830" t="e">
        <f t="shared" ca="1" si="116"/>
        <v>#NAME?</v>
      </c>
    </row>
    <row r="831" spans="1:23" x14ac:dyDescent="0.15">
      <c r="A831" s="12" t="s">
        <v>535</v>
      </c>
      <c r="B831" s="12" t="s">
        <v>536</v>
      </c>
      <c r="C831" t="str">
        <f>[2]!S_INFO_INDUSTRY_SW(A831,1)</f>
        <v>机械设备</v>
      </c>
      <c r="D831" s="2" t="str">
        <f>[2]!S_IPO_LISTEDDATE(A831)</f>
        <v>2007-03-28</v>
      </c>
      <c r="E831" s="3">
        <f t="shared" si="108"/>
        <v>1374</v>
      </c>
      <c r="F831" s="5">
        <f>[2]!S_VAL_PE_TTM(A831,$A$1)</f>
        <v>24.777315139770508</v>
      </c>
      <c r="G831" s="5">
        <f>[2]!S_FA_ROIC_YEARLY(A831,G$1)</f>
        <v>16.1296</v>
      </c>
      <c r="H831" s="5" t="e">
        <f ca="1">VLOOKUP(A831,预期增长率!$A$3:$F$960,6,FALSE)</f>
        <v>#NAME?</v>
      </c>
      <c r="I831" s="5">
        <f>[2]!S_PQ_PCTCHANGE(A831,$C$1,$A$1)</f>
        <v>30.255402750491168</v>
      </c>
      <c r="J831" s="5">
        <f t="shared" si="109"/>
        <v>13552886880</v>
      </c>
      <c r="K831" s="11">
        <f>[2]!S_SHARE_LIQA(A831,$A$1)</f>
        <v>1022088000</v>
      </c>
      <c r="L831" s="10">
        <f>[2]!S_DQ_CLOSE(A831,$A$1,1)</f>
        <v>13.26</v>
      </c>
      <c r="M831" s="10"/>
      <c r="N831" s="10"/>
      <c r="P831">
        <f t="shared" si="110"/>
        <v>589</v>
      </c>
      <c r="Q831">
        <f t="shared" si="111"/>
        <v>258</v>
      </c>
      <c r="R831" t="e">
        <f t="shared" ca="1" si="112"/>
        <v>#NAME?</v>
      </c>
      <c r="S831">
        <f t="shared" si="113"/>
        <v>120</v>
      </c>
      <c r="T831">
        <f t="shared" si="114"/>
        <v>202</v>
      </c>
      <c r="V831" t="e">
        <f t="shared" ca="1" si="115"/>
        <v>#NAME?</v>
      </c>
      <c r="W831" t="e">
        <f t="shared" ca="1" si="116"/>
        <v>#NAME?</v>
      </c>
    </row>
    <row r="832" spans="1:23" x14ac:dyDescent="0.15">
      <c r="A832" s="12" t="s">
        <v>165</v>
      </c>
      <c r="B832" s="12" t="s">
        <v>166</v>
      </c>
      <c r="C832" t="str">
        <f>[2]!S_INFO_INDUSTRY_SW(A832,1)</f>
        <v>食品饮料</v>
      </c>
      <c r="D832" s="2" t="str">
        <f>[2]!S_IPO_LISTEDDATE(A832)</f>
        <v>1994-05-09</v>
      </c>
      <c r="E832" s="3">
        <f t="shared" si="108"/>
        <v>6080</v>
      </c>
      <c r="F832" s="5">
        <f>[2]!S_VAL_PE_TTM(A832,$A$1)</f>
        <v>28.534275054931641</v>
      </c>
      <c r="G832" s="5">
        <f>[2]!S_FA_ROIC_YEARLY(A832,G$1)</f>
        <v>46.276000000000003</v>
      </c>
      <c r="H832" s="5" t="e">
        <f ca="1">VLOOKUP(A832,预期增长率!$A$3:$F$960,6,FALSE)</f>
        <v>#NAME?</v>
      </c>
      <c r="I832" s="5">
        <f>[2]!S_PQ_PCTCHANGE(A832,$C$1,$A$1)</f>
        <v>13.76912378303199</v>
      </c>
      <c r="J832" s="5">
        <f t="shared" si="109"/>
        <v>29257311889.099998</v>
      </c>
      <c r="K832" s="11">
        <f>[2]!S_SHARE_LIQA(A832,$A$1)</f>
        <v>715337699</v>
      </c>
      <c r="L832" s="10">
        <f>[2]!S_DQ_CLOSE(A832,$A$1,1)</f>
        <v>40.9</v>
      </c>
      <c r="M832" s="10"/>
      <c r="N832" s="10"/>
      <c r="P832">
        <f t="shared" si="110"/>
        <v>546</v>
      </c>
      <c r="Q832">
        <f t="shared" si="111"/>
        <v>6</v>
      </c>
      <c r="R832" t="e">
        <f t="shared" ca="1" si="112"/>
        <v>#NAME?</v>
      </c>
      <c r="S832">
        <f t="shared" si="113"/>
        <v>278</v>
      </c>
      <c r="T832">
        <f t="shared" si="114"/>
        <v>87</v>
      </c>
      <c r="V832" t="e">
        <f t="shared" ca="1" si="115"/>
        <v>#NAME?</v>
      </c>
      <c r="W832" t="e">
        <f t="shared" ca="1" si="116"/>
        <v>#NAME?</v>
      </c>
    </row>
    <row r="833" spans="1:23" x14ac:dyDescent="0.15">
      <c r="A833" s="12" t="s">
        <v>472</v>
      </c>
      <c r="B833" s="12" t="s">
        <v>473</v>
      </c>
      <c r="C833" t="str">
        <f>[2]!S_INFO_INDUSTRY_SW(A833,1)</f>
        <v>电气设备</v>
      </c>
      <c r="D833" s="2" t="str">
        <f>[2]!S_IPO_LISTEDDATE(A833)</f>
        <v>2004-08-05</v>
      </c>
      <c r="E833" s="3">
        <f t="shared" si="108"/>
        <v>2339</v>
      </c>
      <c r="F833" s="5">
        <f>[2]!S_VAL_PE_TTM(A833,$A$1)</f>
        <v>12.03739070892334</v>
      </c>
      <c r="G833" s="5">
        <f>[2]!S_FA_ROIC_YEARLY(A833,G$1)</f>
        <v>16.508299999999998</v>
      </c>
      <c r="H833" s="5" t="e">
        <f ca="1">VLOOKUP(A833,预期增长率!$A$3:$F$960,6,FALSE)</f>
        <v>#NAME?</v>
      </c>
      <c r="I833" s="5">
        <f>[2]!S_PQ_PCTCHANGE(A833,$C$1,$A$1)</f>
        <v>12.989247311827956</v>
      </c>
      <c r="J833" s="5">
        <f t="shared" si="109"/>
        <v>8719822982.9099998</v>
      </c>
      <c r="K833" s="11">
        <f>[2]!S_SHARE_LIQA(A833,$A$1)</f>
        <v>331930833</v>
      </c>
      <c r="L833" s="10">
        <f>[2]!S_DQ_CLOSE(A833,$A$1,1)</f>
        <v>26.27</v>
      </c>
      <c r="M833" s="10"/>
      <c r="N833" s="10"/>
      <c r="P833">
        <f t="shared" si="110"/>
        <v>788</v>
      </c>
      <c r="Q833">
        <f t="shared" si="111"/>
        <v>247</v>
      </c>
      <c r="R833" t="e">
        <f t="shared" ca="1" si="112"/>
        <v>#NAME?</v>
      </c>
      <c r="S833">
        <f t="shared" si="113"/>
        <v>291</v>
      </c>
      <c r="T833">
        <f t="shared" si="114"/>
        <v>320</v>
      </c>
      <c r="V833" t="e">
        <f t="shared" ca="1" si="115"/>
        <v>#NAME?</v>
      </c>
      <c r="W833" t="e">
        <f t="shared" ca="1" si="116"/>
        <v>#NAME?</v>
      </c>
    </row>
    <row r="834" spans="1:23" x14ac:dyDescent="0.15">
      <c r="A834" s="12" t="s">
        <v>1414</v>
      </c>
      <c r="B834" s="12" t="s">
        <v>1415</v>
      </c>
      <c r="C834" t="str">
        <f>[2]!S_INFO_INDUSTRY_SW(A834,1)</f>
        <v>食品饮料</v>
      </c>
      <c r="D834" s="2" t="str">
        <f>[2]!S_IPO_LISTEDDATE(A834)</f>
        <v>1994-01-06</v>
      </c>
      <c r="E834" s="3">
        <f t="shared" si="108"/>
        <v>6203</v>
      </c>
      <c r="F834" s="5">
        <f>[2]!S_VAL_PE_TTM(A834,$A$1)</f>
        <v>56.482952117919922</v>
      </c>
      <c r="G834" s="5">
        <f>[2]!S_FA_ROIC_YEARLY(A834,G$1)</f>
        <v>39.581200000000003</v>
      </c>
      <c r="H834" s="5" t="e">
        <f ca="1">VLOOKUP(A834,预期增长率!$A$3:$F$960,6,FALSE)</f>
        <v>#NAME?</v>
      </c>
      <c r="I834" s="5">
        <f>[2]!S_PQ_PCTCHANGE(A834,$C$1,$A$1)</f>
        <v>2.4058577405857484</v>
      </c>
      <c r="J834" s="5">
        <f t="shared" si="109"/>
        <v>29668290834.490002</v>
      </c>
      <c r="K834" s="11">
        <f>[2]!S_SHARE_LIQA(A834,$A$1)</f>
        <v>432924133</v>
      </c>
      <c r="L834" s="10">
        <f>[2]!S_DQ_CLOSE(A834,$A$1,1)</f>
        <v>68.53</v>
      </c>
      <c r="M834" s="10"/>
      <c r="N834" s="10"/>
      <c r="P834">
        <f t="shared" si="110"/>
        <v>262</v>
      </c>
      <c r="Q834">
        <f t="shared" si="111"/>
        <v>15</v>
      </c>
      <c r="R834" t="e">
        <f t="shared" ca="1" si="112"/>
        <v>#NAME?</v>
      </c>
      <c r="S834">
        <f t="shared" si="113"/>
        <v>477</v>
      </c>
      <c r="T834">
        <f t="shared" si="114"/>
        <v>85</v>
      </c>
      <c r="V834" t="e">
        <f t="shared" ca="1" si="115"/>
        <v>#NAME?</v>
      </c>
      <c r="W834" t="e">
        <f t="shared" ca="1" si="116"/>
        <v>#NAME?</v>
      </c>
    </row>
    <row r="835" spans="1:23" x14ac:dyDescent="0.15">
      <c r="A835" s="12" t="s">
        <v>764</v>
      </c>
      <c r="B835" s="12" t="s">
        <v>765</v>
      </c>
      <c r="C835" t="str">
        <f>[2]!S_INFO_INDUSTRY_SW(A835,1)</f>
        <v>建筑装饰</v>
      </c>
      <c r="D835" s="2" t="str">
        <f>[2]!S_IPO_LISTEDDATE(A835)</f>
        <v>1997-05-26</v>
      </c>
      <c r="E835" s="3">
        <f t="shared" si="108"/>
        <v>4967</v>
      </c>
      <c r="F835" s="5">
        <f>[2]!S_VAL_PE_TTM(A835,$A$1)</f>
        <v>28.063682556152344</v>
      </c>
      <c r="G835" s="5">
        <f>[2]!S_FA_ROIC_YEARLY(A835,G$1)</f>
        <v>14.584899999999999</v>
      </c>
      <c r="H835" s="5" t="e">
        <f ca="1">VLOOKUP(A835,预期增长率!$A$3:$F$960,6,FALSE)</f>
        <v>#NAME?</v>
      </c>
      <c r="I835" s="5">
        <f>[2]!S_PQ_PCTCHANGE(A835,$C$1,$A$1)</f>
        <v>34.883720930232556</v>
      </c>
      <c r="J835" s="5">
        <f t="shared" si="109"/>
        <v>40454524133.199997</v>
      </c>
      <c r="K835" s="11">
        <f>[2]!S_SHARE_LIQA(A835,$A$1)</f>
        <v>3487458976.9999995</v>
      </c>
      <c r="L835" s="10">
        <f>[2]!S_DQ_CLOSE(A835,$A$1,1)</f>
        <v>11.6</v>
      </c>
      <c r="M835" s="10"/>
      <c r="N835" s="10"/>
      <c r="P835">
        <f t="shared" si="110"/>
        <v>554</v>
      </c>
      <c r="Q835">
        <f t="shared" si="111"/>
        <v>297</v>
      </c>
      <c r="R835" t="e">
        <f t="shared" ca="1" si="112"/>
        <v>#NAME?</v>
      </c>
      <c r="S835">
        <f t="shared" si="113"/>
        <v>91</v>
      </c>
      <c r="T835">
        <f t="shared" si="114"/>
        <v>57</v>
      </c>
      <c r="V835" t="e">
        <f t="shared" ca="1" si="115"/>
        <v>#NAME?</v>
      </c>
      <c r="W835" t="e">
        <f t="shared" ca="1" si="116"/>
        <v>#NAME?</v>
      </c>
    </row>
    <row r="836" spans="1:23" x14ac:dyDescent="0.15">
      <c r="A836" s="12" t="s">
        <v>396</v>
      </c>
      <c r="B836" s="12" t="s">
        <v>397</v>
      </c>
      <c r="C836" t="str">
        <f>[2]!S_INFO_INDUSTRY_SW(A836,1)</f>
        <v>建筑材料</v>
      </c>
      <c r="D836" s="2" t="str">
        <f>[2]!S_IPO_LISTEDDATE(A836)</f>
        <v>1999-08-24</v>
      </c>
      <c r="E836" s="3">
        <f t="shared" ref="E836:E877" si="117">$A$1-D836</f>
        <v>4147</v>
      </c>
      <c r="F836" s="5">
        <f>[2]!S_VAL_PE_TTM(A836,$A$1)</f>
        <v>52.0196533203125</v>
      </c>
      <c r="G836" s="5">
        <f>[2]!S_FA_ROIC_YEARLY(A836,G$1)</f>
        <v>15.0061</v>
      </c>
      <c r="H836" s="5" t="e">
        <f ca="1">VLOOKUP(A836,预期增长率!$A$3:$F$960,6,FALSE)</f>
        <v>#NAME?</v>
      </c>
      <c r="I836" s="5">
        <f>[2]!S_PQ_PCTCHANGE(A836,$C$1,$A$1)</f>
        <v>0.28680688336517601</v>
      </c>
      <c r="J836" s="5">
        <f t="shared" ref="J836:J877" si="118">K836*L836</f>
        <v>1447093475.4300001</v>
      </c>
      <c r="K836" s="11">
        <f>[2]!S_SHARE_LIQA(A836,$A$1)</f>
        <v>137949807</v>
      </c>
      <c r="L836" s="10">
        <f>[2]!S_DQ_CLOSE(A836,$A$1,1)</f>
        <v>10.49</v>
      </c>
      <c r="M836" s="10"/>
      <c r="N836" s="10"/>
      <c r="P836">
        <f t="shared" ref="P836:P877" si="119">RANK(F836,F$4:F$877,0)</f>
        <v>287</v>
      </c>
      <c r="Q836">
        <f t="shared" ref="Q836:Q877" si="120">RANK(G836,G$4:G$877,0)</f>
        <v>287</v>
      </c>
      <c r="R836" t="e">
        <f t="shared" ref="R836:R877" ca="1" si="121">RANK(H836,H$4:H$877,1)</f>
        <v>#NAME?</v>
      </c>
      <c r="S836">
        <f t="shared" ref="S836:S877" si="122">RANK(I836,I$4:I$877,0)</f>
        <v>530</v>
      </c>
      <c r="T836">
        <f t="shared" ref="T836:T877" si="123">RANK(J836,J$4:J$877,0)</f>
        <v>864</v>
      </c>
      <c r="V836" t="e">
        <f t="shared" ref="V836:V877" ca="1" si="124">SUMPRODUCT(P836:T836,$P$1:$T$1)</f>
        <v>#NAME?</v>
      </c>
      <c r="W836" t="e">
        <f t="shared" ref="W836:W877" ca="1" si="125">RANK(V836,V$4:V$877,0)</f>
        <v>#NAME?</v>
      </c>
    </row>
    <row r="837" spans="1:23" x14ac:dyDescent="0.15">
      <c r="A837" s="12" t="s">
        <v>1161</v>
      </c>
      <c r="B837" s="12" t="s">
        <v>1162</v>
      </c>
      <c r="C837" t="str">
        <f>[2]!S_INFO_INDUSTRY_SW(A837,1)</f>
        <v>食品饮料</v>
      </c>
      <c r="D837" s="2" t="str">
        <f>[2]!S_IPO_LISTEDDATE(A837)</f>
        <v>2001-08-27</v>
      </c>
      <c r="E837" s="3">
        <f t="shared" si="117"/>
        <v>3413</v>
      </c>
      <c r="F837" s="5">
        <f>[2]!S_VAL_PE_TTM(A837,$A$1)</f>
        <v>36.935306549072266</v>
      </c>
      <c r="G837" s="5">
        <f>[2]!S_FA_ROIC_YEARLY(A837,G$1)</f>
        <v>34.798099999999998</v>
      </c>
      <c r="H837" s="5" t="e">
        <f ca="1">VLOOKUP(A837,预期增长率!$A$3:$F$960,6,FALSE)</f>
        <v>#NAME?</v>
      </c>
      <c r="I837" s="5">
        <f>[2]!S_PQ_PCTCHANGE(A837,$C$1,$A$1)</f>
        <v>10.026322086623596</v>
      </c>
      <c r="J837" s="5">
        <f t="shared" si="118"/>
        <v>173583696000</v>
      </c>
      <c r="K837" s="11">
        <f>[2]!S_SHARE_LIQA(A837,$A$1)</f>
        <v>943800000</v>
      </c>
      <c r="L837" s="10">
        <f>[2]!S_DQ_CLOSE(A837,$A$1,1)</f>
        <v>183.92</v>
      </c>
      <c r="M837" s="10"/>
      <c r="N837" s="10"/>
      <c r="P837">
        <f t="shared" si="119"/>
        <v>437</v>
      </c>
      <c r="Q837">
        <f t="shared" si="120"/>
        <v>30</v>
      </c>
      <c r="R837" t="e">
        <f t="shared" ca="1" si="121"/>
        <v>#NAME?</v>
      </c>
      <c r="S837">
        <f t="shared" si="122"/>
        <v>340</v>
      </c>
      <c r="T837">
        <f t="shared" si="123"/>
        <v>9</v>
      </c>
      <c r="V837" t="e">
        <f t="shared" ca="1" si="124"/>
        <v>#NAME?</v>
      </c>
      <c r="W837" t="e">
        <f t="shared" ca="1" si="125"/>
        <v>#NAME?</v>
      </c>
    </row>
    <row r="838" spans="1:23" x14ac:dyDescent="0.15">
      <c r="A838" s="12" t="s">
        <v>550</v>
      </c>
      <c r="B838" s="12" t="s">
        <v>551</v>
      </c>
      <c r="C838" t="str">
        <f>[2]!S_INFO_INDUSTRY_SW(A838,1)</f>
        <v>计算机</v>
      </c>
      <c r="D838" s="2" t="str">
        <f>[2]!S_IPO_LISTEDDATE(A838)</f>
        <v>2007-08-13</v>
      </c>
      <c r="E838" s="3">
        <f t="shared" si="117"/>
        <v>1236</v>
      </c>
      <c r="F838" s="5">
        <f>[2]!S_VAL_PE_TTM(A838,$A$1)</f>
        <v>43.407661437988281</v>
      </c>
      <c r="G838" s="5">
        <f>[2]!S_FA_ROIC_YEARLY(A838,G$1)</f>
        <v>21.962800000000001</v>
      </c>
      <c r="H838" s="5" t="e">
        <f ca="1">VLOOKUP(A838,预期增长率!$A$3:$F$960,6,FALSE)</f>
        <v>#NAME?</v>
      </c>
      <c r="I838" s="5">
        <f>[2]!S_PQ_PCTCHANGE(A838,$C$1,$A$1)</f>
        <v>25.011494252873568</v>
      </c>
      <c r="J838" s="5">
        <f t="shared" si="118"/>
        <v>17782875200.940002</v>
      </c>
      <c r="K838" s="11">
        <f>[2]!S_SHARE_LIQA(A838,$A$1)</f>
        <v>327011313</v>
      </c>
      <c r="L838" s="10">
        <f>[2]!S_DQ_CLOSE(A838,$A$1,1)</f>
        <v>54.38</v>
      </c>
      <c r="M838" s="10"/>
      <c r="N838" s="10"/>
      <c r="P838">
        <f t="shared" si="119"/>
        <v>366</v>
      </c>
      <c r="Q838">
        <f t="shared" si="120"/>
        <v>143</v>
      </c>
      <c r="R838" t="e">
        <f t="shared" ca="1" si="121"/>
        <v>#NAME?</v>
      </c>
      <c r="S838">
        <f t="shared" si="122"/>
        <v>152</v>
      </c>
      <c r="T838">
        <f t="shared" si="123"/>
        <v>148</v>
      </c>
      <c r="V838" t="e">
        <f t="shared" ca="1" si="124"/>
        <v>#NAME?</v>
      </c>
      <c r="W838" t="e">
        <f t="shared" ca="1" si="125"/>
        <v>#NAME?</v>
      </c>
    </row>
    <row r="839" spans="1:23" hidden="1" x14ac:dyDescent="0.15">
      <c r="A839" s="12" t="s">
        <v>201</v>
      </c>
      <c r="B839" s="12" t="s">
        <v>202</v>
      </c>
      <c r="C839" t="str">
        <f>[2]!S_INFO_INDUSTRY_SW(A839,1)</f>
        <v>医药生物</v>
      </c>
      <c r="D839" s="2" t="str">
        <f>[2]!S_IPO_LISTEDDATE(A839)</f>
        <v>1996-10-28</v>
      </c>
      <c r="E839" s="3">
        <f t="shared" si="117"/>
        <v>5177</v>
      </c>
      <c r="F839" s="5">
        <f>[2]!S_VAL_PE_TTM(A839,$A$1)</f>
        <v>15.38046932220459</v>
      </c>
      <c r="G839" s="5">
        <f>[2]!S_FA_ROIC_YEARLY(A839,G$1)</f>
        <v>17.6845</v>
      </c>
      <c r="H839" s="5" t="e">
        <f ca="1">VLOOKUP(A839,预期增长率!$A$3:$F$960,6,FALSE)</f>
        <v>#NAME?</v>
      </c>
      <c r="I839" s="5">
        <f>[2]!S_PQ_PCTCHANGE(A839,$C$1,$A$1)</f>
        <v>19.732676749912059</v>
      </c>
      <c r="J839" s="5">
        <f t="shared" si="118"/>
        <v>17636667210.32</v>
      </c>
      <c r="K839" s="11">
        <f>[2]!S_SHARE_LIQA(A839,$A$1)</f>
        <v>518115958</v>
      </c>
      <c r="L839" s="10">
        <f>[2]!S_DQ_CLOSE(A839,$A$1,1)</f>
        <v>34.04</v>
      </c>
      <c r="M839" s="10"/>
      <c r="N839" s="10"/>
      <c r="P839">
        <f t="shared" si="119"/>
        <v>745</v>
      </c>
      <c r="Q839">
        <f t="shared" si="120"/>
        <v>225</v>
      </c>
      <c r="R839" t="e">
        <f t="shared" ca="1" si="121"/>
        <v>#NAME?</v>
      </c>
      <c r="S839">
        <f t="shared" si="122"/>
        <v>200</v>
      </c>
      <c r="T839">
        <f t="shared" si="123"/>
        <v>149</v>
      </c>
      <c r="V839" t="e">
        <f t="shared" ca="1" si="124"/>
        <v>#NAME?</v>
      </c>
      <c r="W839" t="e">
        <f t="shared" ca="1" si="125"/>
        <v>#NAME?</v>
      </c>
    </row>
    <row r="840" spans="1:23" x14ac:dyDescent="0.15">
      <c r="A840" s="12" t="s">
        <v>1592</v>
      </c>
      <c r="B840" s="12" t="s">
        <v>1593</v>
      </c>
      <c r="C840" t="str">
        <f>[2]!S_INFO_INDUSTRY_SW(A840,1)</f>
        <v>采掘</v>
      </c>
      <c r="D840" s="2" t="str">
        <f>[2]!S_IPO_LISTEDDATE(A840)</f>
        <v>2006-09-22</v>
      </c>
      <c r="E840" s="3">
        <f t="shared" si="117"/>
        <v>1561</v>
      </c>
      <c r="F840" s="5">
        <f>[2]!S_VAL_PE_TTM(A840,$A$1)</f>
        <v>25.875795364379883</v>
      </c>
      <c r="G840" s="5">
        <f>[2]!S_FA_ROIC_YEARLY(A840,G$1)</f>
        <v>29.860299999999999</v>
      </c>
      <c r="H840" s="5" t="e">
        <f ca="1">VLOOKUP(A840,预期增长率!$A$3:$F$960,6,FALSE)</f>
        <v>#NAME?</v>
      </c>
      <c r="I840" s="5">
        <f>[2]!S_PQ_PCTCHANGE(A840,$C$1,$A$1)</f>
        <v>71.625899280575538</v>
      </c>
      <c r="J840" s="5">
        <f t="shared" si="118"/>
        <v>68618324880</v>
      </c>
      <c r="K840" s="11">
        <f>[2]!S_SHARE_LIQA(A840,$A$1)</f>
        <v>1150542000</v>
      </c>
      <c r="L840" s="10">
        <f>[2]!S_DQ_CLOSE(A840,$A$1,1)</f>
        <v>59.64</v>
      </c>
      <c r="M840" s="10"/>
      <c r="N840" s="10"/>
      <c r="P840">
        <f t="shared" si="119"/>
        <v>576</v>
      </c>
      <c r="Q840">
        <f t="shared" si="120"/>
        <v>45</v>
      </c>
      <c r="R840" t="e">
        <f t="shared" ca="1" si="121"/>
        <v>#NAME?</v>
      </c>
      <c r="S840">
        <f t="shared" si="122"/>
        <v>13</v>
      </c>
      <c r="T840">
        <f t="shared" si="123"/>
        <v>34</v>
      </c>
      <c r="V840" t="e">
        <f t="shared" ca="1" si="124"/>
        <v>#NAME?</v>
      </c>
      <c r="W840" t="e">
        <f t="shared" ca="1" si="125"/>
        <v>#NAME?</v>
      </c>
    </row>
    <row r="841" spans="1:23" x14ac:dyDescent="0.15">
      <c r="A841" s="12" t="s">
        <v>776</v>
      </c>
      <c r="B841" s="12" t="s">
        <v>777</v>
      </c>
      <c r="C841" t="str">
        <f>[2]!S_INFO_INDUSTRY_SW(A841,1)</f>
        <v>医药生物</v>
      </c>
      <c r="D841" s="2" t="str">
        <f>[2]!S_IPO_LISTEDDATE(A841)</f>
        <v>1997-06-06</v>
      </c>
      <c r="E841" s="3">
        <f t="shared" si="117"/>
        <v>4956</v>
      </c>
      <c r="F841" s="5">
        <f>[2]!S_VAL_PE_TTM(A841,$A$1)</f>
        <v>60.681381225585938</v>
      </c>
      <c r="G841" s="5">
        <f>[2]!S_FA_ROIC_YEARLY(A841,G$1)</f>
        <v>11.6716</v>
      </c>
      <c r="H841" s="5" t="e">
        <f ca="1">VLOOKUP(A841,预期增长率!$A$3:$F$960,6,FALSE)</f>
        <v>#NAME?</v>
      </c>
      <c r="I841" s="5">
        <f>[2]!S_PQ_PCTCHANGE(A841,$C$1,$A$1)</f>
        <v>14.157706093189981</v>
      </c>
      <c r="J841" s="5">
        <f t="shared" si="118"/>
        <v>10149225500.960001</v>
      </c>
      <c r="K841" s="11">
        <f>[2]!S_SHARE_LIQA(A841,$A$1)</f>
        <v>398321252</v>
      </c>
      <c r="L841" s="10">
        <f>[2]!S_DQ_CLOSE(A841,$A$1,1)</f>
        <v>25.48</v>
      </c>
      <c r="M841" s="10"/>
      <c r="N841" s="10"/>
      <c r="P841">
        <f t="shared" si="119"/>
        <v>232</v>
      </c>
      <c r="Q841">
        <f t="shared" si="120"/>
        <v>401</v>
      </c>
      <c r="R841" t="e">
        <f t="shared" ca="1" si="121"/>
        <v>#NAME?</v>
      </c>
      <c r="S841">
        <f t="shared" si="122"/>
        <v>271</v>
      </c>
      <c r="T841">
        <f t="shared" si="123"/>
        <v>271</v>
      </c>
      <c r="V841" t="e">
        <f t="shared" ca="1" si="124"/>
        <v>#NAME?</v>
      </c>
      <c r="W841" t="e">
        <f t="shared" ca="1" si="125"/>
        <v>#NAME?</v>
      </c>
    </row>
    <row r="842" spans="1:23" x14ac:dyDescent="0.15">
      <c r="A842" s="12" t="s">
        <v>1094</v>
      </c>
      <c r="B842" s="12" t="s">
        <v>1095</v>
      </c>
      <c r="C842" t="str">
        <f>[2]!S_INFO_INDUSTRY_SW(A842,1)</f>
        <v>医药生物</v>
      </c>
      <c r="D842" s="2" t="str">
        <f>[2]!S_IPO_LISTEDDATE(A842)</f>
        <v>2003-06-16</v>
      </c>
      <c r="E842" s="3">
        <f t="shared" si="117"/>
        <v>2755</v>
      </c>
      <c r="F842" s="5">
        <f>[2]!S_VAL_PE_TTM(A842,$A$1)</f>
        <v>58.019142150878906</v>
      </c>
      <c r="G842" s="5">
        <f>[2]!S_FA_ROIC_YEARLY(A842,G$1)</f>
        <v>22.385300000000001</v>
      </c>
      <c r="H842" s="5" t="e">
        <f ca="1">VLOOKUP(A842,预期增长率!$A$3:$F$960,6,FALSE)</f>
        <v>#NAME?</v>
      </c>
      <c r="I842" s="5">
        <f>[2]!S_PQ_PCTCHANGE(A842,$C$1,$A$1)</f>
        <v>37.983320697498101</v>
      </c>
      <c r="J842" s="5">
        <f t="shared" si="118"/>
        <v>4632409600</v>
      </c>
      <c r="K842" s="11">
        <f>[2]!S_SHARE_LIQA(A842,$A$1)</f>
        <v>63632000</v>
      </c>
      <c r="L842" s="10">
        <f>[2]!S_DQ_CLOSE(A842,$A$1,1)</f>
        <v>72.8</v>
      </c>
      <c r="M842" s="10"/>
      <c r="N842" s="10"/>
      <c r="P842">
        <f t="shared" si="119"/>
        <v>254</v>
      </c>
      <c r="Q842">
        <f t="shared" si="120"/>
        <v>138</v>
      </c>
      <c r="R842" t="e">
        <f t="shared" ca="1" si="121"/>
        <v>#NAME?</v>
      </c>
      <c r="S842">
        <f t="shared" si="122"/>
        <v>76</v>
      </c>
      <c r="T842">
        <f t="shared" si="123"/>
        <v>588</v>
      </c>
      <c r="V842" t="e">
        <f t="shared" ca="1" si="124"/>
        <v>#NAME?</v>
      </c>
      <c r="W842" t="e">
        <f t="shared" ca="1" si="125"/>
        <v>#NAME?</v>
      </c>
    </row>
    <row r="843" spans="1:23" x14ac:dyDescent="0.15">
      <c r="A843" s="12" t="s">
        <v>780</v>
      </c>
      <c r="B843" s="12" t="s">
        <v>781</v>
      </c>
      <c r="C843" t="str">
        <f>[2]!S_INFO_INDUSTRY_SW(A843,1)</f>
        <v>医药生物</v>
      </c>
      <c r="D843" s="2" t="str">
        <f>[2]!S_IPO_LISTEDDATE(A843)</f>
        <v>1997-06-25</v>
      </c>
      <c r="E843" s="3">
        <f t="shared" si="117"/>
        <v>4937</v>
      </c>
      <c r="F843" s="5">
        <f>[2]!S_VAL_PE_TTM(A843,$A$1)</f>
        <v>54.834571838378906</v>
      </c>
      <c r="G843" s="5">
        <f>[2]!S_FA_ROIC_YEARLY(A843,G$1)</f>
        <v>11.694699999999999</v>
      </c>
      <c r="H843" s="5" t="e">
        <f ca="1">VLOOKUP(A843,预期增长率!$A$3:$F$960,6,FALSE)</f>
        <v>#NAME?</v>
      </c>
      <c r="I843" s="5">
        <f>[2]!S_PQ_PCTCHANGE(A843,$C$1,$A$1)</f>
        <v>5.0566962917560465</v>
      </c>
      <c r="J843" s="5">
        <f t="shared" si="118"/>
        <v>17853924809.84</v>
      </c>
      <c r="K843" s="11">
        <f>[2]!S_SHARE_LIQA(A843,$A$1)</f>
        <v>520826278</v>
      </c>
      <c r="L843" s="10">
        <f>[2]!S_DQ_CLOSE(A843,$A$1,1)</f>
        <v>34.28</v>
      </c>
      <c r="M843" s="10"/>
      <c r="N843" s="10"/>
      <c r="P843">
        <f t="shared" si="119"/>
        <v>269</v>
      </c>
      <c r="Q843">
        <f t="shared" si="120"/>
        <v>400</v>
      </c>
      <c r="R843" t="e">
        <f t="shared" ca="1" si="121"/>
        <v>#NAME?</v>
      </c>
      <c r="S843">
        <f t="shared" si="122"/>
        <v>422</v>
      </c>
      <c r="T843">
        <f t="shared" si="123"/>
        <v>147</v>
      </c>
      <c r="V843" t="e">
        <f t="shared" ca="1" si="124"/>
        <v>#NAME?</v>
      </c>
      <c r="W843" t="e">
        <f t="shared" ca="1" si="125"/>
        <v>#NAME?</v>
      </c>
    </row>
    <row r="844" spans="1:23" x14ac:dyDescent="0.15">
      <c r="A844" s="12" t="s">
        <v>1175</v>
      </c>
      <c r="B844" s="12" t="s">
        <v>1176</v>
      </c>
      <c r="C844" t="str">
        <f>[2]!S_INFO_INDUSTRY_SW(A844,1)</f>
        <v>有色金属</v>
      </c>
      <c r="D844" s="2" t="str">
        <f>[2]!S_IPO_LISTEDDATE(A844)</f>
        <v>2002-07-30</v>
      </c>
      <c r="E844" s="3">
        <f t="shared" si="117"/>
        <v>3076</v>
      </c>
      <c r="F844" s="5">
        <f>[2]!S_VAL_PE_TTM(A844,$A$1)</f>
        <v>75.741676330566406</v>
      </c>
      <c r="G844" s="5">
        <f>[2]!S_FA_ROIC_YEARLY(A844,G$1)</f>
        <v>10.911099999999999</v>
      </c>
      <c r="H844" s="5" t="e">
        <f ca="1">VLOOKUP(A844,预期增长率!$A$3:$F$960,6,FALSE)</f>
        <v>#NAME?</v>
      </c>
      <c r="I844" s="5">
        <f>[2]!S_PQ_PCTCHANGE(A844,$C$1,$A$1)</f>
        <v>101.34162716374404</v>
      </c>
      <c r="J844" s="5">
        <f t="shared" si="118"/>
        <v>9944046135.6800003</v>
      </c>
      <c r="K844" s="11">
        <f>[2]!S_SHARE_LIQA(A844,$A$1)</f>
        <v>295250776</v>
      </c>
      <c r="L844" s="10">
        <f>[2]!S_DQ_CLOSE(A844,$A$1,1)</f>
        <v>33.68</v>
      </c>
      <c r="M844" s="10"/>
      <c r="N844" s="10"/>
      <c r="P844">
        <f t="shared" si="119"/>
        <v>145</v>
      </c>
      <c r="Q844">
        <f t="shared" si="120"/>
        <v>445</v>
      </c>
      <c r="R844" t="e">
        <f t="shared" ca="1" si="121"/>
        <v>#NAME?</v>
      </c>
      <c r="S844">
        <f t="shared" si="122"/>
        <v>1</v>
      </c>
      <c r="T844">
        <f t="shared" si="123"/>
        <v>278</v>
      </c>
      <c r="V844" t="e">
        <f t="shared" ca="1" si="124"/>
        <v>#NAME?</v>
      </c>
      <c r="W844" t="e">
        <f t="shared" ca="1" si="125"/>
        <v>#NAME?</v>
      </c>
    </row>
    <row r="845" spans="1:23" x14ac:dyDescent="0.15">
      <c r="A845" s="12" t="s">
        <v>1600</v>
      </c>
      <c r="B845" s="12" t="s">
        <v>1601</v>
      </c>
      <c r="C845" t="str">
        <f>[2]!S_INFO_INDUSTRY_SW(A845,1)</f>
        <v>采掘</v>
      </c>
      <c r="D845" s="2" t="str">
        <f>[2]!S_IPO_LISTEDDATE(A845)</f>
        <v>2007-09-28</v>
      </c>
      <c r="E845" s="3">
        <f t="shared" si="117"/>
        <v>1190</v>
      </c>
      <c r="F845" s="5">
        <f>[2]!S_VAL_PE_TTM(A845,$A$1)</f>
        <v>30.543235778808594</v>
      </c>
      <c r="G845" s="5">
        <f>[2]!S_FA_ROIC_YEARLY(A845,G$1)</f>
        <v>19.339300000000001</v>
      </c>
      <c r="H845" s="5" t="e">
        <f ca="1">VLOOKUP(A845,预期增长率!$A$3:$F$960,6,FALSE)</f>
        <v>#NAME?</v>
      </c>
      <c r="I845" s="5">
        <f>[2]!S_PQ_PCTCHANGE(A845,$C$1,$A$1)</f>
        <v>76.869806094182834</v>
      </c>
      <c r="J845" s="5">
        <f t="shared" si="118"/>
        <v>74333352720</v>
      </c>
      <c r="K845" s="11">
        <f>[2]!S_SHARE_LIQA(A845,$A$1)</f>
        <v>2910468000</v>
      </c>
      <c r="L845" s="10">
        <f>[2]!S_DQ_CLOSE(A845,$A$1,1)</f>
        <v>25.54</v>
      </c>
      <c r="M845" s="10"/>
      <c r="N845" s="10"/>
      <c r="P845">
        <f t="shared" si="119"/>
        <v>514</v>
      </c>
      <c r="Q845">
        <f t="shared" si="120"/>
        <v>194</v>
      </c>
      <c r="R845" t="e">
        <f t="shared" ca="1" si="121"/>
        <v>#NAME?</v>
      </c>
      <c r="S845">
        <f t="shared" si="122"/>
        <v>6</v>
      </c>
      <c r="T845">
        <f t="shared" si="123"/>
        <v>28</v>
      </c>
      <c r="V845" t="e">
        <f t="shared" ca="1" si="124"/>
        <v>#NAME?</v>
      </c>
      <c r="W845" t="e">
        <f t="shared" ca="1" si="125"/>
        <v>#NAME?</v>
      </c>
    </row>
    <row r="846" spans="1:23" x14ac:dyDescent="0.15">
      <c r="A846" s="12" t="s">
        <v>768</v>
      </c>
      <c r="B846" s="12" t="s">
        <v>769</v>
      </c>
      <c r="C846" t="str">
        <f>[2]!S_INFO_INDUSTRY_SW(A846,1)</f>
        <v>国防军工</v>
      </c>
      <c r="D846" s="2" t="str">
        <f>[2]!S_IPO_LISTEDDATE(A846)</f>
        <v>1997-06-03</v>
      </c>
      <c r="E846" s="3">
        <f t="shared" si="117"/>
        <v>4959</v>
      </c>
      <c r="F846" s="5">
        <f>[2]!S_VAL_PE_TTM(A846,$A$1)</f>
        <v>97.507339477539063</v>
      </c>
      <c r="G846" s="5">
        <f>[2]!S_FA_ROIC_YEARLY(A846,G$1)</f>
        <v>3.1015999999999999</v>
      </c>
      <c r="H846" s="5" t="e">
        <f ca="1">VLOOKUP(A846,预期增长率!$A$3:$F$960,6,FALSE)</f>
        <v>#NAME?</v>
      </c>
      <c r="I846" s="5">
        <f>[2]!S_PQ_PCTCHANGE(A846,$C$1,$A$1)</f>
        <v>22.371064969859344</v>
      </c>
      <c r="J846" s="5">
        <f t="shared" si="118"/>
        <v>7284090452.9399996</v>
      </c>
      <c r="K846" s="11">
        <f>[2]!S_SHARE_LIQA(A846,$A$1)</f>
        <v>398691322</v>
      </c>
      <c r="L846" s="10">
        <f>[2]!S_DQ_CLOSE(A846,$A$1,1)</f>
        <v>18.27</v>
      </c>
      <c r="M846" s="10"/>
      <c r="N846" s="10"/>
      <c r="P846">
        <f t="shared" si="119"/>
        <v>97</v>
      </c>
      <c r="Q846">
        <f t="shared" si="120"/>
        <v>761</v>
      </c>
      <c r="R846" t="e">
        <f t="shared" ca="1" si="121"/>
        <v>#NAME?</v>
      </c>
      <c r="S846">
        <f t="shared" si="122"/>
        <v>178</v>
      </c>
      <c r="T846">
        <f t="shared" si="123"/>
        <v>388</v>
      </c>
      <c r="V846" t="e">
        <f t="shared" ca="1" si="124"/>
        <v>#NAME?</v>
      </c>
      <c r="W846" t="e">
        <f t="shared" ca="1" si="125"/>
        <v>#NAME?</v>
      </c>
    </row>
    <row r="847" spans="1:23" x14ac:dyDescent="0.15">
      <c r="A847" s="12" t="s">
        <v>456</v>
      </c>
      <c r="B847" s="12" t="s">
        <v>457</v>
      </c>
      <c r="C847" t="str">
        <f>[2]!S_INFO_INDUSTRY_SW(A847,1)</f>
        <v>医药生物</v>
      </c>
      <c r="D847" s="2" t="str">
        <f>[2]!S_IPO_LISTEDDATE(A847)</f>
        <v>2004-06-25</v>
      </c>
      <c r="E847" s="3">
        <f t="shared" si="117"/>
        <v>2380</v>
      </c>
      <c r="F847" s="5">
        <f>[2]!S_VAL_PE_TTM(A847,$A$1)</f>
        <v>31.211372375488281</v>
      </c>
      <c r="G847" s="5">
        <f>[2]!S_FA_ROIC_YEARLY(A847,G$1)</f>
        <v>34.26</v>
      </c>
      <c r="H847" s="5" t="e">
        <f ca="1">VLOOKUP(A847,预期增长率!$A$3:$F$960,6,FALSE)</f>
        <v>#NAME?</v>
      </c>
      <c r="I847" s="5">
        <f>[2]!S_PQ_PCTCHANGE(A847,$C$1,$A$1)</f>
        <v>-4.007141440190443</v>
      </c>
      <c r="J847" s="5">
        <f t="shared" si="118"/>
        <v>27878463591.330002</v>
      </c>
      <c r="K847" s="11">
        <f>[2]!S_SHARE_LIQA(A847,$A$1)</f>
        <v>576120347</v>
      </c>
      <c r="L847" s="10">
        <f>[2]!S_DQ_CLOSE(A847,$A$1,1)</f>
        <v>48.39</v>
      </c>
      <c r="M847" s="10"/>
      <c r="N847" s="10"/>
      <c r="P847">
        <f t="shared" si="119"/>
        <v>509</v>
      </c>
      <c r="Q847">
        <f t="shared" si="120"/>
        <v>32</v>
      </c>
      <c r="R847" t="e">
        <f t="shared" ca="1" si="121"/>
        <v>#NAME?</v>
      </c>
      <c r="S847">
        <f t="shared" si="122"/>
        <v>635</v>
      </c>
      <c r="T847">
        <f t="shared" si="123"/>
        <v>90</v>
      </c>
      <c r="V847" t="e">
        <f t="shared" ca="1" si="124"/>
        <v>#NAME?</v>
      </c>
      <c r="W847" t="e">
        <f t="shared" ca="1" si="125"/>
        <v>#NAME?</v>
      </c>
    </row>
    <row r="848" spans="1:23" x14ac:dyDescent="0.15">
      <c r="A848" s="12" t="s">
        <v>466</v>
      </c>
      <c r="B848" s="12" t="s">
        <v>467</v>
      </c>
      <c r="C848" t="str">
        <f>[2]!S_INFO_INDUSTRY_SW(A848,1)</f>
        <v>医药生物</v>
      </c>
      <c r="D848" s="2" t="str">
        <f>[2]!S_IPO_LISTEDDATE(A848)</f>
        <v>2004-07-21</v>
      </c>
      <c r="E848" s="3">
        <f t="shared" si="117"/>
        <v>2354</v>
      </c>
      <c r="F848" s="5">
        <f>[2]!S_VAL_PE_TTM(A848,$A$1)</f>
        <v>38.504859924316406</v>
      </c>
      <c r="G848" s="5">
        <f>[2]!S_FA_ROIC_YEARLY(A848,G$1)</f>
        <v>30.857600000000001</v>
      </c>
      <c r="H848" s="5" t="e">
        <f ca="1">VLOOKUP(A848,预期增长率!$A$3:$F$960,6,FALSE)</f>
        <v>#NAME?</v>
      </c>
      <c r="I848" s="5">
        <f>[2]!S_PQ_PCTCHANGE(A848,$C$1,$A$1)</f>
        <v>11.262376237623762</v>
      </c>
      <c r="J848" s="5">
        <f t="shared" si="118"/>
        <v>7853823554.5200005</v>
      </c>
      <c r="K848" s="11">
        <f>[2]!S_SHARE_LIQA(A848,$A$1)</f>
        <v>436808874</v>
      </c>
      <c r="L848" s="10">
        <f>[2]!S_DQ_CLOSE(A848,$A$1,1)</f>
        <v>17.98</v>
      </c>
      <c r="M848" s="10"/>
      <c r="N848" s="10"/>
      <c r="P848">
        <f t="shared" si="119"/>
        <v>416</v>
      </c>
      <c r="Q848">
        <f t="shared" si="120"/>
        <v>41</v>
      </c>
      <c r="R848" t="e">
        <f t="shared" ca="1" si="121"/>
        <v>#NAME?</v>
      </c>
      <c r="S848">
        <f t="shared" si="122"/>
        <v>322</v>
      </c>
      <c r="T848">
        <f t="shared" si="123"/>
        <v>357</v>
      </c>
      <c r="V848" t="e">
        <f t="shared" ca="1" si="124"/>
        <v>#NAME?</v>
      </c>
      <c r="W848" t="e">
        <f t="shared" ca="1" si="125"/>
        <v>#NAME?</v>
      </c>
    </row>
    <row r="849" spans="1:23" x14ac:dyDescent="0.15">
      <c r="A849" s="12" t="s">
        <v>738</v>
      </c>
      <c r="B849" s="12" t="s">
        <v>739</v>
      </c>
      <c r="C849" t="str">
        <f>[2]!S_INFO_INDUSTRY_SW(A849,1)</f>
        <v>通信</v>
      </c>
      <c r="D849" s="2" t="str">
        <f>[2]!S_IPO_LISTEDDATE(A849)</f>
        <v>2002-10-09</v>
      </c>
      <c r="E849" s="3">
        <f t="shared" si="117"/>
        <v>3005</v>
      </c>
      <c r="F849" s="5">
        <f>[2]!S_VAL_PE_TTM(A849,$A$1)</f>
        <v>102.29792785644531</v>
      </c>
      <c r="G849" s="5">
        <f>[2]!S_FA_ROIC_YEARLY(A849,G$1)</f>
        <v>2.0084</v>
      </c>
      <c r="H849" s="5" t="e">
        <f ca="1">VLOOKUP(A849,预期增长率!$A$3:$F$960,6,FALSE)</f>
        <v>#NAME?</v>
      </c>
      <c r="I849" s="5">
        <f>[2]!S_PQ_PCTCHANGE(A849,$C$1,$A$1)</f>
        <v>6.7864271457085845</v>
      </c>
      <c r="J849" s="5">
        <f t="shared" si="118"/>
        <v>113401790713.25</v>
      </c>
      <c r="K849" s="11">
        <f>[2]!S_SHARE_LIQA(A849,$A$1)</f>
        <v>21196596395</v>
      </c>
      <c r="L849" s="10">
        <f>[2]!S_DQ_CLOSE(A849,$A$1,1)</f>
        <v>5.35</v>
      </c>
      <c r="M849" s="10"/>
      <c r="N849" s="10"/>
      <c r="P849">
        <f t="shared" si="119"/>
        <v>88</v>
      </c>
      <c r="Q849">
        <f t="shared" si="120"/>
        <v>785</v>
      </c>
      <c r="R849" t="e">
        <f t="shared" ca="1" si="121"/>
        <v>#NAME?</v>
      </c>
      <c r="S849">
        <f t="shared" si="122"/>
        <v>388</v>
      </c>
      <c r="T849">
        <f t="shared" si="123"/>
        <v>18</v>
      </c>
      <c r="V849" t="e">
        <f t="shared" ca="1" si="124"/>
        <v>#NAME?</v>
      </c>
      <c r="W849" t="e">
        <f t="shared" ca="1" si="125"/>
        <v>#NAME?</v>
      </c>
    </row>
    <row r="850" spans="1:23" x14ac:dyDescent="0.15">
      <c r="A850" s="12" t="s">
        <v>1469</v>
      </c>
      <c r="B850" s="12" t="s">
        <v>1470</v>
      </c>
      <c r="C850" t="str">
        <f>[2]!S_INFO_INDUSTRY_SW(A850,1)</f>
        <v>公用事业</v>
      </c>
      <c r="D850" s="2" t="str">
        <f>[2]!S_IPO_LISTEDDATE(A850)</f>
        <v>1994-05-20</v>
      </c>
      <c r="E850" s="3">
        <f t="shared" si="117"/>
        <v>6069</v>
      </c>
      <c r="F850" s="5">
        <f>[2]!S_VAL_PE_TTM(A850,$A$1)</f>
        <v>21.001422882080078</v>
      </c>
      <c r="G850" s="5">
        <f>[2]!S_FA_ROIC_YEARLY(A850,G$1)</f>
        <v>25.5609</v>
      </c>
      <c r="H850" s="5" t="e">
        <f ca="1">VLOOKUP(A850,预期增长率!$A$3:$F$960,6,FALSE)</f>
        <v>#NAME?</v>
      </c>
      <c r="I850" s="5">
        <f>[2]!S_PQ_PCTCHANGE(A850,$C$1,$A$1)</f>
        <v>17.181705809641556</v>
      </c>
      <c r="J850" s="5">
        <f t="shared" si="118"/>
        <v>5431426577.6400003</v>
      </c>
      <c r="K850" s="11">
        <f>[2]!S_SHARE_LIQA(A850,$A$1)</f>
        <v>572935293</v>
      </c>
      <c r="L850" s="10">
        <f>[2]!S_DQ_CLOSE(A850,$A$1,1)</f>
        <v>9.48</v>
      </c>
      <c r="M850" s="10"/>
      <c r="N850" s="10"/>
      <c r="P850">
        <f t="shared" si="119"/>
        <v>649</v>
      </c>
      <c r="Q850">
        <f t="shared" si="120"/>
        <v>88</v>
      </c>
      <c r="R850" t="e">
        <f t="shared" ca="1" si="121"/>
        <v>#NAME?</v>
      </c>
      <c r="S850">
        <f t="shared" si="122"/>
        <v>230</v>
      </c>
      <c r="T850">
        <f t="shared" si="123"/>
        <v>508</v>
      </c>
      <c r="V850" t="e">
        <f t="shared" ca="1" si="124"/>
        <v>#NAME?</v>
      </c>
      <c r="W850" t="e">
        <f t="shared" ca="1" si="125"/>
        <v>#NAME?</v>
      </c>
    </row>
    <row r="851" spans="1:23" x14ac:dyDescent="0.15">
      <c r="A851" s="12" t="s">
        <v>452</v>
      </c>
      <c r="B851" s="12" t="s">
        <v>453</v>
      </c>
      <c r="C851" t="str">
        <f>[2]!S_INFO_INDUSTRY_SW(A851,1)</f>
        <v>医药生物</v>
      </c>
      <c r="D851" s="2" t="str">
        <f>[2]!S_IPO_LISTEDDATE(A851)</f>
        <v>2004-06-25</v>
      </c>
      <c r="E851" s="3">
        <f t="shared" si="117"/>
        <v>2380</v>
      </c>
      <c r="F851" s="5">
        <f>[2]!S_VAL_PE_TTM(A851,$A$1)</f>
        <v>15.865870475769043</v>
      </c>
      <c r="G851" s="5">
        <f>[2]!S_FA_ROIC_YEARLY(A851,G$1)</f>
        <v>30.170100000000001</v>
      </c>
      <c r="H851" s="5" t="e">
        <f ca="1">VLOOKUP(A851,预期增长率!$A$3:$F$960,6,FALSE)</f>
        <v>#NAME?</v>
      </c>
      <c r="I851" s="5">
        <f>[2]!S_PQ_PCTCHANGE(A851,$C$1,$A$1)</f>
        <v>19.668253212821529</v>
      </c>
      <c r="J851" s="5">
        <f t="shared" si="118"/>
        <v>16665749167.5</v>
      </c>
      <c r="K851" s="11">
        <f>[2]!S_SHARE_LIQA(A851,$A$1)</f>
        <v>660029670</v>
      </c>
      <c r="L851" s="10">
        <f>[2]!S_DQ_CLOSE(A851,$A$1,1)</f>
        <v>25.25</v>
      </c>
      <c r="M851" s="10"/>
      <c r="N851" s="10"/>
      <c r="P851">
        <f t="shared" si="119"/>
        <v>736</v>
      </c>
      <c r="Q851">
        <f t="shared" si="120"/>
        <v>44</v>
      </c>
      <c r="R851" t="e">
        <f t="shared" ca="1" si="121"/>
        <v>#NAME?</v>
      </c>
      <c r="S851">
        <f t="shared" si="122"/>
        <v>202</v>
      </c>
      <c r="T851">
        <f t="shared" si="123"/>
        <v>160</v>
      </c>
      <c r="V851" t="e">
        <f t="shared" ca="1" si="124"/>
        <v>#NAME?</v>
      </c>
      <c r="W851" t="e">
        <f t="shared" ca="1" si="125"/>
        <v>#NAME?</v>
      </c>
    </row>
    <row r="852" spans="1:23" x14ac:dyDescent="0.15">
      <c r="A852" s="12" t="s">
        <v>1528</v>
      </c>
      <c r="B852" s="12" t="s">
        <v>1529</v>
      </c>
      <c r="C852" t="str">
        <f>[2]!S_INFO_INDUSTRY_SW(A852,1)</f>
        <v>医药生物</v>
      </c>
      <c r="D852" s="2" t="str">
        <f>[2]!S_IPO_LISTEDDATE(A852)</f>
        <v>2004-05-17</v>
      </c>
      <c r="E852" s="3">
        <f t="shared" si="117"/>
        <v>2419</v>
      </c>
      <c r="F852" s="5">
        <f>[2]!S_VAL_PE_TTM(A852,$A$1)</f>
        <v>56.987876892089844</v>
      </c>
      <c r="G852" s="5">
        <f>[2]!S_FA_ROIC_YEARLY(A852,G$1)</f>
        <v>14.7357</v>
      </c>
      <c r="H852" s="5" t="e">
        <f ca="1">VLOOKUP(A852,预期增长率!$A$3:$F$960,6,FALSE)</f>
        <v>#NAME?</v>
      </c>
      <c r="I852" s="5">
        <f>[2]!S_PQ_PCTCHANGE(A852,$C$1,$A$1)</f>
        <v>6.1656584457887575</v>
      </c>
      <c r="J852" s="5">
        <f t="shared" si="118"/>
        <v>7547940795.3300009</v>
      </c>
      <c r="K852" s="11">
        <f>[2]!S_SHARE_LIQA(A852,$A$1)</f>
        <v>165416191</v>
      </c>
      <c r="L852" s="10">
        <f>[2]!S_DQ_CLOSE(A852,$A$1,1)</f>
        <v>45.63</v>
      </c>
      <c r="M852" s="10"/>
      <c r="N852" s="10"/>
      <c r="O852" s="10"/>
      <c r="P852">
        <f t="shared" si="119"/>
        <v>258</v>
      </c>
      <c r="Q852">
        <f t="shared" si="120"/>
        <v>293</v>
      </c>
      <c r="R852" t="e">
        <f t="shared" ca="1" si="121"/>
        <v>#NAME?</v>
      </c>
      <c r="S852">
        <f t="shared" si="122"/>
        <v>397</v>
      </c>
      <c r="T852">
        <f t="shared" si="123"/>
        <v>377</v>
      </c>
      <c r="V852" t="e">
        <f t="shared" ca="1" si="124"/>
        <v>#NAME?</v>
      </c>
      <c r="W852" t="e">
        <f t="shared" ca="1" si="125"/>
        <v>#NAME?</v>
      </c>
    </row>
    <row r="853" spans="1:23" hidden="1" x14ac:dyDescent="0.15">
      <c r="A853" s="12" t="s">
        <v>1546</v>
      </c>
      <c r="B853" s="12" t="s">
        <v>1547</v>
      </c>
      <c r="C853" t="str">
        <f>[2]!S_INFO_INDUSTRY_SW(A853,1)</f>
        <v>非银金融</v>
      </c>
      <c r="D853" s="2" t="str">
        <f>[2]!S_IPO_LISTEDDATE(A853)</f>
        <v>2007-12-28</v>
      </c>
      <c r="E853" s="3">
        <f t="shared" si="117"/>
        <v>1099</v>
      </c>
      <c r="F853" s="5">
        <f>[2]!S_VAL_PE_TTM(A853,$A$1)</f>
        <v>64.323333740234375</v>
      </c>
      <c r="G853" s="5">
        <f>[2]!S_FA_ROIC_YEARLY(A853,G$1)</f>
        <v>10.7561</v>
      </c>
      <c r="H853" s="5" t="e">
        <f ca="1">VLOOKUP(A853,预期增长率!$A$3:$F$960,6,FALSE)</f>
        <v>#NAME?</v>
      </c>
      <c r="I853" s="5">
        <f>[2]!S_PQ_PCTCHANGE(A853,$C$1,$A$1)</f>
        <v>0.64874884151993051</v>
      </c>
      <c r="J853" s="5">
        <f t="shared" si="118"/>
        <v>15712193580.539999</v>
      </c>
      <c r="K853" s="11">
        <f>[2]!S_SHARE_LIQA(A853,$A$1)</f>
        <v>1446794989</v>
      </c>
      <c r="L853" s="10">
        <f>[2]!S_DQ_CLOSE(A853,$A$1,1)</f>
        <v>10.86</v>
      </c>
      <c r="M853" s="10"/>
      <c r="N853" s="10"/>
      <c r="P853">
        <f t="shared" si="119"/>
        <v>206</v>
      </c>
      <c r="Q853">
        <f t="shared" si="120"/>
        <v>452</v>
      </c>
      <c r="R853" t="e">
        <f t="shared" ca="1" si="121"/>
        <v>#NAME?</v>
      </c>
      <c r="S853">
        <f t="shared" si="122"/>
        <v>522</v>
      </c>
      <c r="T853">
        <f t="shared" si="123"/>
        <v>172</v>
      </c>
      <c r="V853" t="e">
        <f t="shared" ca="1" si="124"/>
        <v>#NAME?</v>
      </c>
      <c r="W853" t="e">
        <f t="shared" ca="1" si="125"/>
        <v>#NAME?</v>
      </c>
    </row>
    <row r="854" spans="1:23" x14ac:dyDescent="0.15">
      <c r="A854" s="12" t="s">
        <v>1165</v>
      </c>
      <c r="B854" s="12" t="s">
        <v>1166</v>
      </c>
      <c r="C854" t="str">
        <f>[2]!S_INFO_INDUSTRY_SW(A854,1)</f>
        <v>通信</v>
      </c>
      <c r="D854" s="2" t="str">
        <f>[2]!S_IPO_LISTEDDATE(A854)</f>
        <v>2002-10-24</v>
      </c>
      <c r="E854" s="3">
        <f t="shared" si="117"/>
        <v>2990</v>
      </c>
      <c r="F854" s="5">
        <f>[2]!S_VAL_PE_TTM(A854,$A$1)</f>
        <v>23.552499771118164</v>
      </c>
      <c r="G854" s="5">
        <f>[2]!S_FA_ROIC_YEARLY(A854,G$1)</f>
        <v>24.499300000000002</v>
      </c>
      <c r="H854" s="5" t="e">
        <f ca="1">VLOOKUP(A854,预期增长率!$A$3:$F$960,6,FALSE)</f>
        <v>#NAME?</v>
      </c>
      <c r="I854" s="5">
        <f>[2]!S_PQ_PCTCHANGE(A854,$C$1,$A$1)</f>
        <v>29.840067340067343</v>
      </c>
      <c r="J854" s="5">
        <f t="shared" si="118"/>
        <v>9896772550</v>
      </c>
      <c r="K854" s="11">
        <f>[2]!S_SHARE_LIQA(A854,$A$1)</f>
        <v>320803000</v>
      </c>
      <c r="L854" s="10">
        <f>[2]!S_DQ_CLOSE(A854,$A$1,1)</f>
        <v>30.85</v>
      </c>
      <c r="M854" s="10"/>
      <c r="N854" s="10"/>
      <c r="P854">
        <f t="shared" si="119"/>
        <v>608</v>
      </c>
      <c r="Q854">
        <f t="shared" si="120"/>
        <v>97</v>
      </c>
      <c r="R854" t="e">
        <f t="shared" ca="1" si="121"/>
        <v>#NAME?</v>
      </c>
      <c r="S854">
        <f t="shared" si="122"/>
        <v>121</v>
      </c>
      <c r="T854">
        <f t="shared" si="123"/>
        <v>279</v>
      </c>
      <c r="V854" t="e">
        <f t="shared" ca="1" si="124"/>
        <v>#NAME?</v>
      </c>
      <c r="W854" t="e">
        <f t="shared" ca="1" si="125"/>
        <v>#NAME?</v>
      </c>
    </row>
    <row r="855" spans="1:23" x14ac:dyDescent="0.15">
      <c r="A855" s="12" t="s">
        <v>23</v>
      </c>
      <c r="B855" s="12" t="s">
        <v>24</v>
      </c>
      <c r="C855" t="str">
        <f>[2]!S_INFO_INDUSTRY_SW(A855,1)</f>
        <v>综合</v>
      </c>
      <c r="D855" s="2" t="str">
        <f>[2]!S_IPO_LISTEDDATE(A855)</f>
        <v>1991-06-25</v>
      </c>
      <c r="E855" s="3">
        <f t="shared" si="117"/>
        <v>7129</v>
      </c>
      <c r="F855" s="5">
        <f>[2]!S_VAL_PE_TTM(A855,$A$1)</f>
        <v>58.355022430419922</v>
      </c>
      <c r="G855" s="5">
        <f>[2]!S_FA_ROIC_YEARLY(A855,G$1)</f>
        <v>15.2232</v>
      </c>
      <c r="H855" s="5" t="e">
        <f ca="1">VLOOKUP(A855,预期增长率!$A$3:$F$960,6,FALSE)</f>
        <v>#NAME?</v>
      </c>
      <c r="I855" s="5">
        <f>[2]!S_PQ_PCTCHANGE(A855,$C$1,$A$1)</f>
        <v>42.96675191815855</v>
      </c>
      <c r="J855" s="5">
        <f t="shared" si="118"/>
        <v>17989961538.509998</v>
      </c>
      <c r="K855" s="11">
        <f>[2]!S_SHARE_LIQA(A855,$A$1)</f>
        <v>1072746663</v>
      </c>
      <c r="L855" s="10">
        <f>[2]!S_DQ_CLOSE(A855,$A$1,1)</f>
        <v>16.77</v>
      </c>
      <c r="M855" s="10"/>
      <c r="N855" s="10"/>
      <c r="P855">
        <f t="shared" si="119"/>
        <v>249</v>
      </c>
      <c r="Q855">
        <f t="shared" si="120"/>
        <v>282</v>
      </c>
      <c r="R855" t="e">
        <f t="shared" ca="1" si="121"/>
        <v>#NAME?</v>
      </c>
      <c r="S855">
        <f t="shared" si="122"/>
        <v>58</v>
      </c>
      <c r="T855">
        <f t="shared" si="123"/>
        <v>146</v>
      </c>
      <c r="V855" t="e">
        <f t="shared" ca="1" si="124"/>
        <v>#NAME?</v>
      </c>
      <c r="W855" t="e">
        <f t="shared" ca="1" si="125"/>
        <v>#NAME?</v>
      </c>
    </row>
    <row r="856" spans="1:23" x14ac:dyDescent="0.15">
      <c r="A856" s="12" t="s">
        <v>1532</v>
      </c>
      <c r="B856" s="12" t="s">
        <v>1533</v>
      </c>
      <c r="C856" t="str">
        <f>[2]!S_INFO_INDUSTRY_SW(A856,1)</f>
        <v>采掘</v>
      </c>
      <c r="D856" s="2" t="str">
        <f>[2]!S_IPO_LISTEDDATE(A856)</f>
        <v>2004-06-02</v>
      </c>
      <c r="E856" s="3">
        <f t="shared" si="117"/>
        <v>2403</v>
      </c>
      <c r="F856" s="5">
        <f>[2]!S_VAL_PE_TTM(A856,$A$1)</f>
        <v>29.447784423828125</v>
      </c>
      <c r="G856" s="5">
        <f>[2]!S_FA_ROIC_YEARLY(A856,G$1)</f>
        <v>16.172699999999999</v>
      </c>
      <c r="H856" s="5" t="e">
        <f ca="1">VLOOKUP(A856,预期增长率!$A$3:$F$960,6,FALSE)</f>
        <v>#NAME?</v>
      </c>
      <c r="I856" s="5">
        <f>[2]!S_PQ_PCTCHANGE(A856,$C$1,$A$1)</f>
        <v>35.829959514170028</v>
      </c>
      <c r="J856" s="5">
        <f t="shared" si="118"/>
        <v>14424333797.279999</v>
      </c>
      <c r="K856" s="11">
        <f>[2]!S_SHARE_LIQA(A856,$A$1)</f>
        <v>716559056</v>
      </c>
      <c r="L856" s="10">
        <f>[2]!S_DQ_CLOSE(A856,$A$1,1)</f>
        <v>20.13</v>
      </c>
      <c r="M856" s="10"/>
      <c r="N856" s="10"/>
      <c r="P856">
        <f t="shared" si="119"/>
        <v>534</v>
      </c>
      <c r="Q856">
        <f t="shared" si="120"/>
        <v>257</v>
      </c>
      <c r="R856" t="e">
        <f t="shared" ca="1" si="121"/>
        <v>#NAME?</v>
      </c>
      <c r="S856">
        <f t="shared" si="122"/>
        <v>86</v>
      </c>
      <c r="T856">
        <f t="shared" si="123"/>
        <v>188</v>
      </c>
      <c r="V856" t="e">
        <f t="shared" ca="1" si="124"/>
        <v>#NAME?</v>
      </c>
      <c r="W856" t="e">
        <f t="shared" ca="1" si="125"/>
        <v>#NAME?</v>
      </c>
    </row>
    <row r="857" spans="1:23" x14ac:dyDescent="0.15">
      <c r="A857" s="12" t="s">
        <v>1205</v>
      </c>
      <c r="B857" s="12" t="s">
        <v>1206</v>
      </c>
      <c r="C857" t="str">
        <f>[2]!S_INFO_INDUSTRY_SW(A857,1)</f>
        <v>计算机</v>
      </c>
      <c r="D857" s="2" t="str">
        <f>[2]!S_IPO_LISTEDDATE(A857)</f>
        <v>2003-12-16</v>
      </c>
      <c r="E857" s="3">
        <f t="shared" si="117"/>
        <v>2572</v>
      </c>
      <c r="F857" s="5">
        <f>[2]!S_VAL_PE_TTM(A857,$A$1)</f>
        <v>62.305473327636719</v>
      </c>
      <c r="G857" s="5">
        <f>[2]!S_FA_ROIC_YEARLY(A857,G$1)</f>
        <v>19.0703</v>
      </c>
      <c r="H857" s="5" t="e">
        <f ca="1">VLOOKUP(A857,预期增长率!$A$3:$F$960,6,FALSE)</f>
        <v>#NAME?</v>
      </c>
      <c r="I857" s="5">
        <f>[2]!S_PQ_PCTCHANGE(A857,$C$1,$A$1)</f>
        <v>25.932835820895541</v>
      </c>
      <c r="J857" s="5">
        <f t="shared" si="118"/>
        <v>12630945600</v>
      </c>
      <c r="K857" s="11">
        <f>[2]!S_SHARE_LIQA(A857,$A$1)</f>
        <v>623750400</v>
      </c>
      <c r="L857" s="10">
        <f>[2]!S_DQ_CLOSE(A857,$A$1,1)</f>
        <v>20.25</v>
      </c>
      <c r="M857" s="10"/>
      <c r="N857" s="10"/>
      <c r="P857">
        <f t="shared" si="119"/>
        <v>218</v>
      </c>
      <c r="Q857">
        <f t="shared" si="120"/>
        <v>200</v>
      </c>
      <c r="R857" t="e">
        <f t="shared" ca="1" si="121"/>
        <v>#NAME?</v>
      </c>
      <c r="S857">
        <f t="shared" si="122"/>
        <v>145</v>
      </c>
      <c r="T857">
        <f t="shared" si="123"/>
        <v>216</v>
      </c>
      <c r="V857" t="e">
        <f t="shared" ca="1" si="124"/>
        <v>#NAME?</v>
      </c>
      <c r="W857" t="e">
        <f t="shared" ca="1" si="125"/>
        <v>#NAME?</v>
      </c>
    </row>
    <row r="858" spans="1:23" x14ac:dyDescent="0.15">
      <c r="A858" s="12" t="s">
        <v>824</v>
      </c>
      <c r="B858" s="12" t="s">
        <v>825</v>
      </c>
      <c r="C858" t="str">
        <f>[2]!S_INFO_INDUSTRY_SW(A858,1)</f>
        <v>采掘</v>
      </c>
      <c r="D858" s="2" t="str">
        <f>[2]!S_IPO_LISTEDDATE(A858)</f>
        <v>1998-12-17</v>
      </c>
      <c r="E858" s="3">
        <f t="shared" si="117"/>
        <v>4397</v>
      </c>
      <c r="F858" s="5">
        <f>[2]!S_VAL_PE_TTM(A858,$A$1)</f>
        <v>20.859941482543945</v>
      </c>
      <c r="G858" s="5">
        <f>[2]!S_FA_ROIC_YEARLY(A858,G$1)</f>
        <v>22.5732</v>
      </c>
      <c r="H858" s="5" t="e">
        <f ca="1">VLOOKUP(A858,预期增长率!$A$3:$F$960,6,FALSE)</f>
        <v>#NAME?</v>
      </c>
      <c r="I858" s="5">
        <f>[2]!S_PQ_PCTCHANGE(A858,$C$1,$A$1)</f>
        <v>58.678800134816299</v>
      </c>
      <c r="J858" s="5">
        <f t="shared" si="118"/>
        <v>26892096000</v>
      </c>
      <c r="K858" s="11">
        <f>[2]!S_SHARE_LIQA(A858,$A$1)</f>
        <v>571200000</v>
      </c>
      <c r="L858" s="10">
        <f>[2]!S_DQ_CLOSE(A858,$A$1,1)</f>
        <v>47.08</v>
      </c>
      <c r="M858" s="10"/>
      <c r="N858" s="10"/>
      <c r="P858">
        <f t="shared" si="119"/>
        <v>653</v>
      </c>
      <c r="Q858">
        <f t="shared" si="120"/>
        <v>132</v>
      </c>
      <c r="R858" t="e">
        <f t="shared" ca="1" si="121"/>
        <v>#NAME?</v>
      </c>
      <c r="S858">
        <f t="shared" si="122"/>
        <v>27</v>
      </c>
      <c r="T858">
        <f t="shared" si="123"/>
        <v>98</v>
      </c>
      <c r="V858" t="e">
        <f t="shared" ca="1" si="124"/>
        <v>#NAME?</v>
      </c>
      <c r="W858" t="e">
        <f t="shared" ca="1" si="125"/>
        <v>#NAME?</v>
      </c>
    </row>
    <row r="859" spans="1:23" x14ac:dyDescent="0.15">
      <c r="A859" s="12" t="s">
        <v>854</v>
      </c>
      <c r="B859" s="12" t="s">
        <v>855</v>
      </c>
      <c r="C859" t="str">
        <f>[2]!S_INFO_INDUSTRY_SW(A859,1)</f>
        <v>医药生物</v>
      </c>
      <c r="D859" s="2" t="str">
        <f>[2]!S_IPO_LISTEDDATE(A859)</f>
        <v>1998-06-16</v>
      </c>
      <c r="E859" s="3">
        <f t="shared" si="117"/>
        <v>4581</v>
      </c>
      <c r="F859" s="5">
        <f>[2]!S_VAL_PE_TTM(A859,$A$1)</f>
        <v>35.163314819335937</v>
      </c>
      <c r="G859" s="5">
        <f>[2]!S_FA_ROIC_YEARLY(A859,G$1)</f>
        <v>26.4117</v>
      </c>
      <c r="H859" s="5" t="e">
        <f ca="1">VLOOKUP(A859,预期增长率!$A$3:$F$960,6,FALSE)</f>
        <v>#NAME?</v>
      </c>
      <c r="I859" s="5">
        <f>[2]!S_PQ_PCTCHANGE(A859,$C$1,$A$1)</f>
        <v>-6.0705496308449565</v>
      </c>
      <c r="J859" s="5">
        <f t="shared" si="118"/>
        <v>11180925000</v>
      </c>
      <c r="K859" s="11">
        <f>[2]!S_SHARE_LIQA(A859,$A$1)</f>
        <v>488250000</v>
      </c>
      <c r="L859" s="10">
        <f>[2]!S_DQ_CLOSE(A859,$A$1,1)</f>
        <v>22.9</v>
      </c>
      <c r="M859" s="10"/>
      <c r="N859" s="10"/>
      <c r="P859">
        <f t="shared" si="119"/>
        <v>459</v>
      </c>
      <c r="Q859">
        <f t="shared" si="120"/>
        <v>76</v>
      </c>
      <c r="R859" t="e">
        <f t="shared" ca="1" si="121"/>
        <v>#NAME?</v>
      </c>
      <c r="S859">
        <f t="shared" si="122"/>
        <v>696</v>
      </c>
      <c r="T859">
        <f t="shared" si="123"/>
        <v>237</v>
      </c>
      <c r="V859" t="e">
        <f t="shared" ca="1" si="124"/>
        <v>#NAME?</v>
      </c>
      <c r="W859" t="e">
        <f t="shared" ca="1" si="125"/>
        <v>#NAME?</v>
      </c>
    </row>
    <row r="860" spans="1:23" x14ac:dyDescent="0.15">
      <c r="A860" s="12" t="s">
        <v>163</v>
      </c>
      <c r="B860" s="12" t="s">
        <v>164</v>
      </c>
      <c r="C860" t="str">
        <f>[2]!S_INFO_INDUSTRY_SW(A860,1)</f>
        <v>医药生物</v>
      </c>
      <c r="D860" s="2" t="str">
        <f>[2]!S_IPO_LISTEDDATE(A860)</f>
        <v>1994-05-25</v>
      </c>
      <c r="E860" s="3">
        <f t="shared" si="117"/>
        <v>6064</v>
      </c>
      <c r="F860" s="5">
        <f>[2]!S_VAL_PE_TTM(A860,$A$1)</f>
        <v>177.84538269042969</v>
      </c>
      <c r="G860" s="5">
        <f>[2]!S_FA_ROIC_YEARLY(A860,G$1)</f>
        <v>10.8469</v>
      </c>
      <c r="H860" s="5" t="e">
        <f ca="1">VLOOKUP(A860,预期增长率!$A$3:$F$960,6,FALSE)</f>
        <v>#NAME?</v>
      </c>
      <c r="I860" s="5">
        <f>[2]!S_PQ_PCTCHANGE(A860,$C$1,$A$1)</f>
        <v>34.298642533936665</v>
      </c>
      <c r="J860" s="5">
        <f t="shared" si="118"/>
        <v>6227065082.000001</v>
      </c>
      <c r="K860" s="11">
        <f>[2]!S_SHARE_LIQA(A860,$A$1)</f>
        <v>209806775.00000003</v>
      </c>
      <c r="L860" s="10">
        <f>[2]!S_DQ_CLOSE(A860,$A$1,1)</f>
        <v>29.68</v>
      </c>
      <c r="M860" s="10"/>
      <c r="N860" s="10"/>
      <c r="P860">
        <f t="shared" si="119"/>
        <v>40</v>
      </c>
      <c r="Q860">
        <f t="shared" si="120"/>
        <v>449</v>
      </c>
      <c r="R860" t="e">
        <f t="shared" ca="1" si="121"/>
        <v>#NAME?</v>
      </c>
      <c r="S860">
        <f t="shared" si="122"/>
        <v>96</v>
      </c>
      <c r="T860">
        <f t="shared" si="123"/>
        <v>457</v>
      </c>
      <c r="V860" t="e">
        <f t="shared" ca="1" si="124"/>
        <v>#NAME?</v>
      </c>
      <c r="W860" t="e">
        <f t="shared" ca="1" si="125"/>
        <v>#NAME?</v>
      </c>
    </row>
    <row r="861" spans="1:23" x14ac:dyDescent="0.15">
      <c r="A861" s="12" t="s">
        <v>480</v>
      </c>
      <c r="B861" s="12" t="s">
        <v>481</v>
      </c>
      <c r="C861" t="str">
        <f>[2]!S_INFO_INDUSTRY_SW(A861,1)</f>
        <v>医药生物</v>
      </c>
      <c r="D861" s="2" t="str">
        <f>[2]!S_IPO_LISTEDDATE(A861)</f>
        <v>2004-09-09</v>
      </c>
      <c r="E861" s="3">
        <f t="shared" si="117"/>
        <v>2304</v>
      </c>
      <c r="F861" s="5">
        <f>[2]!S_VAL_PE_TTM(A861,$A$1)</f>
        <v>59.575275421142578</v>
      </c>
      <c r="G861" s="5">
        <f>[2]!S_FA_ROIC_YEARLY(A861,G$1)</f>
        <v>25.155200000000001</v>
      </c>
      <c r="H861" s="5" t="e">
        <f ca="1">VLOOKUP(A861,预期增长率!$A$3:$F$960,6,FALSE)</f>
        <v>#NAME?</v>
      </c>
      <c r="I861" s="5">
        <f>[2]!S_PQ_PCTCHANGE(A861,$C$1,$A$1)</f>
        <v>30.530973451327426</v>
      </c>
      <c r="J861" s="5">
        <f t="shared" si="118"/>
        <v>12225640337</v>
      </c>
      <c r="K861" s="11">
        <f>[2]!S_SHARE_LIQA(A861,$A$1)</f>
        <v>207214243</v>
      </c>
      <c r="L861" s="10">
        <f>[2]!S_DQ_CLOSE(A861,$A$1,1)</f>
        <v>59</v>
      </c>
      <c r="M861" s="10"/>
      <c r="N861" s="10"/>
      <c r="P861">
        <f t="shared" si="119"/>
        <v>238</v>
      </c>
      <c r="Q861">
        <f t="shared" si="120"/>
        <v>92</v>
      </c>
      <c r="R861" t="e">
        <f t="shared" ca="1" si="121"/>
        <v>#NAME?</v>
      </c>
      <c r="S861">
        <f t="shared" si="122"/>
        <v>116</v>
      </c>
      <c r="T861">
        <f t="shared" si="123"/>
        <v>221</v>
      </c>
      <c r="V861" t="e">
        <f t="shared" ca="1" si="124"/>
        <v>#NAME?</v>
      </c>
      <c r="W861" t="e">
        <f t="shared" ca="1" si="125"/>
        <v>#NAME?</v>
      </c>
    </row>
    <row r="862" spans="1:23" x14ac:dyDescent="0.15">
      <c r="A862" s="12" t="s">
        <v>978</v>
      </c>
      <c r="B862" s="12" t="s">
        <v>979</v>
      </c>
      <c r="C862" t="str">
        <f>[2]!S_INFO_INDUSTRY_SW(A862,1)</f>
        <v>农林牧渔</v>
      </c>
      <c r="D862" s="2" t="str">
        <f>[2]!S_IPO_LISTEDDATE(A862)</f>
        <v>2000-08-18</v>
      </c>
      <c r="E862" s="3">
        <f t="shared" si="117"/>
        <v>3787</v>
      </c>
      <c r="F862" s="5">
        <f>[2]!S_VAL_PE_TTM(A862,$A$1)</f>
        <v>51.936405181884766</v>
      </c>
      <c r="G862" s="5">
        <f>[2]!S_FA_ROIC_YEARLY(A862,G$1)</f>
        <v>22.811699999999998</v>
      </c>
      <c r="H862" s="5" t="e">
        <f ca="1">VLOOKUP(A862,预期增长率!$A$3:$F$960,6,FALSE)</f>
        <v>#NAME?</v>
      </c>
      <c r="I862" s="5">
        <f>[2]!S_PQ_PCTCHANGE(A862,$C$1,$A$1)</f>
        <v>16.741365673609309</v>
      </c>
      <c r="J862" s="5">
        <f t="shared" si="118"/>
        <v>12017592000</v>
      </c>
      <c r="K862" s="11">
        <f>[2]!S_SHARE_LIQA(A862,$A$1)</f>
        <v>271400000</v>
      </c>
      <c r="L862" s="10">
        <f>[2]!S_DQ_CLOSE(A862,$A$1,1)</f>
        <v>44.28</v>
      </c>
      <c r="M862" s="10"/>
      <c r="N862" s="10"/>
      <c r="P862">
        <f t="shared" si="119"/>
        <v>288</v>
      </c>
      <c r="Q862">
        <f t="shared" si="120"/>
        <v>126</v>
      </c>
      <c r="R862" t="e">
        <f t="shared" ca="1" si="121"/>
        <v>#NAME?</v>
      </c>
      <c r="S862">
        <f t="shared" si="122"/>
        <v>239</v>
      </c>
      <c r="T862">
        <f t="shared" si="123"/>
        <v>225</v>
      </c>
      <c r="V862" t="e">
        <f t="shared" ca="1" si="124"/>
        <v>#NAME?</v>
      </c>
      <c r="W862" t="e">
        <f t="shared" ca="1" si="125"/>
        <v>#NAME?</v>
      </c>
    </row>
    <row r="863" spans="1:23" x14ac:dyDescent="0.15">
      <c r="A863" s="12" t="s">
        <v>444</v>
      </c>
      <c r="B863" s="12" t="s">
        <v>445</v>
      </c>
      <c r="C863" t="str">
        <f>[2]!S_INFO_INDUSTRY_SW(A863,1)</f>
        <v>计算机</v>
      </c>
      <c r="D863" s="2" t="str">
        <f>[2]!S_IPO_LISTEDDATE(A863)</f>
        <v>2000-08-07</v>
      </c>
      <c r="E863" s="3">
        <f t="shared" si="117"/>
        <v>3798</v>
      </c>
      <c r="F863" s="5">
        <f>[2]!S_VAL_PE_TTM(A863,$A$1)</f>
        <v>125.72853851318359</v>
      </c>
      <c r="G863" s="5">
        <f>[2]!S_FA_ROIC_YEARLY(A863,G$1)</f>
        <v>7.1475999999999997</v>
      </c>
      <c r="H863" s="5" t="e">
        <f ca="1">VLOOKUP(A863,预期增长率!$A$3:$F$960,6,FALSE)</f>
        <v>#NAME?</v>
      </c>
      <c r="I863" s="5">
        <f>[2]!S_PQ_PCTCHANGE(A863,$C$1,$A$1)</f>
        <v>55.643251775848455</v>
      </c>
      <c r="J863" s="5">
        <f t="shared" si="118"/>
        <v>8888562490.3599987</v>
      </c>
      <c r="K863" s="11">
        <f>[2]!S_SHARE_LIQA(A863,$A$1)</f>
        <v>450738463</v>
      </c>
      <c r="L863" s="10">
        <f>[2]!S_DQ_CLOSE(A863,$A$1,1)</f>
        <v>19.72</v>
      </c>
      <c r="M863" s="10"/>
      <c r="N863" s="10"/>
      <c r="P863">
        <f t="shared" si="119"/>
        <v>62</v>
      </c>
      <c r="Q863">
        <f t="shared" si="120"/>
        <v>598</v>
      </c>
      <c r="R863" t="e">
        <f t="shared" ca="1" si="121"/>
        <v>#NAME?</v>
      </c>
      <c r="S863">
        <f t="shared" si="122"/>
        <v>32</v>
      </c>
      <c r="T863">
        <f t="shared" si="123"/>
        <v>314</v>
      </c>
      <c r="V863" t="e">
        <f t="shared" ca="1" si="124"/>
        <v>#NAME?</v>
      </c>
      <c r="W863" t="e">
        <f t="shared" ca="1" si="125"/>
        <v>#NAME?</v>
      </c>
    </row>
    <row r="864" spans="1:23" x14ac:dyDescent="0.15">
      <c r="A864" s="12" t="s">
        <v>1026</v>
      </c>
      <c r="B864" s="12" t="s">
        <v>1027</v>
      </c>
      <c r="C864" t="str">
        <f>[2]!S_INFO_INDUSTRY_SW(A864,1)</f>
        <v>采掘</v>
      </c>
      <c r="D864" s="2" t="str">
        <f>[2]!S_IPO_LISTEDDATE(A864)</f>
        <v>2003-08-21</v>
      </c>
      <c r="E864" s="3">
        <f t="shared" si="117"/>
        <v>2689</v>
      </c>
      <c r="F864" s="5">
        <f>[2]!S_VAL_PE_TTM(A864,$A$1)</f>
        <v>27.396203994750977</v>
      </c>
      <c r="G864" s="5">
        <f>[2]!S_FA_ROIC_YEARLY(A864,G$1)</f>
        <v>37.392299999999999</v>
      </c>
      <c r="H864" s="5" t="e">
        <f ca="1">VLOOKUP(A864,预期增长率!$A$3:$F$960,6,FALSE)</f>
        <v>#NAME?</v>
      </c>
      <c r="I864" s="5">
        <f>[2]!S_PQ_PCTCHANGE(A864,$C$1,$A$1)</f>
        <v>84.318766066838037</v>
      </c>
      <c r="J864" s="5">
        <f t="shared" si="118"/>
        <v>68975400000</v>
      </c>
      <c r="K864" s="11">
        <f>[2]!S_SHARE_LIQA(A864,$A$1)</f>
        <v>2405000000</v>
      </c>
      <c r="L864" s="10">
        <f>[2]!S_DQ_CLOSE(A864,$A$1,1)</f>
        <v>28.68</v>
      </c>
      <c r="M864" s="10"/>
      <c r="N864" s="10"/>
      <c r="P864">
        <f t="shared" si="119"/>
        <v>556</v>
      </c>
      <c r="Q864">
        <f t="shared" si="120"/>
        <v>19</v>
      </c>
      <c r="R864" t="e">
        <f t="shared" ca="1" si="121"/>
        <v>#NAME?</v>
      </c>
      <c r="S864">
        <f t="shared" si="122"/>
        <v>4</v>
      </c>
      <c r="T864">
        <f t="shared" si="123"/>
        <v>33</v>
      </c>
      <c r="V864" t="e">
        <f t="shared" ca="1" si="124"/>
        <v>#NAME?</v>
      </c>
      <c r="W864" t="e">
        <f t="shared" ca="1" si="125"/>
        <v>#NAME?</v>
      </c>
    </row>
    <row r="865" spans="1:23" x14ac:dyDescent="0.15">
      <c r="A865" s="12" t="s">
        <v>1536</v>
      </c>
      <c r="B865" s="12" t="s">
        <v>1537</v>
      </c>
      <c r="C865" t="str">
        <f>[2]!S_INFO_INDUSTRY_SW(A865,1)</f>
        <v>采掘</v>
      </c>
      <c r="D865" s="2" t="str">
        <f>[2]!S_IPO_LISTEDDATE(A865)</f>
        <v>2006-06-23</v>
      </c>
      <c r="E865" s="3">
        <f t="shared" si="117"/>
        <v>1652</v>
      </c>
      <c r="F865" s="5">
        <f>[2]!S_VAL_PE_TTM(A865,$A$1)</f>
        <v>28.135610580444336</v>
      </c>
      <c r="G865" s="5">
        <f>[2]!S_FA_ROIC_YEARLY(A865,G$1)</f>
        <v>12.6983</v>
      </c>
      <c r="H865" s="5" t="e">
        <f ca="1">VLOOKUP(A865,预期增长率!$A$3:$F$960,6,FALSE)</f>
        <v>#NAME?</v>
      </c>
      <c r="I865" s="5">
        <f>[2]!S_PQ_PCTCHANGE(A865,$C$1,$A$1)</f>
        <v>28.031687995124919</v>
      </c>
      <c r="J865" s="5">
        <f t="shared" si="118"/>
        <v>35164437000</v>
      </c>
      <c r="K865" s="11">
        <f>[2]!S_SHARE_LIQA(A865,$A$1)</f>
        <v>1673700000</v>
      </c>
      <c r="L865" s="10">
        <f>[2]!S_DQ_CLOSE(A865,$A$1,1)</f>
        <v>21.01</v>
      </c>
      <c r="M865" s="10"/>
      <c r="N865" s="10"/>
      <c r="P865">
        <f t="shared" si="119"/>
        <v>552</v>
      </c>
      <c r="Q865">
        <f t="shared" si="120"/>
        <v>361</v>
      </c>
      <c r="R865" t="e">
        <f t="shared" ca="1" si="121"/>
        <v>#NAME?</v>
      </c>
      <c r="S865">
        <f t="shared" si="122"/>
        <v>128</v>
      </c>
      <c r="T865">
        <f t="shared" si="123"/>
        <v>70</v>
      </c>
      <c r="V865" t="e">
        <f t="shared" ca="1" si="124"/>
        <v>#NAME?</v>
      </c>
      <c r="W865" t="e">
        <f t="shared" ca="1" si="125"/>
        <v>#NAME?</v>
      </c>
    </row>
    <row r="866" spans="1:23" x14ac:dyDescent="0.15">
      <c r="A866" s="12" t="s">
        <v>277</v>
      </c>
      <c r="B866" s="12" t="s">
        <v>278</v>
      </c>
      <c r="C866" t="str">
        <f>[2]!S_INFO_INDUSTRY_SW(A866,1)</f>
        <v>有色金属</v>
      </c>
      <c r="D866" s="2" t="str">
        <f>[2]!S_IPO_LISTEDDATE(A866)</f>
        <v>1997-04-16</v>
      </c>
      <c r="E866" s="3">
        <f t="shared" si="117"/>
        <v>5007</v>
      </c>
      <c r="F866" s="5">
        <f>[2]!S_VAL_PE_TTM(A866,$A$1)</f>
        <v>377.32485961914062</v>
      </c>
      <c r="G866" s="5">
        <f>[2]!S_FA_ROIC_YEARLY(A866,G$1)</f>
        <v>0.75439999999999996</v>
      </c>
      <c r="H866" s="5" t="e">
        <f ca="1">VLOOKUP(A866,预期增长率!$A$3:$F$960,6,FALSE)</f>
        <v>#NAME?</v>
      </c>
      <c r="I866" s="5">
        <f>[2]!S_PQ_PCTCHANGE(A866,$C$1,$A$1)</f>
        <v>62.409886714727072</v>
      </c>
      <c r="J866" s="5">
        <f t="shared" si="118"/>
        <v>13430686431.940001</v>
      </c>
      <c r="K866" s="11">
        <f>[2]!S_SHARE_LIQA(A866,$A$1)</f>
        <v>425830261</v>
      </c>
      <c r="L866" s="10">
        <f>[2]!S_DQ_CLOSE(A866,$A$1,1)</f>
        <v>31.54</v>
      </c>
      <c r="M866" s="10"/>
      <c r="N866" s="10"/>
      <c r="P866">
        <f t="shared" si="119"/>
        <v>16</v>
      </c>
      <c r="Q866">
        <f t="shared" si="120"/>
        <v>823</v>
      </c>
      <c r="R866" t="e">
        <f t="shared" ca="1" si="121"/>
        <v>#NAME?</v>
      </c>
      <c r="S866">
        <f t="shared" si="122"/>
        <v>23</v>
      </c>
      <c r="T866">
        <f t="shared" si="123"/>
        <v>205</v>
      </c>
      <c r="V866" t="e">
        <f t="shared" ca="1" si="124"/>
        <v>#NAME?</v>
      </c>
      <c r="W866" t="e">
        <f t="shared" ca="1" si="125"/>
        <v>#NAME?</v>
      </c>
    </row>
    <row r="867" spans="1:23" x14ac:dyDescent="0.15">
      <c r="A867" s="12" t="s">
        <v>1211</v>
      </c>
      <c r="B867" s="12" t="s">
        <v>1212</v>
      </c>
      <c r="C867" t="str">
        <f>[2]!S_INFO_INDUSTRY_SW(A867,1)</f>
        <v>采掘</v>
      </c>
      <c r="D867" s="2" t="str">
        <f>[2]!S_IPO_LISTEDDATE(A867)</f>
        <v>2002-02-05</v>
      </c>
      <c r="E867" s="3">
        <f t="shared" si="117"/>
        <v>3251</v>
      </c>
      <c r="F867" s="5">
        <f>[2]!S_VAL_PE_TTM(A867,$A$1)</f>
        <v>77.82427978515625</v>
      </c>
      <c r="G867" s="5">
        <f>[2]!S_FA_ROIC_YEARLY(A867,G$1)</f>
        <v>3.1892</v>
      </c>
      <c r="H867" s="5" t="e">
        <f ca="1">VLOOKUP(A867,预期增长率!$A$3:$F$960,6,FALSE)</f>
        <v>#NAME?</v>
      </c>
      <c r="I867" s="5">
        <f>[2]!S_PQ_PCTCHANGE(A867,$C$1,$A$1)</f>
        <v>24.233128834355821</v>
      </c>
      <c r="J867" s="5">
        <f t="shared" si="118"/>
        <v>30367224000</v>
      </c>
      <c r="K867" s="11">
        <f>[2]!S_SHARE_LIQA(A867,$A$1)</f>
        <v>3749040000</v>
      </c>
      <c r="L867" s="10">
        <f>[2]!S_DQ_CLOSE(A867,$A$1,1)</f>
        <v>8.1</v>
      </c>
      <c r="M867" s="10"/>
      <c r="N867" s="10"/>
      <c r="P867">
        <f t="shared" si="119"/>
        <v>138</v>
      </c>
      <c r="Q867">
        <f t="shared" si="120"/>
        <v>759</v>
      </c>
      <c r="R867" t="e">
        <f t="shared" ca="1" si="121"/>
        <v>#NAME?</v>
      </c>
      <c r="S867">
        <f t="shared" si="122"/>
        <v>160</v>
      </c>
      <c r="T867">
        <f t="shared" si="123"/>
        <v>82</v>
      </c>
      <c r="V867" t="e">
        <f t="shared" ca="1" si="124"/>
        <v>#NAME?</v>
      </c>
      <c r="W867" t="e">
        <f t="shared" ca="1" si="125"/>
        <v>#NAME?</v>
      </c>
    </row>
    <row r="868" spans="1:23" x14ac:dyDescent="0.15">
      <c r="A868" s="12" t="s">
        <v>1728</v>
      </c>
      <c r="B868" s="12" t="s">
        <v>1729</v>
      </c>
      <c r="C868" t="str">
        <f>[2]!S_INFO_INDUSTRY_SW(A868,1)</f>
        <v>采掘</v>
      </c>
      <c r="D868" s="2" t="str">
        <f>[2]!S_IPO_LISTEDDATE(A868)</f>
        <v>2003-07-31</v>
      </c>
      <c r="E868" s="3">
        <f t="shared" si="117"/>
        <v>2710</v>
      </c>
      <c r="F868" s="5">
        <f>[2]!S_VAL_PE_TTM(A868,$A$1)</f>
        <v>21.638458251953125</v>
      </c>
      <c r="G868" s="5">
        <f>[2]!S_FA_ROIC_YEARLY(A868,G$1)</f>
        <v>28.415099999999999</v>
      </c>
      <c r="H868" s="5" t="e">
        <f ca="1">VLOOKUP(A868,预期增长率!$A$3:$F$960,6,FALSE)</f>
        <v>#NAME?</v>
      </c>
      <c r="I868" s="5">
        <f>[2]!S_PQ_PCTCHANGE(A868,$C$1,$A$1)</f>
        <v>46.610169491525433</v>
      </c>
      <c r="J868" s="5">
        <f t="shared" si="118"/>
        <v>6253395881</v>
      </c>
      <c r="K868" s="11">
        <f>[2]!S_SHARE_LIQA(A868,$A$1)</f>
        <v>180733985</v>
      </c>
      <c r="L868" s="10">
        <f>[2]!S_DQ_CLOSE(A868,$A$1,1)</f>
        <v>34.6</v>
      </c>
      <c r="M868" s="10"/>
      <c r="N868" s="10"/>
      <c r="P868">
        <f t="shared" si="119"/>
        <v>638</v>
      </c>
      <c r="Q868">
        <f t="shared" si="120"/>
        <v>54</v>
      </c>
      <c r="R868" t="e">
        <f t="shared" ca="1" si="121"/>
        <v>#NAME?</v>
      </c>
      <c r="S868">
        <f t="shared" si="122"/>
        <v>48</v>
      </c>
      <c r="T868">
        <f t="shared" si="123"/>
        <v>454</v>
      </c>
      <c r="V868" t="e">
        <f t="shared" ca="1" si="124"/>
        <v>#NAME?</v>
      </c>
      <c r="W868" t="e">
        <f t="shared" ca="1" si="125"/>
        <v>#NAME?</v>
      </c>
    </row>
    <row r="869" spans="1:23" x14ac:dyDescent="0.15">
      <c r="A869" s="12" t="s">
        <v>836</v>
      </c>
      <c r="B869" s="12" t="s">
        <v>837</v>
      </c>
      <c r="C869" t="str">
        <f>[2]!S_INFO_INDUSTRY_SW(A869,1)</f>
        <v>食品饮料</v>
      </c>
      <c r="D869" s="2" t="str">
        <f>[2]!S_IPO_LISTEDDATE(A869)</f>
        <v>1997-10-30</v>
      </c>
      <c r="E869" s="3">
        <f t="shared" si="117"/>
        <v>4810</v>
      </c>
      <c r="F869" s="5">
        <f>[2]!S_VAL_PE_TTM(A869,$A$1)</f>
        <v>139.08706665039062</v>
      </c>
      <c r="G869" s="5">
        <f>[2]!S_FA_ROIC_YEARLY(A869,G$1)</f>
        <v>17.1828</v>
      </c>
      <c r="H869" s="5" t="e">
        <f ca="1">VLOOKUP(A869,预期增长率!$A$3:$F$960,6,FALSE)</f>
        <v>#NAME?</v>
      </c>
      <c r="I869" s="5">
        <f>[2]!S_PQ_PCTCHANGE(A869,$C$1,$A$1)</f>
        <v>7.2561919504644079</v>
      </c>
      <c r="J869" s="5">
        <f t="shared" si="118"/>
        <v>26826523505.139999</v>
      </c>
      <c r="K869" s="11">
        <f>[2]!S_SHARE_LIQA(A869,$A$1)</f>
        <v>483971198</v>
      </c>
      <c r="L869" s="10">
        <f>[2]!S_DQ_CLOSE(A869,$A$1,1)</f>
        <v>55.43</v>
      </c>
      <c r="M869" s="10"/>
      <c r="N869" s="10"/>
      <c r="P869">
        <f t="shared" si="119"/>
        <v>49</v>
      </c>
      <c r="Q869">
        <f t="shared" si="120"/>
        <v>233</v>
      </c>
      <c r="R869" t="e">
        <f t="shared" ca="1" si="121"/>
        <v>#NAME?</v>
      </c>
      <c r="S869">
        <f t="shared" si="122"/>
        <v>385</v>
      </c>
      <c r="T869">
        <f t="shared" si="123"/>
        <v>99</v>
      </c>
      <c r="V869" t="e">
        <f t="shared" ca="1" si="124"/>
        <v>#NAME?</v>
      </c>
      <c r="W869" t="e">
        <f t="shared" ca="1" si="125"/>
        <v>#NAME?</v>
      </c>
    </row>
    <row r="870" spans="1:23" x14ac:dyDescent="0.15">
      <c r="A870" s="12" t="s">
        <v>418</v>
      </c>
      <c r="B870" s="12" t="s">
        <v>419</v>
      </c>
      <c r="C870" t="str">
        <f>[2]!S_INFO_INDUSTRY_SW(A870,1)</f>
        <v>采掘</v>
      </c>
      <c r="D870" s="2" t="str">
        <f>[2]!S_IPO_LISTEDDATE(A870)</f>
        <v>2000-06-22</v>
      </c>
      <c r="E870" s="3">
        <f t="shared" si="117"/>
        <v>3844</v>
      </c>
      <c r="F870" s="5">
        <f>[2]!S_VAL_PE_TTM(A870,$A$1)</f>
        <v>37.027198791503906</v>
      </c>
      <c r="G870" s="5">
        <f>[2]!S_FA_ROIC_YEARLY(A870,G$1)</f>
        <v>9.6295999999999999</v>
      </c>
      <c r="H870" s="5" t="e">
        <f ca="1">VLOOKUP(A870,预期增长率!$A$3:$F$960,6,FALSE)</f>
        <v>#NAME?</v>
      </c>
      <c r="I870" s="5">
        <f>[2]!S_PQ_PCTCHANGE(A870,$C$1,$A$1)</f>
        <v>60.705445544554458</v>
      </c>
      <c r="J870" s="5">
        <f t="shared" si="118"/>
        <v>13342009590</v>
      </c>
      <c r="K870" s="11">
        <f>[2]!S_SHARE_LIQA(A870,$A$1)</f>
        <v>513747000</v>
      </c>
      <c r="L870" s="10">
        <f>[2]!S_DQ_CLOSE(A870,$A$1,1)</f>
        <v>25.97</v>
      </c>
      <c r="M870" s="10"/>
      <c r="N870" s="10"/>
      <c r="P870">
        <f t="shared" si="119"/>
        <v>435</v>
      </c>
      <c r="Q870">
        <f t="shared" si="120"/>
        <v>490</v>
      </c>
      <c r="R870" t="e">
        <f t="shared" ca="1" si="121"/>
        <v>#NAME?</v>
      </c>
      <c r="S870">
        <f t="shared" si="122"/>
        <v>25</v>
      </c>
      <c r="T870">
        <f t="shared" si="123"/>
        <v>207</v>
      </c>
      <c r="V870" t="e">
        <f t="shared" ca="1" si="124"/>
        <v>#NAME?</v>
      </c>
      <c r="W870" t="e">
        <f t="shared" ca="1" si="125"/>
        <v>#NAME?</v>
      </c>
    </row>
    <row r="871" spans="1:23" x14ac:dyDescent="0.15">
      <c r="A871" s="12" t="s">
        <v>951</v>
      </c>
      <c r="B871" s="12" t="s">
        <v>952</v>
      </c>
      <c r="C871" t="str">
        <f>[2]!S_INFO_INDUSTRY_SW(A871,1)</f>
        <v>计算机</v>
      </c>
      <c r="D871" s="2" t="str">
        <f>[2]!S_IPO_LISTEDDATE(A871)</f>
        <v>2003-07-11</v>
      </c>
      <c r="E871" s="3">
        <f t="shared" si="117"/>
        <v>2730</v>
      </c>
      <c r="F871" s="5">
        <f>[2]!S_VAL_PE_TTM(A871,$A$1)</f>
        <v>30.096099853515625</v>
      </c>
      <c r="G871" s="5">
        <f>[2]!S_FA_ROIC_YEARLY(A871,G$1)</f>
        <v>26.1892</v>
      </c>
      <c r="H871" s="5" t="e">
        <f ca="1">VLOOKUP(A871,预期增长率!$A$3:$F$960,6,FALSE)</f>
        <v>#NAME?</v>
      </c>
      <c r="I871" s="5">
        <f>[2]!S_PQ_PCTCHANGE(A871,$C$1,$A$1)</f>
        <v>42.538860103626952</v>
      </c>
      <c r="J871" s="5">
        <f t="shared" si="118"/>
        <v>25402734000</v>
      </c>
      <c r="K871" s="11">
        <f>[2]!S_SHARE_LIQA(A871,$A$1)</f>
        <v>923400000</v>
      </c>
      <c r="L871" s="10">
        <f>[2]!S_DQ_CLOSE(A871,$A$1,1)</f>
        <v>27.51</v>
      </c>
      <c r="M871" s="10"/>
      <c r="N871" s="10"/>
      <c r="P871">
        <f t="shared" si="119"/>
        <v>521</v>
      </c>
      <c r="Q871">
        <f t="shared" si="120"/>
        <v>81</v>
      </c>
      <c r="R871" t="e">
        <f t="shared" ca="1" si="121"/>
        <v>#NAME?</v>
      </c>
      <c r="S871">
        <f t="shared" si="122"/>
        <v>59</v>
      </c>
      <c r="T871">
        <f t="shared" si="123"/>
        <v>105</v>
      </c>
      <c r="V871" t="e">
        <f t="shared" ca="1" si="124"/>
        <v>#NAME?</v>
      </c>
      <c r="W871" t="e">
        <f t="shared" ca="1" si="125"/>
        <v>#NAME?</v>
      </c>
    </row>
    <row r="872" spans="1:23" x14ac:dyDescent="0.15">
      <c r="A872" s="12" t="s">
        <v>416</v>
      </c>
      <c r="B872" s="12" t="s">
        <v>417</v>
      </c>
      <c r="C872" t="str">
        <f>[2]!S_INFO_INDUSTRY_SW(A872,1)</f>
        <v>医药生物</v>
      </c>
      <c r="D872" s="2" t="str">
        <f>[2]!S_IPO_LISTEDDATE(A872)</f>
        <v>2000-01-27</v>
      </c>
      <c r="E872" s="3">
        <f t="shared" si="117"/>
        <v>3991</v>
      </c>
      <c r="F872" s="5">
        <f>[2]!S_VAL_PE_TTM(A872,$A$1)</f>
        <v>34.367847442626953</v>
      </c>
      <c r="G872" s="5">
        <f>[2]!S_FA_ROIC_YEARLY(A872,G$1)</f>
        <v>27.769200000000001</v>
      </c>
      <c r="H872" s="5" t="e">
        <f ca="1">VLOOKUP(A872,预期增长率!$A$3:$F$960,6,FALSE)</f>
        <v>#NAME?</v>
      </c>
      <c r="I872" s="5">
        <f>[2]!S_PQ_PCTCHANGE(A872,$C$1,$A$1)</f>
        <v>16.785458877463366</v>
      </c>
      <c r="J872" s="5">
        <f t="shared" si="118"/>
        <v>9201674541.1399994</v>
      </c>
      <c r="K872" s="11">
        <f>[2]!S_SHARE_LIQA(A872,$A$1)</f>
        <v>279941422</v>
      </c>
      <c r="L872" s="10">
        <f>[2]!S_DQ_CLOSE(A872,$A$1,1)</f>
        <v>32.869999999999997</v>
      </c>
      <c r="M872" s="10"/>
      <c r="N872" s="10"/>
      <c r="P872">
        <f t="shared" si="119"/>
        <v>470</v>
      </c>
      <c r="Q872">
        <f t="shared" si="120"/>
        <v>59</v>
      </c>
      <c r="R872" t="e">
        <f t="shared" ca="1" si="121"/>
        <v>#NAME?</v>
      </c>
      <c r="S872">
        <f t="shared" si="122"/>
        <v>238</v>
      </c>
      <c r="T872">
        <f t="shared" si="123"/>
        <v>305</v>
      </c>
      <c r="V872" t="e">
        <f t="shared" ca="1" si="124"/>
        <v>#NAME?</v>
      </c>
      <c r="W872" t="e">
        <f t="shared" ca="1" si="125"/>
        <v>#NAME?</v>
      </c>
    </row>
    <row r="873" spans="1:23" x14ac:dyDescent="0.15">
      <c r="A873" s="12" t="s">
        <v>299</v>
      </c>
      <c r="B873" s="12" t="s">
        <v>300</v>
      </c>
      <c r="C873" t="str">
        <f>[2]!S_INFO_INDUSTRY_SW(A873,1)</f>
        <v>化工</v>
      </c>
      <c r="D873" s="2" t="str">
        <f>[2]!S_IPO_LISTEDDATE(A873)</f>
        <v>1997-09-04</v>
      </c>
      <c r="E873" s="3">
        <f t="shared" si="117"/>
        <v>4866</v>
      </c>
      <c r="F873" s="5">
        <f>[2]!S_VAL_PE_TTM(A873,$A$1)</f>
        <v>38.075309753417969</v>
      </c>
      <c r="G873" s="5">
        <f>[2]!S_FA_ROIC_YEARLY(A873,G$1)</f>
        <v>40.704700000000003</v>
      </c>
      <c r="H873" s="5" t="e">
        <f ca="1">VLOOKUP(A873,预期增长率!$A$3:$F$960,6,FALSE)</f>
        <v>#NAME?</v>
      </c>
      <c r="I873" s="5">
        <f>[2]!S_PQ_PCTCHANGE(A873,$C$1,$A$1)</f>
        <v>9.4333388402444882</v>
      </c>
      <c r="J873" s="5">
        <f t="shared" si="118"/>
        <v>25883104000.319996</v>
      </c>
      <c r="K873" s="11">
        <f>[2]!S_SHARE_LIQA(A873,$A$1)</f>
        <v>390747342.99999994</v>
      </c>
      <c r="L873" s="10">
        <f>[2]!S_DQ_CLOSE(A873,$A$1,1)</f>
        <v>66.239999999999995</v>
      </c>
      <c r="M873" s="10"/>
      <c r="N873" s="10"/>
      <c r="P873">
        <f t="shared" si="119"/>
        <v>424</v>
      </c>
      <c r="Q873">
        <f t="shared" si="120"/>
        <v>13</v>
      </c>
      <c r="R873" t="e">
        <f t="shared" ca="1" si="121"/>
        <v>#NAME?</v>
      </c>
      <c r="S873">
        <f t="shared" si="122"/>
        <v>350</v>
      </c>
      <c r="T873">
        <f t="shared" si="123"/>
        <v>104</v>
      </c>
      <c r="V873" t="e">
        <f t="shared" ca="1" si="124"/>
        <v>#NAME?</v>
      </c>
      <c r="W873" t="e">
        <f t="shared" ca="1" si="125"/>
        <v>#NAME?</v>
      </c>
    </row>
    <row r="874" spans="1:23" x14ac:dyDescent="0.15">
      <c r="A874" s="12" t="s">
        <v>1046</v>
      </c>
      <c r="B874" s="12" t="s">
        <v>1047</v>
      </c>
      <c r="C874" t="str">
        <f>[2]!S_INFO_INDUSTRY_SW(A874,1)</f>
        <v>有色金属</v>
      </c>
      <c r="D874" s="2" t="str">
        <f>[2]!S_IPO_LISTEDDATE(A874)</f>
        <v>2000-10-30</v>
      </c>
      <c r="E874" s="3">
        <f t="shared" si="117"/>
        <v>3714</v>
      </c>
      <c r="F874" s="5">
        <f>[2]!S_VAL_PE_TTM(A874,$A$1)</f>
        <v>22.036283493041992</v>
      </c>
      <c r="G874" s="5">
        <f>[2]!S_FA_ROIC_YEARLY(A874,G$1)</f>
        <v>14.0905</v>
      </c>
      <c r="H874" s="5" t="e">
        <f ca="1">VLOOKUP(A874,预期增长率!$A$3:$F$960,6,FALSE)</f>
        <v>#NAME?</v>
      </c>
      <c r="I874" s="5">
        <f>[2]!S_PQ_PCTCHANGE(A874,$C$1,$A$1)</f>
        <v>27.562530652280536</v>
      </c>
      <c r="J874" s="5">
        <f t="shared" si="118"/>
        <v>10293912675</v>
      </c>
      <c r="K874" s="11">
        <f>[2]!S_SHARE_LIQA(A874,$A$1)</f>
        <v>395767500</v>
      </c>
      <c r="L874" s="10">
        <f>[2]!S_DQ_CLOSE(A874,$A$1,1)</f>
        <v>26.01</v>
      </c>
      <c r="M874" s="10"/>
      <c r="N874" s="10"/>
      <c r="P874">
        <f t="shared" si="119"/>
        <v>627</v>
      </c>
      <c r="Q874">
        <f t="shared" si="120"/>
        <v>319</v>
      </c>
      <c r="R874" t="e">
        <f t="shared" ca="1" si="121"/>
        <v>#NAME?</v>
      </c>
      <c r="S874">
        <f t="shared" si="122"/>
        <v>132</v>
      </c>
      <c r="T874">
        <f t="shared" si="123"/>
        <v>261</v>
      </c>
      <c r="V874" t="e">
        <f t="shared" ca="1" si="124"/>
        <v>#NAME?</v>
      </c>
      <c r="W874" t="e">
        <f t="shared" ca="1" si="125"/>
        <v>#NAME?</v>
      </c>
    </row>
    <row r="875" spans="1:23" x14ac:dyDescent="0.15">
      <c r="A875" s="12" t="s">
        <v>953</v>
      </c>
      <c r="B875" s="12" t="s">
        <v>1710</v>
      </c>
      <c r="C875" t="str">
        <f>[2]!S_INFO_INDUSTRY_SW(A875,1)</f>
        <v>医药生物</v>
      </c>
      <c r="D875" s="2" t="str">
        <f>[2]!S_IPO_LISTEDDATE(A875)</f>
        <v>2000-10-18</v>
      </c>
      <c r="E875" s="3">
        <f t="shared" si="117"/>
        <v>3726</v>
      </c>
      <c r="F875" s="5">
        <f>[2]!S_VAL_PE_TTM(A875,$A$1)</f>
        <v>59.027080535888672</v>
      </c>
      <c r="G875" s="5">
        <f>[2]!S_FA_ROIC_YEARLY(A875,G$1)</f>
        <v>25.801300000000001</v>
      </c>
      <c r="H875" s="5" t="e">
        <f ca="1">VLOOKUP(A875,预期增长率!$A$3:$F$960,6,FALSE)</f>
        <v>#NAME?</v>
      </c>
      <c r="I875" s="5">
        <f>[2]!S_PQ_PCTCHANGE(A875,$C$1,$A$1)</f>
        <v>24.550397323295691</v>
      </c>
      <c r="J875" s="5">
        <f t="shared" si="118"/>
        <v>44365759419.840004</v>
      </c>
      <c r="K875" s="11">
        <f>[2]!S_SHARE_LIQA(A875,$A$1)</f>
        <v>744891864</v>
      </c>
      <c r="L875" s="10">
        <f>[2]!S_DQ_CLOSE(A875,$A$1,1)</f>
        <v>59.56</v>
      </c>
      <c r="M875" s="10"/>
      <c r="N875" s="10"/>
      <c r="P875">
        <f t="shared" si="119"/>
        <v>242</v>
      </c>
      <c r="Q875">
        <f t="shared" si="120"/>
        <v>86</v>
      </c>
      <c r="R875" t="e">
        <f t="shared" ca="1" si="121"/>
        <v>#NAME?</v>
      </c>
      <c r="S875">
        <f t="shared" si="122"/>
        <v>154</v>
      </c>
      <c r="T875">
        <f t="shared" si="123"/>
        <v>51</v>
      </c>
      <c r="V875" t="e">
        <f t="shared" ca="1" si="124"/>
        <v>#NAME?</v>
      </c>
      <c r="W875" t="e">
        <f t="shared" ca="1" si="125"/>
        <v>#NAME?</v>
      </c>
    </row>
    <row r="876" spans="1:23" x14ac:dyDescent="0.15">
      <c r="A876" s="12" t="s">
        <v>1730</v>
      </c>
      <c r="B876" s="12" t="s">
        <v>1731</v>
      </c>
      <c r="C876" t="str">
        <f>[2]!S_INFO_INDUSTRY_SW(A876,1)</f>
        <v>机械设备</v>
      </c>
      <c r="D876" s="2" t="str">
        <f>[2]!S_IPO_LISTEDDATE(A876)</f>
        <v>2002-05-15</v>
      </c>
      <c r="E876" s="3">
        <f t="shared" si="117"/>
        <v>3152</v>
      </c>
      <c r="F876" s="5">
        <f>[2]!S_VAL_PE_TTM(A876,$A$1)</f>
        <v>29.703422546386719</v>
      </c>
      <c r="G876" s="5">
        <f>[2]!S_FA_ROIC_YEARLY(A876,G$1)</f>
        <v>26.751899999999999</v>
      </c>
      <c r="H876" s="5" t="e">
        <f ca="1">VLOOKUP(A876,预期增长率!$A$3:$F$960,6,FALSE)</f>
        <v>#NAME?</v>
      </c>
      <c r="I876" s="5">
        <f>[2]!S_PQ_PCTCHANGE(A876,$C$1,$A$1)</f>
        <v>52.702702702702695</v>
      </c>
      <c r="J876" s="5">
        <f t="shared" si="118"/>
        <v>26291484000</v>
      </c>
      <c r="K876" s="11">
        <f>[2]!S_SHARE_LIQA(A876,$A$1)</f>
        <v>1011600000</v>
      </c>
      <c r="L876" s="10">
        <f>[2]!S_DQ_CLOSE(A876,$A$1,1)</f>
        <v>25.99</v>
      </c>
      <c r="M876" s="10"/>
      <c r="N876" s="10"/>
      <c r="P876">
        <f t="shared" si="119"/>
        <v>526</v>
      </c>
      <c r="Q876">
        <f t="shared" si="120"/>
        <v>70</v>
      </c>
      <c r="R876" t="e">
        <f t="shared" ca="1" si="121"/>
        <v>#NAME?</v>
      </c>
      <c r="S876">
        <f t="shared" si="122"/>
        <v>39</v>
      </c>
      <c r="T876">
        <f t="shared" si="123"/>
        <v>101</v>
      </c>
      <c r="V876" t="e">
        <f t="shared" ca="1" si="124"/>
        <v>#NAME?</v>
      </c>
      <c r="W876" t="e">
        <f t="shared" ca="1" si="125"/>
        <v>#NAME?</v>
      </c>
    </row>
    <row r="877" spans="1:23" x14ac:dyDescent="0.15">
      <c r="A877" s="12" t="s">
        <v>1187</v>
      </c>
      <c r="B877" s="12" t="s">
        <v>1188</v>
      </c>
      <c r="C877" t="str">
        <f>[2]!S_INFO_INDUSTRY_SW(A877,1)</f>
        <v>有色金属</v>
      </c>
      <c r="D877" s="2" t="str">
        <f>[2]!S_IPO_LISTEDDATE(A877)</f>
        <v>2002-11-07</v>
      </c>
      <c r="E877" s="3">
        <f t="shared" si="117"/>
        <v>2976</v>
      </c>
      <c r="F877" s="5">
        <f>[2]!S_VAL_PE_TTM(A877,$A$1)</f>
        <v>65.523208618164063</v>
      </c>
      <c r="G877" s="5">
        <f>[2]!S_FA_ROIC_YEARLY(A877,G$1)</f>
        <v>17.323599999999999</v>
      </c>
      <c r="H877" s="5" t="e">
        <f ca="1">VLOOKUP(A877,预期增长率!$A$3:$F$960,6,FALSE)</f>
        <v>#NAME?</v>
      </c>
      <c r="I877" s="5">
        <f>[2]!S_PQ_PCTCHANGE(A877,$C$1,$A$1)</f>
        <v>46.071209330877871</v>
      </c>
      <c r="J877" s="5">
        <f t="shared" si="118"/>
        <v>32455428200.000004</v>
      </c>
      <c r="K877" s="11">
        <f>[2]!S_SHARE_LIQA(A877,$A$1)</f>
        <v>681980000</v>
      </c>
      <c r="L877" s="10">
        <f>[2]!S_DQ_CLOSE(A877,$A$1,1)</f>
        <v>47.59</v>
      </c>
      <c r="M877" s="10"/>
      <c r="N877" s="10"/>
      <c r="P877">
        <f t="shared" si="119"/>
        <v>201</v>
      </c>
      <c r="Q877">
        <f t="shared" si="120"/>
        <v>231</v>
      </c>
      <c r="R877" t="e">
        <f t="shared" ca="1" si="121"/>
        <v>#NAME?</v>
      </c>
      <c r="S877">
        <f t="shared" si="122"/>
        <v>51</v>
      </c>
      <c r="T877">
        <f t="shared" si="123"/>
        <v>77</v>
      </c>
      <c r="V877" t="e">
        <f t="shared" ca="1" si="124"/>
        <v>#NAME?</v>
      </c>
      <c r="W877" t="e">
        <f t="shared" ca="1" si="125"/>
        <v>#NAME?</v>
      </c>
    </row>
    <row r="878" spans="1:23" hidden="1" x14ac:dyDescent="0.15">
      <c r="A878" s="12" t="s">
        <v>1628</v>
      </c>
      <c r="B878" s="12" t="s">
        <v>1629</v>
      </c>
      <c r="C878" t="str">
        <f>[2]!S_INFO_INDUSTRY_SW(A878,1)</f>
        <v>银行</v>
      </c>
      <c r="D878" s="2" t="str">
        <f>[2]!S_IPO_LISTEDDATE(A878)</f>
        <v>2007-04-27</v>
      </c>
      <c r="E878" s="3">
        <f t="shared" ref="E878:E941" si="126">$A$1-D878</f>
        <v>1344</v>
      </c>
      <c r="F878" s="5">
        <f>[2]!S_VAL_PE_TTM(A878,$A$1)</f>
        <v>10.186154365539551</v>
      </c>
      <c r="G878" s="5">
        <f>[2]!S_FA_ROIC_YEARLY(A878,G$1)</f>
        <v>20.891300000000001</v>
      </c>
      <c r="H878" s="5" t="e">
        <f ca="1">VLOOKUP(A878,预期增长率!$A$3:$F$960,6,FALSE)</f>
        <v>#NAME?</v>
      </c>
      <c r="I878" s="5">
        <f>[2]!S_PQ_PCTCHANGE(A878,$C$1,$A$1)</f>
        <v>3.1434184675835031</v>
      </c>
      <c r="J878" s="5">
        <f t="shared" ref="J878:J899" si="127">K878*L878</f>
        <v>138692957717.99997</v>
      </c>
      <c r="K878" s="11">
        <f>[2]!S_SHARE_LIQA(A878,$A$1)</f>
        <v>26417706231.999996</v>
      </c>
      <c r="L878" s="10">
        <f>[2]!S_DQ_CLOSE(A878,$A$1,1)</f>
        <v>5.25</v>
      </c>
    </row>
    <row r="879" spans="1:23" x14ac:dyDescent="0.15">
      <c r="A879" s="12" t="s">
        <v>1630</v>
      </c>
      <c r="B879" s="12" t="s">
        <v>1631</v>
      </c>
      <c r="C879" t="str">
        <f>[2]!S_INFO_INDUSTRY_SW(A879,1)</f>
        <v>传媒</v>
      </c>
      <c r="D879" s="2" t="str">
        <f>[2]!S_IPO_LISTEDDATE(A879)</f>
        <v>2007-12-21</v>
      </c>
      <c r="E879" s="3">
        <f t="shared" si="126"/>
        <v>1106</v>
      </c>
      <c r="F879" s="5">
        <f>[2]!S_VAL_PE_TTM(A879,$A$1)</f>
        <v>45.441192626953125</v>
      </c>
      <c r="G879" s="5">
        <f>[2]!S_FA_ROIC_YEARLY(A879,G$1)</f>
        <v>6.2549000000000001</v>
      </c>
      <c r="H879" s="5" t="e">
        <f ca="1">VLOOKUP(A879,预期增长率!$A$3:$F$960,6,FALSE)</f>
        <v>#NAME?</v>
      </c>
      <c r="I879" s="5">
        <f>[2]!S_PQ_PCTCHANGE(A879,$C$1,$A$1)</f>
        <v>-14.100486223662889</v>
      </c>
      <c r="J879" s="5">
        <f t="shared" si="127"/>
        <v>5839695820</v>
      </c>
      <c r="K879" s="11">
        <f>[2]!S_SHARE_LIQA(A879,$A$1)</f>
        <v>550914700</v>
      </c>
      <c r="L879" s="10">
        <f>[2]!S_DQ_CLOSE(A879,$A$1,1)</f>
        <v>10.6</v>
      </c>
    </row>
    <row r="880" spans="1:23" x14ac:dyDescent="0.15">
      <c r="A880" s="12" t="s">
        <v>1767</v>
      </c>
      <c r="B880" s="12" t="s">
        <v>1768</v>
      </c>
      <c r="C880" t="str">
        <f>[2]!S_INFO_INDUSTRY_SW(A880,1)</f>
        <v>家用电器</v>
      </c>
      <c r="D880" s="2" t="str">
        <f>[2]!S_IPO_LISTEDDATE(A880)</f>
        <v>2005-06-07</v>
      </c>
      <c r="E880" s="3">
        <f t="shared" si="126"/>
        <v>2033</v>
      </c>
      <c r="F880" s="5">
        <f>[2]!S_VAL_PE_TTM(A880,$A$1)</f>
        <v>31.10771369934082</v>
      </c>
      <c r="G880" s="5">
        <f>[2]!S_FA_ROIC_YEARLY(A880,G$1)</f>
        <v>23.650400000000001</v>
      </c>
      <c r="H880" s="5" t="e">
        <f ca="1">VLOOKUP(A880,预期增长率!$A$3:$F$960,6,FALSE)</f>
        <v>#NAME?</v>
      </c>
      <c r="I880" s="5">
        <f>[2]!S_PQ_PCTCHANGE(A880,$C$1,$A$1)</f>
        <v>17.502630655910203</v>
      </c>
      <c r="J880" s="5">
        <f t="shared" si="127"/>
        <v>2303483919</v>
      </c>
      <c r="K880" s="11">
        <f>[2]!S_SHARE_LIQA(A880,$A$1)</f>
        <v>68760714</v>
      </c>
      <c r="L880" s="10">
        <f>[2]!S_DQ_CLOSE(A880,$A$1,1)</f>
        <v>33.5</v>
      </c>
    </row>
    <row r="881" spans="1:12" x14ac:dyDescent="0.15">
      <c r="A881" s="12" t="s">
        <v>1769</v>
      </c>
      <c r="B881" s="12" t="s">
        <v>1770</v>
      </c>
      <c r="C881" t="str">
        <f>[2]!S_INFO_INDUSTRY_SW(A881,1)</f>
        <v>化工</v>
      </c>
      <c r="D881" s="2" t="str">
        <f>[2]!S_IPO_LISTEDDATE(A881)</f>
        <v>2006-11-20</v>
      </c>
      <c r="E881" s="3">
        <f t="shared" si="126"/>
        <v>1502</v>
      </c>
      <c r="F881" s="5">
        <f>[2]!S_VAL_PE_TTM(A881,$A$1)</f>
        <v>41.961368560791016</v>
      </c>
      <c r="G881" s="5">
        <f>[2]!S_FA_ROIC_YEARLY(A881,G$1)</f>
        <v>21.848800000000001</v>
      </c>
      <c r="H881" s="5" t="e">
        <f ca="1">VLOOKUP(A881,预期增长率!$A$3:$F$960,6,FALSE)</f>
        <v>#NAME?</v>
      </c>
      <c r="I881" s="5">
        <f>[2]!S_PQ_PCTCHANGE(A881,$C$1,$A$1)</f>
        <v>-15.990259740259749</v>
      </c>
      <c r="J881" s="5">
        <f t="shared" si="127"/>
        <v>6210000000</v>
      </c>
      <c r="K881" s="11">
        <f>[2]!S_SHARE_LIQA(A881,$A$1)</f>
        <v>150000000</v>
      </c>
      <c r="L881" s="10">
        <f>[2]!S_DQ_CLOSE(A881,$A$1,1)</f>
        <v>41.4</v>
      </c>
    </row>
    <row r="882" spans="1:12" x14ac:dyDescent="0.15">
      <c r="A882" s="12" t="s">
        <v>1771</v>
      </c>
      <c r="B882" s="12" t="s">
        <v>1772</v>
      </c>
      <c r="C882" t="str">
        <f>[2]!S_INFO_INDUSTRY_SW(A882,1)</f>
        <v>轻工制造</v>
      </c>
      <c r="D882" s="2" t="str">
        <f>[2]!S_IPO_LISTEDDATE(A882)</f>
        <v>2007-03-02</v>
      </c>
      <c r="E882" s="3">
        <f t="shared" si="126"/>
        <v>1400</v>
      </c>
      <c r="F882" s="5">
        <f>[2]!S_VAL_PE_TTM(A882,$A$1)</f>
        <v>42.325401306152344</v>
      </c>
      <c r="G882" s="5">
        <f>[2]!S_FA_ROIC_YEARLY(A882,G$1)</f>
        <v>12.0627</v>
      </c>
      <c r="H882" s="5" t="e">
        <f ca="1">VLOOKUP(A882,预期增长率!$A$3:$F$960,6,FALSE)</f>
        <v>#NAME?</v>
      </c>
      <c r="I882" s="5">
        <f>[2]!S_PQ_PCTCHANGE(A882,$C$1,$A$1)</f>
        <v>-2.392344497607668</v>
      </c>
      <c r="J882" s="5">
        <f t="shared" si="127"/>
        <v>3544986352.3199997</v>
      </c>
      <c r="K882" s="11">
        <f>[2]!S_SHARE_LIQA(A882,$A$1)</f>
        <v>124124172</v>
      </c>
      <c r="L882" s="10">
        <f>[2]!S_DQ_CLOSE(A882,$A$1,1)</f>
        <v>28.56</v>
      </c>
    </row>
    <row r="883" spans="1:12" x14ac:dyDescent="0.15">
      <c r="A883" s="12" t="s">
        <v>1773</v>
      </c>
      <c r="B883" s="12" t="s">
        <v>1774</v>
      </c>
      <c r="C883" t="str">
        <f>[2]!S_INFO_INDUSTRY_SW(A883,1)</f>
        <v>汽车</v>
      </c>
      <c r="D883" s="2" t="str">
        <f>[2]!S_IPO_LISTEDDATE(A883)</f>
        <v>2007-04-18</v>
      </c>
      <c r="E883" s="3">
        <f t="shared" si="126"/>
        <v>1353</v>
      </c>
      <c r="F883" s="5">
        <f>[2]!S_VAL_PE_TTM(A883,$A$1)</f>
        <v>27.307094573974609</v>
      </c>
      <c r="G883" s="5">
        <f>[2]!S_FA_ROIC_YEARLY(A883,G$1)</f>
        <v>22.002800000000001</v>
      </c>
      <c r="H883" s="5" t="e">
        <f ca="1">VLOOKUP(A883,预期增长率!$A$3:$F$960,6,FALSE)</f>
        <v>#NAME?</v>
      </c>
      <c r="I883" s="5">
        <f>[2]!S_PQ_PCTCHANGE(A883,$C$1,$A$1)</f>
        <v>16.37010676156585</v>
      </c>
      <c r="J883" s="5">
        <f t="shared" si="127"/>
        <v>2911399701.0000005</v>
      </c>
      <c r="K883" s="11">
        <f>[2]!S_SHARE_LIQA(A883,$A$1)</f>
        <v>89033630</v>
      </c>
      <c r="L883" s="10">
        <f>[2]!S_DQ_CLOSE(A883,$A$1,1)</f>
        <v>32.700000000000003</v>
      </c>
    </row>
    <row r="884" spans="1:12" x14ac:dyDescent="0.15">
      <c r="A884" s="12" t="s">
        <v>1775</v>
      </c>
      <c r="B884" s="12" t="s">
        <v>1776</v>
      </c>
      <c r="C884" t="str">
        <f>[2]!S_INFO_INDUSTRY_SW(A884,1)</f>
        <v>传媒</v>
      </c>
      <c r="D884" s="2" t="str">
        <f>[2]!S_IPO_LISTEDDATE(A884)</f>
        <v>2007-08-10</v>
      </c>
      <c r="E884" s="3">
        <f t="shared" si="126"/>
        <v>1239</v>
      </c>
      <c r="F884" s="5">
        <f>[2]!S_VAL_PE_TTM(A884,$A$1)</f>
        <v>80.553779602050781</v>
      </c>
      <c r="G884" s="5">
        <f>[2]!S_FA_ROIC_YEARLY(A884,G$1)</f>
        <v>10.6844</v>
      </c>
      <c r="H884" s="5" t="e">
        <f ca="1">VLOOKUP(A884,预期增长率!$A$3:$F$960,6,FALSE)</f>
        <v>#NAME?</v>
      </c>
      <c r="I884" s="5">
        <f>[2]!S_PQ_PCTCHANGE(A884,$C$1,$A$1)</f>
        <v>22.389283761618373</v>
      </c>
      <c r="J884" s="5">
        <f t="shared" si="127"/>
        <v>2329018224.5000005</v>
      </c>
      <c r="K884" s="11">
        <f>[2]!S_SHARE_LIQA(A884,$A$1)</f>
        <v>52021850.000000007</v>
      </c>
      <c r="L884" s="10">
        <f>[2]!S_DQ_CLOSE(A884,$A$1,1)</f>
        <v>44.77</v>
      </c>
    </row>
    <row r="885" spans="1:12" x14ac:dyDescent="0.15">
      <c r="A885" s="12" t="s">
        <v>1777</v>
      </c>
      <c r="B885" s="12" t="s">
        <v>1778</v>
      </c>
      <c r="C885" t="str">
        <f>[2]!S_INFO_INDUSTRY_SW(A885,1)</f>
        <v>商业贸易</v>
      </c>
      <c r="D885" s="2" t="str">
        <f>[2]!S_IPO_LISTEDDATE(A885)</f>
        <v>2007-11-22</v>
      </c>
      <c r="E885" s="3">
        <f t="shared" si="126"/>
        <v>1135</v>
      </c>
      <c r="F885" s="5">
        <f>[2]!S_VAL_PE_TTM(A885,$A$1)</f>
        <v>25.156270980834961</v>
      </c>
      <c r="G885" s="5">
        <f>[2]!S_FA_ROIC_YEARLY(A885,G$1)</f>
        <v>14.290900000000001</v>
      </c>
      <c r="H885" s="5" t="e">
        <f ca="1">VLOOKUP(A885,预期增长率!$A$3:$F$960,6,FALSE)</f>
        <v>#NAME?</v>
      </c>
      <c r="I885" s="5">
        <f>[2]!S_PQ_PCTCHANGE(A885,$C$1,$A$1)</f>
        <v>-14.641842852634902</v>
      </c>
      <c r="J885" s="5">
        <f t="shared" si="127"/>
        <v>1731200000</v>
      </c>
      <c r="K885" s="11">
        <f>[2]!S_SHARE_LIQA(A885,$A$1)</f>
        <v>64000000</v>
      </c>
      <c r="L885" s="10">
        <f>[2]!S_DQ_CLOSE(A885,$A$1,1)</f>
        <v>27.05</v>
      </c>
    </row>
    <row r="886" spans="1:12" x14ac:dyDescent="0.15">
      <c r="A886" s="12" t="s">
        <v>1779</v>
      </c>
      <c r="B886" s="12" t="s">
        <v>1780</v>
      </c>
      <c r="C886" t="str">
        <f>[2]!S_INFO_INDUSTRY_SW(A886,1)</f>
        <v>计算机</v>
      </c>
      <c r="D886" s="2" t="str">
        <f>[2]!S_IPO_LISTEDDATE(A886)</f>
        <v>2008-05-20</v>
      </c>
      <c r="E886" s="3">
        <f t="shared" si="126"/>
        <v>955</v>
      </c>
      <c r="F886" s="5">
        <f>[2]!S_VAL_PE_TTM(A886,$A$1)</f>
        <v>59.120288848876953</v>
      </c>
      <c r="G886" s="5">
        <f>[2]!S_FA_ROIC_YEARLY(A886,G$1)</f>
        <v>20.063300000000002</v>
      </c>
      <c r="H886" s="5" t="e">
        <f ca="1">VLOOKUP(A886,预期增长率!$A$3:$F$960,6,FALSE)</f>
        <v>#NAME?</v>
      </c>
      <c r="I886" s="5">
        <f>[2]!S_PQ_PCTCHANGE(A886,$C$1,$A$1)</f>
        <v>9.3611473272490198</v>
      </c>
      <c r="J886" s="5">
        <f t="shared" si="127"/>
        <v>4203201300.4799995</v>
      </c>
      <c r="K886" s="11">
        <f>[2]!S_SHARE_LIQA(A886,$A$1)</f>
        <v>50109696</v>
      </c>
      <c r="L886" s="10">
        <f>[2]!S_DQ_CLOSE(A886,$A$1,1)</f>
        <v>83.88</v>
      </c>
    </row>
    <row r="887" spans="1:12" x14ac:dyDescent="0.15">
      <c r="A887" s="12" t="s">
        <v>1781</v>
      </c>
      <c r="B887" s="12" t="s">
        <v>1782</v>
      </c>
      <c r="C887" t="str">
        <f>[2]!S_INFO_INDUSTRY_SW(A887,1)</f>
        <v>电气设备</v>
      </c>
      <c r="D887" s="2" t="str">
        <f>[2]!S_IPO_LISTEDDATE(A887)</f>
        <v>2008-06-25</v>
      </c>
      <c r="E887" s="3">
        <f t="shared" si="126"/>
        <v>919</v>
      </c>
      <c r="F887" s="5">
        <f>[2]!S_VAL_PE_TTM(A887,$A$1)</f>
        <v>45.906726837158203</v>
      </c>
      <c r="G887" s="5">
        <f>[2]!S_FA_ROIC_YEARLY(A887,G$1)</f>
        <v>12.0791</v>
      </c>
      <c r="H887" s="5" t="e">
        <f ca="1">VLOOKUP(A887,预期增长率!$A$3:$F$960,6,FALSE)</f>
        <v>#NAME?</v>
      </c>
      <c r="I887" s="5">
        <f>[2]!S_PQ_PCTCHANGE(A887,$C$1,$A$1)</f>
        <v>7.8359125521984652</v>
      </c>
      <c r="J887" s="5">
        <f t="shared" si="127"/>
        <v>2133101000</v>
      </c>
      <c r="K887" s="11">
        <f>[2]!S_SHARE_LIQA(A887,$A$1)</f>
        <v>48590000</v>
      </c>
      <c r="L887" s="10">
        <f>[2]!S_DQ_CLOSE(A887,$A$1,1)</f>
        <v>43.9</v>
      </c>
    </row>
    <row r="888" spans="1:12" x14ac:dyDescent="0.15">
      <c r="A888" s="12" t="s">
        <v>1783</v>
      </c>
      <c r="B888" s="12" t="s">
        <v>1784</v>
      </c>
      <c r="C888" t="str">
        <f>[2]!S_INFO_INDUSTRY_SW(A888,1)</f>
        <v>汽车</v>
      </c>
      <c r="D888" s="2" t="str">
        <f>[2]!S_IPO_LISTEDDATE(A888)</f>
        <v>2009-08-21</v>
      </c>
      <c r="E888" s="3">
        <f t="shared" si="126"/>
        <v>497</v>
      </c>
      <c r="F888" s="5">
        <f>[2]!S_VAL_PE_TTM(A888,$A$1)</f>
        <v>47.250701904296875</v>
      </c>
      <c r="G888" s="5">
        <f>[2]!S_FA_ROIC_YEARLY(A888,G$1)</f>
        <v>11.8443</v>
      </c>
      <c r="H888" s="5" t="e">
        <f ca="1">VLOOKUP(A888,预期增长率!$A$3:$F$960,6,FALSE)</f>
        <v>#NAME?</v>
      </c>
      <c r="I888" s="5">
        <f>[2]!S_PQ_PCTCHANGE(A888,$C$1,$A$1)</f>
        <v>60.493827160493829</v>
      </c>
      <c r="J888" s="5">
        <f t="shared" si="127"/>
        <v>3277365000</v>
      </c>
      <c r="K888" s="11">
        <f>[2]!S_SHARE_LIQA(A888,$A$1)</f>
        <v>100842000</v>
      </c>
      <c r="L888" s="10">
        <f>[2]!S_DQ_CLOSE(A888,$A$1,1)</f>
        <v>32.5</v>
      </c>
    </row>
    <row r="889" spans="1:12" x14ac:dyDescent="0.15">
      <c r="A889" s="12" t="s">
        <v>1785</v>
      </c>
      <c r="B889" s="12" t="s">
        <v>1786</v>
      </c>
      <c r="C889" t="str">
        <f>[2]!S_INFO_INDUSTRY_SW(A889,1)</f>
        <v>家用电器</v>
      </c>
      <c r="D889" s="2" t="str">
        <f>[2]!S_IPO_LISTEDDATE(A889)</f>
        <v>2009-09-03</v>
      </c>
      <c r="E889" s="3">
        <f t="shared" si="126"/>
        <v>484</v>
      </c>
      <c r="F889" s="5">
        <f>[2]!S_VAL_PE_TTM(A889,$A$1)</f>
        <v>55.271530151367188</v>
      </c>
      <c r="G889" s="5">
        <f>[2]!S_FA_ROIC_YEARLY(A889,G$1)</f>
        <v>12.325200000000001</v>
      </c>
      <c r="H889" s="5" t="e">
        <f ca="1">VLOOKUP(A889,预期增长率!$A$3:$F$960,6,FALSE)</f>
        <v>#NAME?</v>
      </c>
      <c r="I889" s="5">
        <f>[2]!S_PQ_PCTCHANGE(A889,$C$1,$A$1)</f>
        <v>35.429216867469869</v>
      </c>
      <c r="J889" s="5">
        <f t="shared" si="127"/>
        <v>2093189620.5</v>
      </c>
      <c r="K889" s="11">
        <f>[2]!S_SHARE_LIQA(A889,$A$1)</f>
        <v>58192650</v>
      </c>
      <c r="L889" s="10">
        <f>[2]!S_DQ_CLOSE(A889,$A$1,1)</f>
        <v>35.97</v>
      </c>
    </row>
    <row r="890" spans="1:12" x14ac:dyDescent="0.15">
      <c r="A890" s="12" t="s">
        <v>1787</v>
      </c>
      <c r="B890" s="12" t="s">
        <v>1788</v>
      </c>
      <c r="C890" t="str">
        <f>[2]!S_INFO_INDUSTRY_SW(A890,1)</f>
        <v>计算机</v>
      </c>
      <c r="D890" s="2" t="str">
        <f>[2]!S_IPO_LISTEDDATE(A890)</f>
        <v>2009-09-29</v>
      </c>
      <c r="E890" s="3">
        <f t="shared" si="126"/>
        <v>458</v>
      </c>
      <c r="F890" s="5">
        <f>[2]!S_VAL_PE_TTM(A890,$A$1)</f>
        <v>115.10249328613281</v>
      </c>
      <c r="G890" s="5">
        <f>[2]!S_FA_ROIC_YEARLY(A890,G$1)</f>
        <v>5.9885000000000002</v>
      </c>
      <c r="H890" s="5" t="e">
        <f ca="1">VLOOKUP(A890,预期增长率!$A$3:$F$960,6,FALSE)</f>
        <v>#NAME?</v>
      </c>
      <c r="I890" s="5">
        <f>[2]!S_PQ_PCTCHANGE(A890,$C$1,$A$1)</f>
        <v>26.409550045913676</v>
      </c>
      <c r="J890" s="5">
        <f t="shared" si="127"/>
        <v>2141301300</v>
      </c>
      <c r="K890" s="11">
        <f>[2]!S_SHARE_LIQA(A890,$A$1)</f>
        <v>31110000</v>
      </c>
      <c r="L890" s="10">
        <f>[2]!S_DQ_CLOSE(A890,$A$1,1)</f>
        <v>68.83</v>
      </c>
    </row>
    <row r="891" spans="1:12" x14ac:dyDescent="0.15">
      <c r="A891" s="12" t="s">
        <v>1789</v>
      </c>
      <c r="B891" s="12" t="s">
        <v>1790</v>
      </c>
      <c r="C891" t="str">
        <f>[2]!S_INFO_INDUSTRY_SW(A891,1)</f>
        <v>通信</v>
      </c>
      <c r="D891" s="2" t="str">
        <f>[2]!S_IPO_LISTEDDATE(A891)</f>
        <v>2009-12-03</v>
      </c>
      <c r="E891" s="3">
        <f t="shared" si="126"/>
        <v>393</v>
      </c>
      <c r="F891" s="5">
        <f>[2]!S_VAL_PE_TTM(A891,$A$1)</f>
        <v>61.192962646484375</v>
      </c>
      <c r="G891" s="5">
        <f>[2]!S_FA_ROIC_YEARLY(A891,G$1)</f>
        <v>11.012</v>
      </c>
      <c r="H891" s="5" t="e">
        <f ca="1">VLOOKUP(A891,预期增长率!$A$3:$F$960,6,FALSE)</f>
        <v>#NAME?</v>
      </c>
      <c r="I891" s="5">
        <f>[2]!S_PQ_PCTCHANGE(A891,$C$1,$A$1)</f>
        <v>44.575294412427979</v>
      </c>
      <c r="J891" s="5">
        <f t="shared" si="127"/>
        <v>1442500000</v>
      </c>
      <c r="K891" s="11">
        <f>[2]!S_SHARE_LIQA(A891,$A$1)</f>
        <v>25000000</v>
      </c>
      <c r="L891" s="10">
        <f>[2]!S_DQ_CLOSE(A891,$A$1,1)</f>
        <v>57.7</v>
      </c>
    </row>
    <row r="892" spans="1:12" x14ac:dyDescent="0.15">
      <c r="A892" s="12" t="s">
        <v>1791</v>
      </c>
      <c r="B892" s="12" t="s">
        <v>1792</v>
      </c>
      <c r="C892" t="str">
        <f>[2]!S_INFO_INDUSTRY_SW(A892,1)</f>
        <v>建筑装饰</v>
      </c>
      <c r="D892" s="2" t="str">
        <f>[2]!S_IPO_LISTEDDATE(A892)</f>
        <v>2009-12-22</v>
      </c>
      <c r="E892" s="3">
        <f t="shared" si="126"/>
        <v>374</v>
      </c>
      <c r="F892" s="5">
        <f>[2]!S_VAL_PE_TTM(A892,$A$1)</f>
        <v>63.837226867675781</v>
      </c>
      <c r="G892" s="5">
        <f>[2]!S_FA_ROIC_YEARLY(A892,G$1)</f>
        <v>8.2589000000000006</v>
      </c>
      <c r="H892" s="5" t="e">
        <f ca="1">VLOOKUP(A892,预期增长率!$A$3:$F$960,6,FALSE)</f>
        <v>#NAME?</v>
      </c>
      <c r="I892" s="5">
        <f>[2]!S_PQ_PCTCHANGE(A892,$C$1,$A$1)</f>
        <v>18.181818181818187</v>
      </c>
      <c r="J892" s="5">
        <f t="shared" si="127"/>
        <v>2091804000</v>
      </c>
      <c r="K892" s="11">
        <f>[2]!S_SHARE_LIQA(A892,$A$1)</f>
        <v>53636000</v>
      </c>
      <c r="L892" s="10">
        <f>[2]!S_DQ_CLOSE(A892,$A$1,1)</f>
        <v>39</v>
      </c>
    </row>
    <row r="893" spans="1:12" x14ac:dyDescent="0.15">
      <c r="A893" s="12" t="s">
        <v>1793</v>
      </c>
      <c r="B893" s="12" t="s">
        <v>1794</v>
      </c>
      <c r="C893" t="str">
        <f>[2]!S_INFO_INDUSTRY_SW(A893,1)</f>
        <v>食品饮料</v>
      </c>
      <c r="D893" s="2" t="str">
        <f>[2]!S_IPO_LISTEDDATE(A893)</f>
        <v>2010-01-06</v>
      </c>
      <c r="E893" s="3">
        <f t="shared" si="126"/>
        <v>359</v>
      </c>
      <c r="F893" s="5">
        <f>[2]!S_VAL_PE_TTM(A893,$A$1)</f>
        <v>94.694808959960937</v>
      </c>
      <c r="G893" s="5">
        <f>[2]!S_FA_ROIC_YEARLY(A893,G$1)</f>
        <v>7.3754999999999997</v>
      </c>
      <c r="H893" s="5" t="e">
        <f ca="1">VLOOKUP(A893,预期增长率!$A$3:$F$960,6,FALSE)</f>
        <v>#NAME?</v>
      </c>
      <c r="I893" s="5">
        <f>[2]!S_PQ_PCTCHANGE(A893,$C$1,$A$1)</f>
        <v>25.790816326530617</v>
      </c>
      <c r="J893" s="5">
        <f t="shared" si="127"/>
        <v>1331370000</v>
      </c>
      <c r="K893" s="11">
        <f>[2]!S_SHARE_LIQA(A893,$A$1)</f>
        <v>27000000</v>
      </c>
      <c r="L893" s="10">
        <f>[2]!S_DQ_CLOSE(A893,$A$1,1)</f>
        <v>49.31</v>
      </c>
    </row>
    <row r="894" spans="1:12" x14ac:dyDescent="0.15">
      <c r="A894" s="12" t="s">
        <v>1795</v>
      </c>
      <c r="B894" s="12" t="s">
        <v>1796</v>
      </c>
      <c r="C894" t="str">
        <f>[2]!S_INFO_INDUSTRY_SW(A894,1)</f>
        <v>电气设备</v>
      </c>
      <c r="D894" s="2" t="str">
        <f>[2]!S_IPO_LISTEDDATE(A894)</f>
        <v>2010-01-13</v>
      </c>
      <c r="E894" s="3">
        <f t="shared" si="126"/>
        <v>352</v>
      </c>
      <c r="F894" s="5">
        <f>[2]!S_VAL_PE_TTM(A894,$A$1)</f>
        <v>67.787605285644531</v>
      </c>
      <c r="G894" s="5">
        <f>[2]!S_FA_ROIC_YEARLY(A894,G$1)</f>
        <v>18.470700000000001</v>
      </c>
      <c r="H894" s="5" t="e">
        <f ca="1">VLOOKUP(A894,预期增长率!$A$3:$F$960,6,FALSE)</f>
        <v>#NAME?</v>
      </c>
      <c r="I894" s="5">
        <f>[2]!S_PQ_PCTCHANGE(A894,$C$1,$A$1)</f>
        <v>26.776277157956542</v>
      </c>
      <c r="J894" s="5">
        <f t="shared" si="127"/>
        <v>1969007999.9999998</v>
      </c>
      <c r="K894" s="11">
        <f>[2]!S_SHARE_LIQA(A894,$A$1)</f>
        <v>30400000</v>
      </c>
      <c r="L894" s="10">
        <f>[2]!S_DQ_CLOSE(A894,$A$1,1)</f>
        <v>64.77</v>
      </c>
    </row>
    <row r="895" spans="1:12" x14ac:dyDescent="0.15">
      <c r="A895" s="12" t="s">
        <v>1797</v>
      </c>
      <c r="B895" s="12" t="s">
        <v>1798</v>
      </c>
      <c r="C895" t="str">
        <f>[2]!S_INFO_INDUSTRY_SW(A895,1)</f>
        <v>电气设备</v>
      </c>
      <c r="D895" s="2" t="str">
        <f>[2]!S_IPO_LISTEDDATE(A895)</f>
        <v>2010-01-13</v>
      </c>
      <c r="E895" s="3">
        <f t="shared" si="126"/>
        <v>352</v>
      </c>
      <c r="F895" s="5">
        <f>[2]!S_VAL_PE_TTM(A895,$A$1)</f>
        <v>50.997684478759766</v>
      </c>
      <c r="G895" s="5">
        <f>[2]!S_FA_ROIC_YEARLY(A895,G$1)</f>
        <v>15.8459</v>
      </c>
      <c r="H895" s="5" t="e">
        <f ca="1">VLOOKUP(A895,预期增长率!$A$3:$F$960,6,FALSE)</f>
        <v>#NAME?</v>
      </c>
      <c r="I895" s="5">
        <f>[2]!S_PQ_PCTCHANGE(A895,$C$1,$A$1)</f>
        <v>19.26849203105845</v>
      </c>
      <c r="J895" s="5">
        <f t="shared" si="127"/>
        <v>1138215000</v>
      </c>
      <c r="K895" s="11">
        <f>[2]!S_SHARE_LIQA(A895,$A$1)</f>
        <v>19500000</v>
      </c>
      <c r="L895" s="10">
        <f>[2]!S_DQ_CLOSE(A895,$A$1,1)</f>
        <v>58.37</v>
      </c>
    </row>
    <row r="896" spans="1:12" x14ac:dyDescent="0.15">
      <c r="A896" s="12" t="s">
        <v>1799</v>
      </c>
      <c r="B896" s="12" t="s">
        <v>1800</v>
      </c>
      <c r="C896" t="str">
        <f>[2]!S_INFO_INDUSTRY_SW(A896,1)</f>
        <v>机械设备</v>
      </c>
      <c r="D896" s="2" t="str">
        <f>[2]!S_IPO_LISTEDDATE(A896)</f>
        <v>2010-01-15</v>
      </c>
      <c r="E896" s="3">
        <f t="shared" si="126"/>
        <v>350</v>
      </c>
      <c r="F896" s="5">
        <f>[2]!S_VAL_PE_TTM(A896,$A$1)</f>
        <v>72.766876220703125</v>
      </c>
      <c r="G896" s="5">
        <f>[2]!S_FA_ROIC_YEARLY(A896,G$1)</f>
        <v>11.5176</v>
      </c>
      <c r="H896" s="5" t="e">
        <f ca="1">VLOOKUP(A896,预期增长率!$A$3:$F$960,6,FALSE)</f>
        <v>#NAME?</v>
      </c>
      <c r="I896" s="5">
        <f>[2]!S_PQ_PCTCHANGE(A896,$C$1,$A$1)</f>
        <v>3.501544799176104</v>
      </c>
      <c r="J896" s="5">
        <f t="shared" si="127"/>
        <v>804000000</v>
      </c>
      <c r="K896" s="11">
        <f>[2]!S_SHARE_LIQA(A896,$A$1)</f>
        <v>20000000</v>
      </c>
      <c r="L896" s="10">
        <f>[2]!S_DQ_CLOSE(A896,$A$1,1)</f>
        <v>40.200000000000003</v>
      </c>
    </row>
    <row r="897" spans="1:12" x14ac:dyDescent="0.15">
      <c r="A897" s="12" t="s">
        <v>1801</v>
      </c>
      <c r="B897" s="12" t="s">
        <v>1802</v>
      </c>
      <c r="C897" t="str">
        <f>[2]!S_INFO_INDUSTRY_SW(A897,1)</f>
        <v>电气设备</v>
      </c>
      <c r="D897" s="2" t="str">
        <f>[2]!S_IPO_LISTEDDATE(A897)</f>
        <v>2010-01-22</v>
      </c>
      <c r="E897" s="3">
        <f t="shared" si="126"/>
        <v>343</v>
      </c>
      <c r="F897" s="5">
        <f>[2]!S_VAL_PE_TTM(A897,$A$1)</f>
        <v>68.182647705078125</v>
      </c>
      <c r="G897" s="5">
        <f>[2]!S_FA_ROIC_YEARLY(A897,G$1)</f>
        <v>5.9781000000000004</v>
      </c>
      <c r="H897" s="5" t="e">
        <f ca="1">VLOOKUP(A897,预期增长率!$A$3:$F$960,6,FALSE)</f>
        <v>#NAME?</v>
      </c>
      <c r="I897" s="5">
        <f>[2]!S_PQ_PCTCHANGE(A897,$C$1,$A$1)</f>
        <v>3.5393411380343132</v>
      </c>
      <c r="J897" s="5">
        <f t="shared" si="127"/>
        <v>836660000</v>
      </c>
      <c r="K897" s="11">
        <f>[2]!S_SHARE_LIQA(A897,$A$1)</f>
        <v>22000000</v>
      </c>
      <c r="L897" s="10">
        <f>[2]!S_DQ_CLOSE(A897,$A$1,1)</f>
        <v>38.03</v>
      </c>
    </row>
    <row r="898" spans="1:12" x14ac:dyDescent="0.15">
      <c r="A898" s="12" t="s">
        <v>1803</v>
      </c>
      <c r="B898" s="12" t="s">
        <v>1804</v>
      </c>
      <c r="C898" t="str">
        <f>[2]!S_INFO_INDUSTRY_SW(A898,1)</f>
        <v>公用事业</v>
      </c>
      <c r="D898" s="2" t="str">
        <f>[2]!S_IPO_LISTEDDATE(A898)</f>
        <v>2010-01-22</v>
      </c>
      <c r="E898" s="3">
        <f t="shared" si="126"/>
        <v>343</v>
      </c>
      <c r="F898" s="5">
        <f>[2]!S_VAL_PE_TTM(A898,$A$1)</f>
        <v>66.46868896484375</v>
      </c>
      <c r="G898" s="5">
        <f>[2]!S_FA_ROIC_YEARLY(A898,G$1)</f>
        <v>12.182700000000001</v>
      </c>
      <c r="H898" s="5" t="e">
        <f ca="1">VLOOKUP(A898,预期增长率!$A$3:$F$960,6,FALSE)</f>
        <v>#NAME?</v>
      </c>
      <c r="I898" s="5">
        <f>[2]!S_PQ_PCTCHANGE(A898,$C$1,$A$1)</f>
        <v>4.5110887096774244</v>
      </c>
      <c r="J898" s="5">
        <f t="shared" si="127"/>
        <v>787930000</v>
      </c>
      <c r="K898" s="11">
        <f>[2]!S_SHARE_LIQA(A898,$A$1)</f>
        <v>19000000</v>
      </c>
      <c r="L898" s="10">
        <f>[2]!S_DQ_CLOSE(A898,$A$1,1)</f>
        <v>41.47</v>
      </c>
    </row>
    <row r="899" spans="1:12" x14ac:dyDescent="0.15">
      <c r="A899" s="12" t="s">
        <v>1805</v>
      </c>
      <c r="B899" s="12" t="s">
        <v>1806</v>
      </c>
      <c r="C899" t="str">
        <f>[2]!S_INFO_INDUSTRY_SW(A899,1)</f>
        <v>化工</v>
      </c>
      <c r="D899" s="2" t="str">
        <f>[2]!S_IPO_LISTEDDATE(A899)</f>
        <v>2010-01-26</v>
      </c>
      <c r="E899" s="3">
        <f t="shared" si="126"/>
        <v>339</v>
      </c>
      <c r="F899" s="5">
        <f>[2]!S_VAL_PE_TTM(A899,$A$1)</f>
        <v>36.913864135742188</v>
      </c>
      <c r="G899" s="5">
        <f>[2]!S_FA_ROIC_YEARLY(A899,G$1)</f>
        <v>12.6997</v>
      </c>
      <c r="H899" s="5" t="e">
        <f ca="1">VLOOKUP(A899,预期增长率!$A$3:$F$960,6,FALSE)</f>
        <v>#NAME?</v>
      </c>
      <c r="I899" s="5">
        <f>[2]!S_PQ_PCTCHANGE(A899,$C$1,$A$1)</f>
        <v>11.349899261249163</v>
      </c>
      <c r="J899" s="5">
        <f t="shared" si="127"/>
        <v>828999999.99999988</v>
      </c>
      <c r="K899" s="11">
        <f>[2]!S_SHARE_LIQA(A899,$A$1)</f>
        <v>25000000</v>
      </c>
      <c r="L899" s="10">
        <f>[2]!S_DQ_CLOSE(A899,$A$1,1)</f>
        <v>33.159999999999997</v>
      </c>
    </row>
    <row r="900" spans="1:12" x14ac:dyDescent="0.15">
      <c r="A900" s="12" t="s">
        <v>1807</v>
      </c>
      <c r="B900" s="12" t="s">
        <v>1808</v>
      </c>
      <c r="C900" t="str">
        <f>[2]!S_INFO_INDUSTRY_SW(A900,1)</f>
        <v>电子</v>
      </c>
      <c r="D900" s="2" t="str">
        <f>[2]!S_IPO_LISTEDDATE(A900)</f>
        <v>2010-02-05</v>
      </c>
      <c r="E900" s="3">
        <f t="shared" si="126"/>
        <v>329</v>
      </c>
      <c r="F900" s="5">
        <f>[2]!S_VAL_PE_TTM(A900,$A$1)</f>
        <v>42.268619537353516</v>
      </c>
      <c r="G900" s="5">
        <f>[2]!S_FA_ROIC_YEARLY(A900,G$1)</f>
        <v>11.413500000000001</v>
      </c>
      <c r="H900" s="5" t="e">
        <f ca="1">VLOOKUP(A900,预期增长率!$A$3:$F$960,6,FALSE)</f>
        <v>#NAME?</v>
      </c>
      <c r="I900" s="5">
        <f>[2]!S_PQ_PCTCHANGE(A900,$C$1,$A$1)</f>
        <v>1.7385489802741461</v>
      </c>
      <c r="J900" s="5">
        <f t="shared" ref="J900:J961" si="128">K900*L900</f>
        <v>1125910000</v>
      </c>
      <c r="K900" s="11">
        <f>[2]!S_SHARE_LIQA(A900,$A$1)</f>
        <v>37000000</v>
      </c>
      <c r="L900" s="10">
        <f>[2]!S_DQ_CLOSE(A900,$A$1,1)</f>
        <v>30.43</v>
      </c>
    </row>
    <row r="901" spans="1:12" x14ac:dyDescent="0.15">
      <c r="A901" s="12" t="s">
        <v>1809</v>
      </c>
      <c r="B901" s="12" t="s">
        <v>1810</v>
      </c>
      <c r="C901" t="str">
        <f>[2]!S_INFO_INDUSTRY_SW(A901,1)</f>
        <v>电气设备</v>
      </c>
      <c r="D901" s="2" t="str">
        <f>[2]!S_IPO_LISTEDDATE(A901)</f>
        <v>2010-02-10</v>
      </c>
      <c r="E901" s="3">
        <f t="shared" si="126"/>
        <v>324</v>
      </c>
      <c r="F901" s="5">
        <f>[2]!S_VAL_PE_TTM(A901,$A$1)</f>
        <v>52.176013946533203</v>
      </c>
      <c r="G901" s="5">
        <f>[2]!S_FA_ROIC_YEARLY(A901,G$1)</f>
        <v>12.612</v>
      </c>
      <c r="H901" s="5" t="e">
        <f ca="1">VLOOKUP(A901,预期增长率!$A$3:$F$960,6,FALSE)</f>
        <v>#NAME?</v>
      </c>
      <c r="I901" s="5">
        <f>[2]!S_PQ_PCTCHANGE(A901,$C$1,$A$1)</f>
        <v>-7.5670103092783547</v>
      </c>
      <c r="J901" s="5">
        <f t="shared" si="128"/>
        <v>986260000</v>
      </c>
      <c r="K901" s="11">
        <f>[2]!S_SHARE_LIQA(A901,$A$1)</f>
        <v>22000000</v>
      </c>
      <c r="L901" s="10">
        <f>[2]!S_DQ_CLOSE(A901,$A$1,1)</f>
        <v>44.83</v>
      </c>
    </row>
    <row r="902" spans="1:12" x14ac:dyDescent="0.15">
      <c r="A902" s="12" t="s">
        <v>1811</v>
      </c>
      <c r="B902" s="12" t="s">
        <v>1812</v>
      </c>
      <c r="C902" t="str">
        <f>[2]!S_INFO_INDUSTRY_SW(A902,1)</f>
        <v>化工</v>
      </c>
      <c r="D902" s="2" t="str">
        <f>[2]!S_IPO_LISTEDDATE(A902)</f>
        <v>2010-03-03</v>
      </c>
      <c r="E902" s="3">
        <f t="shared" si="126"/>
        <v>303</v>
      </c>
      <c r="F902" s="5">
        <f>[2]!S_VAL_PE_TTM(A902,$A$1)</f>
        <v>44.892593383789063</v>
      </c>
      <c r="G902" s="5">
        <f>[2]!S_FA_ROIC_YEARLY(A902,G$1)</f>
        <v>13.3675</v>
      </c>
      <c r="H902" s="5" t="e">
        <f ca="1">VLOOKUP(A902,预期增长率!$A$3:$F$960,6,FALSE)</f>
        <v>#NAME?</v>
      </c>
      <c r="I902" s="5">
        <f>[2]!S_PQ_PCTCHANGE(A902,$C$1,$A$1)</f>
        <v>19.804478082623778</v>
      </c>
      <c r="J902" s="5">
        <f t="shared" si="128"/>
        <v>569850000</v>
      </c>
      <c r="K902" s="11">
        <f>[2]!S_SHARE_LIQA(A902,$A$1)</f>
        <v>15000000</v>
      </c>
      <c r="L902" s="10">
        <f>[2]!S_DQ_CLOSE(A902,$A$1,1)</f>
        <v>37.99</v>
      </c>
    </row>
    <row r="903" spans="1:12" x14ac:dyDescent="0.15">
      <c r="A903" s="12" t="s">
        <v>1813</v>
      </c>
      <c r="B903" s="12" t="s">
        <v>1814</v>
      </c>
      <c r="C903" t="str">
        <f>[2]!S_INFO_INDUSTRY_SW(A903,1)</f>
        <v>电气设备</v>
      </c>
      <c r="D903" s="2" t="str">
        <f>[2]!S_IPO_LISTEDDATE(A903)</f>
        <v>2010-03-05</v>
      </c>
      <c r="E903" s="3">
        <f t="shared" si="126"/>
        <v>301</v>
      </c>
      <c r="F903" s="5">
        <f>[2]!S_VAL_PE_TTM(A903,$A$1)</f>
        <v>59.752090454101562</v>
      </c>
      <c r="G903" s="5">
        <f>[2]!S_FA_ROIC_YEARLY(A903,G$1)</f>
        <v>9.6771999999999991</v>
      </c>
      <c r="H903" s="5" t="e">
        <f ca="1">VLOOKUP(A903,预期增长率!$A$3:$F$960,6,FALSE)</f>
        <v>#NAME?</v>
      </c>
      <c r="I903" s="5">
        <f>[2]!S_PQ_PCTCHANGE(A903,$C$1,$A$1)</f>
        <v>-1.0930576070901199</v>
      </c>
      <c r="J903" s="5">
        <f t="shared" si="128"/>
        <v>562464000</v>
      </c>
      <c r="K903" s="11">
        <f>[2]!S_SHARE_LIQA(A903,$A$1)</f>
        <v>16800000</v>
      </c>
      <c r="L903" s="10">
        <f>[2]!S_DQ_CLOSE(A903,$A$1,1)</f>
        <v>33.479999999999997</v>
      </c>
    </row>
    <row r="904" spans="1:12" x14ac:dyDescent="0.15">
      <c r="A904" s="12" t="s">
        <v>1815</v>
      </c>
      <c r="B904" s="12" t="s">
        <v>1816</v>
      </c>
      <c r="C904" t="str">
        <f>[2]!S_INFO_INDUSTRY_SW(A904,1)</f>
        <v>医药生物</v>
      </c>
      <c r="D904" s="2" t="str">
        <f>[2]!S_IPO_LISTEDDATE(A904)</f>
        <v>2010-03-05</v>
      </c>
      <c r="E904" s="3">
        <f t="shared" si="126"/>
        <v>301</v>
      </c>
      <c r="F904" s="5">
        <f>[2]!S_VAL_PE_TTM(A904,$A$1)</f>
        <v>52.692638397216797</v>
      </c>
      <c r="G904" s="5">
        <f>[2]!S_FA_ROIC_YEARLY(A904,G$1)</f>
        <v>7.2404000000000002</v>
      </c>
      <c r="H904" s="5" t="e">
        <f ca="1">VLOOKUP(A904,预期增长率!$A$3:$F$960,6,FALSE)</f>
        <v>#NAME?</v>
      </c>
      <c r="I904" s="5">
        <f>[2]!S_PQ_PCTCHANGE(A904,$C$1,$A$1)</f>
        <v>1.1278195488721776</v>
      </c>
      <c r="J904" s="5">
        <f t="shared" si="128"/>
        <v>758580000</v>
      </c>
      <c r="K904" s="11">
        <f>[2]!S_SHARE_LIQA(A904,$A$1)</f>
        <v>23500000</v>
      </c>
      <c r="L904" s="10">
        <f>[2]!S_DQ_CLOSE(A904,$A$1,1)</f>
        <v>32.28</v>
      </c>
    </row>
    <row r="905" spans="1:12" x14ac:dyDescent="0.15">
      <c r="A905" s="12" t="s">
        <v>1817</v>
      </c>
      <c r="B905" s="12" t="s">
        <v>1818</v>
      </c>
      <c r="C905" t="str">
        <f>[2]!S_INFO_INDUSTRY_SW(A905,1)</f>
        <v>机械设备</v>
      </c>
      <c r="D905" s="2" t="str">
        <f>[2]!S_IPO_LISTEDDATE(A905)</f>
        <v>2010-03-12</v>
      </c>
      <c r="E905" s="3">
        <f t="shared" si="126"/>
        <v>294</v>
      </c>
      <c r="F905" s="5">
        <f>[2]!S_VAL_PE_TTM(A905,$A$1)</f>
        <v>37.52044677734375</v>
      </c>
      <c r="G905" s="5">
        <f>[2]!S_FA_ROIC_YEARLY(A905,G$1)</f>
        <v>15.8445</v>
      </c>
      <c r="H905" s="5" t="e">
        <f ca="1">VLOOKUP(A905,预期增长率!$A$3:$F$960,6,FALSE)</f>
        <v>#NAME?</v>
      </c>
      <c r="I905" s="5">
        <f>[2]!S_PQ_PCTCHANGE(A905,$C$1,$A$1)</f>
        <v>-2.43986254295534</v>
      </c>
      <c r="J905" s="5">
        <f t="shared" si="128"/>
        <v>1141278000</v>
      </c>
      <c r="K905" s="11">
        <f>[2]!S_SHARE_LIQA(A905,$A$1)</f>
        <v>40200000</v>
      </c>
      <c r="L905" s="10">
        <f>[2]!S_DQ_CLOSE(A905,$A$1,1)</f>
        <v>28.39</v>
      </c>
    </row>
    <row r="906" spans="1:12" x14ac:dyDescent="0.15">
      <c r="A906" s="12" t="s">
        <v>1819</v>
      </c>
      <c r="B906" s="12" t="s">
        <v>1820</v>
      </c>
      <c r="C906" t="str">
        <f>[2]!S_INFO_INDUSTRY_SW(A906,1)</f>
        <v>计算机</v>
      </c>
      <c r="D906" s="2" t="str">
        <f>[2]!S_IPO_LISTEDDATE(A906)</f>
        <v>2010-03-12</v>
      </c>
      <c r="E906" s="3">
        <f t="shared" si="126"/>
        <v>294</v>
      </c>
      <c r="F906" s="5">
        <f>[2]!S_VAL_PE_TTM(A906,$A$1)</f>
        <v>59.310909271240234</v>
      </c>
      <c r="G906" s="5">
        <f>[2]!S_FA_ROIC_YEARLY(A906,G$1)</f>
        <v>12.755699999999999</v>
      </c>
      <c r="H906" s="5" t="e">
        <f ca="1">VLOOKUP(A906,预期增长率!$A$3:$F$960,6,FALSE)</f>
        <v>#NAME?</v>
      </c>
      <c r="I906" s="5">
        <f>[2]!S_PQ_PCTCHANGE(A906,$C$1,$A$1)</f>
        <v>26.046511627906987</v>
      </c>
      <c r="J906" s="5">
        <f t="shared" si="128"/>
        <v>1355000000</v>
      </c>
      <c r="K906" s="11">
        <f>[2]!S_SHARE_LIQA(A906,$A$1)</f>
        <v>25000000</v>
      </c>
      <c r="L906" s="10">
        <f>[2]!S_DQ_CLOSE(A906,$A$1,1)</f>
        <v>54.2</v>
      </c>
    </row>
    <row r="907" spans="1:12" x14ac:dyDescent="0.15">
      <c r="A907" s="12" t="s">
        <v>1821</v>
      </c>
      <c r="B907" s="12" t="s">
        <v>1822</v>
      </c>
      <c r="C907" t="str">
        <f>[2]!S_INFO_INDUSTRY_SW(A907,1)</f>
        <v>电子</v>
      </c>
      <c r="D907" s="2" t="str">
        <f>[2]!S_IPO_LISTEDDATE(A907)</f>
        <v>2010-03-16</v>
      </c>
      <c r="E907" s="3">
        <f t="shared" si="126"/>
        <v>290</v>
      </c>
      <c r="F907" s="5">
        <f>[2]!S_VAL_PE_TTM(A907,$A$1)</f>
        <v>64.517036437988281</v>
      </c>
      <c r="G907" s="5">
        <f>[2]!S_FA_ROIC_YEARLY(A907,G$1)</f>
        <v>14.615600000000001</v>
      </c>
      <c r="H907" s="5" t="e">
        <f ca="1">VLOOKUP(A907,预期增长率!$A$3:$F$960,6,FALSE)</f>
        <v>#NAME?</v>
      </c>
      <c r="I907" s="5">
        <f>[2]!S_PQ_PCTCHANGE(A907,$C$1,$A$1)</f>
        <v>51.405622489959853</v>
      </c>
      <c r="J907" s="5">
        <f t="shared" si="128"/>
        <v>1131000000</v>
      </c>
      <c r="K907" s="11">
        <f>[2]!S_SHARE_LIQA(A907,$A$1)</f>
        <v>25000000</v>
      </c>
      <c r="L907" s="10">
        <f>[2]!S_DQ_CLOSE(A907,$A$1,1)</f>
        <v>45.24</v>
      </c>
    </row>
    <row r="908" spans="1:12" x14ac:dyDescent="0.15">
      <c r="A908" s="12" t="s">
        <v>1823</v>
      </c>
      <c r="B908" s="12" t="s">
        <v>1824</v>
      </c>
      <c r="C908" t="str">
        <f>[2]!S_INFO_INDUSTRY_SW(A908,1)</f>
        <v>电子</v>
      </c>
      <c r="D908" s="2" t="str">
        <f>[2]!S_IPO_LISTEDDATE(A908)</f>
        <v>2010-03-16</v>
      </c>
      <c r="E908" s="3">
        <f t="shared" si="126"/>
        <v>290</v>
      </c>
      <c r="F908" s="5">
        <f>[2]!S_VAL_PE_TTM(A908,$A$1)</f>
        <v>104.01502990722656</v>
      </c>
      <c r="G908" s="5">
        <f>[2]!S_FA_ROIC_YEARLY(A908,G$1)</f>
        <v>14.702299999999999</v>
      </c>
      <c r="H908" s="5" t="e">
        <f ca="1">VLOOKUP(A908,预期增长率!$A$3:$F$960,6,FALSE)</f>
        <v>#NAME?</v>
      </c>
      <c r="I908" s="5">
        <f>[2]!S_PQ_PCTCHANGE(A908,$C$1,$A$1)</f>
        <v>49.656121045392013</v>
      </c>
      <c r="J908" s="5">
        <f t="shared" si="128"/>
        <v>1801728000</v>
      </c>
      <c r="K908" s="11">
        <f>[2]!S_SHARE_LIQA(A908,$A$1)</f>
        <v>16560000</v>
      </c>
      <c r="L908" s="10">
        <f>[2]!S_DQ_CLOSE(A908,$A$1,1)</f>
        <v>108.8</v>
      </c>
    </row>
    <row r="909" spans="1:12" x14ac:dyDescent="0.15">
      <c r="A909" s="12" t="s">
        <v>1825</v>
      </c>
      <c r="B909" s="12" t="s">
        <v>1826</v>
      </c>
      <c r="C909" t="str">
        <f>[2]!S_INFO_INDUSTRY_SW(A909,1)</f>
        <v>有色金属</v>
      </c>
      <c r="D909" s="2" t="str">
        <f>[2]!S_IPO_LISTEDDATE(A909)</f>
        <v>2010-03-31</v>
      </c>
      <c r="E909" s="3">
        <f t="shared" si="126"/>
        <v>275</v>
      </c>
      <c r="F909" s="5">
        <f>[2]!S_VAL_PE_TTM(A909,$A$1)</f>
        <v>80.917137145996094</v>
      </c>
      <c r="G909" s="5">
        <f>[2]!S_FA_ROIC_YEARLY(A909,G$1)</f>
        <v>6.2923</v>
      </c>
      <c r="H909" s="5" t="e">
        <f ca="1">VLOOKUP(A909,预期增长率!$A$3:$F$960,6,FALSE)</f>
        <v>#NAME?</v>
      </c>
      <c r="I909" s="5">
        <f>[2]!S_PQ_PCTCHANGE(A909,$C$1,$A$1)</f>
        <v>-3.0982367758186524</v>
      </c>
      <c r="J909" s="5">
        <f t="shared" si="128"/>
        <v>750165000</v>
      </c>
      <c r="K909" s="11">
        <f>[2]!S_SHARE_LIQA(A909,$A$1)</f>
        <v>19500000</v>
      </c>
      <c r="L909" s="10">
        <f>[2]!S_DQ_CLOSE(A909,$A$1,1)</f>
        <v>38.47</v>
      </c>
    </row>
    <row r="910" spans="1:12" x14ac:dyDescent="0.15">
      <c r="A910" s="12" t="s">
        <v>1827</v>
      </c>
      <c r="B910" s="12" t="s">
        <v>1828</v>
      </c>
      <c r="C910" t="str">
        <f>[2]!S_INFO_INDUSTRY_SW(A910,1)</f>
        <v>计算机</v>
      </c>
      <c r="D910" s="2" t="str">
        <f>[2]!S_IPO_LISTEDDATE(A910)</f>
        <v>2010-03-31</v>
      </c>
      <c r="E910" s="3">
        <f t="shared" si="126"/>
        <v>275</v>
      </c>
      <c r="F910" s="5">
        <f>[2]!S_VAL_PE_TTM(A910,$A$1)</f>
        <v>57.347034454345703</v>
      </c>
      <c r="G910" s="5">
        <f>[2]!S_FA_ROIC_YEARLY(A910,G$1)</f>
        <v>7.3197000000000001</v>
      </c>
      <c r="H910" s="5" t="e">
        <f ca="1">VLOOKUP(A910,预期增长率!$A$3:$F$960,6,FALSE)</f>
        <v>#NAME?</v>
      </c>
      <c r="I910" s="5">
        <f>[2]!S_PQ_PCTCHANGE(A910,$C$1,$A$1)</f>
        <v>6.7895878524945497</v>
      </c>
      <c r="J910" s="5">
        <f t="shared" si="128"/>
        <v>836910000</v>
      </c>
      <c r="K910" s="11">
        <f>[2]!S_SHARE_LIQA(A910,$A$1)</f>
        <v>17000000</v>
      </c>
      <c r="L910" s="10">
        <f>[2]!S_DQ_CLOSE(A910,$A$1,1)</f>
        <v>49.23</v>
      </c>
    </row>
    <row r="911" spans="1:12" x14ac:dyDescent="0.15">
      <c r="A911" s="12" t="s">
        <v>1829</v>
      </c>
      <c r="B911" s="12" t="s">
        <v>1830</v>
      </c>
      <c r="C911" t="str">
        <f>[2]!S_INFO_INDUSTRY_SW(A911,1)</f>
        <v>化工</v>
      </c>
      <c r="D911" s="2" t="str">
        <f>[2]!S_IPO_LISTEDDATE(A911)</f>
        <v>2010-04-02</v>
      </c>
      <c r="E911" s="3">
        <f t="shared" si="126"/>
        <v>273</v>
      </c>
      <c r="F911" s="5">
        <f>[2]!S_VAL_PE_TTM(A911,$A$1)</f>
        <v>53.627456665039063</v>
      </c>
      <c r="G911" s="5">
        <f>[2]!S_FA_ROIC_YEARLY(A911,G$1)</f>
        <v>7.3163999999999998</v>
      </c>
      <c r="H911" s="5" t="e">
        <f ca="1">VLOOKUP(A911,预期增长率!$A$3:$F$960,6,FALSE)</f>
        <v>#NAME?</v>
      </c>
      <c r="I911" s="5">
        <f>[2]!S_PQ_PCTCHANGE(A911,$C$1,$A$1)</f>
        <v>9.0163934426229488</v>
      </c>
      <c r="J911" s="5">
        <f t="shared" si="128"/>
        <v>665000000</v>
      </c>
      <c r="K911" s="11">
        <f>[2]!S_SHARE_LIQA(A911,$A$1)</f>
        <v>20000000</v>
      </c>
      <c r="L911" s="10">
        <f>[2]!S_DQ_CLOSE(A911,$A$1,1)</f>
        <v>33.25</v>
      </c>
    </row>
    <row r="912" spans="1:12" x14ac:dyDescent="0.15">
      <c r="A912" s="12" t="s">
        <v>1831</v>
      </c>
      <c r="B912" s="12" t="s">
        <v>1832</v>
      </c>
      <c r="C912" t="str">
        <f>[2]!S_INFO_INDUSTRY_SW(A912,1)</f>
        <v>食品饮料</v>
      </c>
      <c r="D912" s="2" t="str">
        <f>[2]!S_IPO_LISTEDDATE(A912)</f>
        <v>2010-04-13</v>
      </c>
      <c r="E912" s="3">
        <f t="shared" si="126"/>
        <v>262</v>
      </c>
      <c r="F912" s="5">
        <f>[2]!S_VAL_PE_TTM(A912,$A$1)</f>
        <v>62.754981994628906</v>
      </c>
      <c r="G912" s="5">
        <f>[2]!S_FA_ROIC_YEARLY(A912,G$1)</f>
        <v>11.0609</v>
      </c>
      <c r="H912" s="5" t="e">
        <f ca="1">VLOOKUP(A912,预期增长率!$A$3:$F$960,6,FALSE)</f>
        <v>#NAME?</v>
      </c>
      <c r="I912" s="5">
        <f>[2]!S_PQ_PCTCHANGE(A912,$C$1,$A$1)</f>
        <v>-3.5980148883374641</v>
      </c>
      <c r="J912" s="5">
        <f t="shared" si="128"/>
        <v>1301475000</v>
      </c>
      <c r="K912" s="11">
        <f>[2]!S_SHARE_LIQA(A912,$A$1)</f>
        <v>33500000</v>
      </c>
      <c r="L912" s="10">
        <f>[2]!S_DQ_CLOSE(A912,$A$1,1)</f>
        <v>38.85</v>
      </c>
    </row>
    <row r="913" spans="1:12" x14ac:dyDescent="0.15">
      <c r="A913" s="12" t="s">
        <v>1833</v>
      </c>
      <c r="B913" s="12" t="s">
        <v>1834</v>
      </c>
      <c r="C913" t="str">
        <f>[2]!S_INFO_INDUSTRY_SW(A913,1)</f>
        <v>医药生物</v>
      </c>
      <c r="D913" s="2" t="str">
        <f>[2]!S_IPO_LISTEDDATE(A913)</f>
        <v>2010-04-16</v>
      </c>
      <c r="E913" s="3">
        <f t="shared" si="126"/>
        <v>259</v>
      </c>
      <c r="F913" s="5">
        <f>[2]!S_VAL_PE_TTM(A913,$A$1)</f>
        <v>76.177383422851563</v>
      </c>
      <c r="G913" s="5">
        <f>[2]!S_FA_ROIC_YEARLY(A913,G$1)</f>
        <v>6.6471</v>
      </c>
      <c r="H913" s="5" t="e">
        <f ca="1">VLOOKUP(A913,预期增长率!$A$3:$F$960,6,FALSE)</f>
        <v>#NAME?</v>
      </c>
      <c r="I913" s="5">
        <f>[2]!S_PQ_PCTCHANGE(A913,$C$1,$A$1)</f>
        <v>5.875000000000008</v>
      </c>
      <c r="J913" s="5">
        <f t="shared" si="128"/>
        <v>918995000</v>
      </c>
      <c r="K913" s="11">
        <f>[2]!S_SHARE_LIQA(A913,$A$1)</f>
        <v>21700000</v>
      </c>
      <c r="L913" s="10">
        <f>[2]!S_DQ_CLOSE(A913,$A$1,1)</f>
        <v>42.35</v>
      </c>
    </row>
    <row r="914" spans="1:12" x14ac:dyDescent="0.15">
      <c r="A914" s="12" t="s">
        <v>1835</v>
      </c>
      <c r="B914" s="12" t="s">
        <v>1836</v>
      </c>
      <c r="C914" t="str">
        <f>[2]!S_INFO_INDUSTRY_SW(A914,1)</f>
        <v>化工</v>
      </c>
      <c r="D914" s="2" t="str">
        <f>[2]!S_IPO_LISTEDDATE(A914)</f>
        <v>2010-04-16</v>
      </c>
      <c r="E914" s="3">
        <f t="shared" si="126"/>
        <v>259</v>
      </c>
      <c r="F914" s="5">
        <f>[2]!S_VAL_PE_TTM(A914,$A$1)</f>
        <v>52.002998352050781</v>
      </c>
      <c r="G914" s="5">
        <f>[2]!S_FA_ROIC_YEARLY(A914,G$1)</f>
        <v>12.3413</v>
      </c>
      <c r="H914" s="5" t="e">
        <f ca="1">VLOOKUP(A914,预期增长率!$A$3:$F$960,6,FALSE)</f>
        <v>#NAME?</v>
      </c>
      <c r="I914" s="5">
        <f>[2]!S_PQ_PCTCHANGE(A914,$C$1,$A$1)</f>
        <v>17.560013153567901</v>
      </c>
      <c r="J914" s="5">
        <f t="shared" si="128"/>
        <v>1430000000</v>
      </c>
      <c r="K914" s="11">
        <f>[2]!S_SHARE_LIQA(A914,$A$1)</f>
        <v>40000000</v>
      </c>
      <c r="L914" s="10">
        <f>[2]!S_DQ_CLOSE(A914,$A$1,1)</f>
        <v>35.75</v>
      </c>
    </row>
    <row r="915" spans="1:12" x14ac:dyDescent="0.15">
      <c r="A915" s="12" t="s">
        <v>1837</v>
      </c>
      <c r="B915" s="12" t="s">
        <v>1838</v>
      </c>
      <c r="C915" t="str">
        <f>[2]!S_INFO_INDUSTRY_SW(A915,1)</f>
        <v>化工</v>
      </c>
      <c r="D915" s="2" t="str">
        <f>[2]!S_IPO_LISTEDDATE(A915)</f>
        <v>2010-04-29</v>
      </c>
      <c r="E915" s="3">
        <f t="shared" si="126"/>
        <v>246</v>
      </c>
      <c r="F915" s="5">
        <f>[2]!S_VAL_PE_TTM(A915,$A$1)</f>
        <v>56.688602447509766</v>
      </c>
      <c r="G915" s="5">
        <f>[2]!S_FA_ROIC_YEARLY(A915,G$1)</f>
        <v>9.4144000000000005</v>
      </c>
      <c r="H915" s="5" t="e">
        <f ca="1">VLOOKUP(A915,预期增长率!$A$3:$F$960,6,FALSE)</f>
        <v>#NAME?</v>
      </c>
      <c r="I915" s="5">
        <f>[2]!S_PQ_PCTCHANGE(A915,$C$1,$A$1)</f>
        <v>25.927435792906639</v>
      </c>
      <c r="J915" s="5">
        <f t="shared" si="128"/>
        <v>695025000</v>
      </c>
      <c r="K915" s="11">
        <f>[2]!S_SHARE_LIQA(A915,$A$1)</f>
        <v>22500000</v>
      </c>
      <c r="L915" s="10">
        <f>[2]!S_DQ_CLOSE(A915,$A$1,1)</f>
        <v>30.89</v>
      </c>
    </row>
    <row r="916" spans="1:12" x14ac:dyDescent="0.15">
      <c r="A916" s="12" t="s">
        <v>1839</v>
      </c>
      <c r="B916" s="12" t="s">
        <v>1840</v>
      </c>
      <c r="C916" t="str">
        <f>[2]!S_INFO_INDUSTRY_SW(A916,1)</f>
        <v>通信</v>
      </c>
      <c r="D916" s="2" t="str">
        <f>[2]!S_IPO_LISTEDDATE(A916)</f>
        <v>2010-06-23</v>
      </c>
      <c r="E916" s="3">
        <f t="shared" si="126"/>
        <v>191</v>
      </c>
      <c r="F916" s="5">
        <f>[2]!S_VAL_PE_TTM(A916,$A$1)</f>
        <v>58.319259643554688</v>
      </c>
      <c r="G916" s="5">
        <f>[2]!S_FA_ROIC_YEARLY(A916,G$1)</f>
        <v>12.2537</v>
      </c>
      <c r="H916" s="5" t="e">
        <f ca="1">VLOOKUP(A916,预期增长率!$A$3:$F$960,6,FALSE)</f>
        <v>#NAME?</v>
      </c>
      <c r="I916" s="5">
        <f>[2]!S_PQ_PCTCHANGE(A916,$C$1,$A$1)</f>
        <v>56.333333333333343</v>
      </c>
      <c r="J916" s="5">
        <f t="shared" si="128"/>
        <v>1857240000</v>
      </c>
      <c r="K916" s="11">
        <f>[2]!S_SHARE_LIQA(A916,$A$1)</f>
        <v>44000000</v>
      </c>
      <c r="L916" s="10">
        <f>[2]!S_DQ_CLOSE(A916,$A$1,1)</f>
        <v>42.21</v>
      </c>
    </row>
    <row r="917" spans="1:12" x14ac:dyDescent="0.15">
      <c r="A917" s="12" t="s">
        <v>1841</v>
      </c>
      <c r="B917" s="12" t="s">
        <v>1842</v>
      </c>
      <c r="C917" t="str">
        <f>[2]!S_INFO_INDUSTRY_SW(A917,1)</f>
        <v>纺织服装</v>
      </c>
      <c r="D917" s="2" t="str">
        <f>[2]!S_IPO_LISTEDDATE(A917)</f>
        <v>2010-04-29</v>
      </c>
      <c r="E917" s="3">
        <f t="shared" si="126"/>
        <v>246</v>
      </c>
      <c r="F917" s="5">
        <f>[2]!S_VAL_PE_TTM(A917,$A$1)</f>
        <v>39.162132263183594</v>
      </c>
      <c r="G917" s="5">
        <f>[2]!S_FA_ROIC_YEARLY(A917,G$1)</f>
        <v>10.2029</v>
      </c>
      <c r="H917" s="5" t="e">
        <f ca="1">VLOOKUP(A917,预期增长率!$A$3:$F$960,6,FALSE)</f>
        <v>#NAME?</v>
      </c>
      <c r="I917" s="5">
        <f>[2]!S_PQ_PCTCHANGE(A917,$C$1,$A$1)</f>
        <v>-4.1095890410958962</v>
      </c>
      <c r="J917" s="5">
        <f t="shared" si="128"/>
        <v>1008000000</v>
      </c>
      <c r="K917" s="11">
        <f>[2]!S_SHARE_LIQA(A917,$A$1)</f>
        <v>24000000</v>
      </c>
      <c r="L917" s="10">
        <f>[2]!S_DQ_CLOSE(A917,$A$1,1)</f>
        <v>42</v>
      </c>
    </row>
    <row r="918" spans="1:12" x14ac:dyDescent="0.15">
      <c r="A918" s="12" t="s">
        <v>1843</v>
      </c>
      <c r="B918" s="12" t="s">
        <v>1844</v>
      </c>
      <c r="C918" t="str">
        <f>[2]!S_INFO_INDUSTRY_SW(A918,1)</f>
        <v>传媒</v>
      </c>
      <c r="D918" s="2" t="str">
        <f>[2]!S_IPO_LISTEDDATE(A918)</f>
        <v>2010-05-06</v>
      </c>
      <c r="E918" s="3">
        <f t="shared" si="126"/>
        <v>239</v>
      </c>
      <c r="F918" s="5">
        <f>[2]!S_VAL_PE_TTM(A918,$A$1)</f>
        <v>61.590652465820313</v>
      </c>
      <c r="G918" s="5">
        <f>[2]!S_FA_ROIC_YEARLY(A918,G$1)</f>
        <v>12.1929</v>
      </c>
      <c r="H918" s="5" t="e">
        <f ca="1">VLOOKUP(A918,预期增长率!$A$3:$F$960,6,FALSE)</f>
        <v>#NAME?</v>
      </c>
      <c r="I918" s="5">
        <f>[2]!S_PQ_PCTCHANGE(A918,$C$1,$A$1)</f>
        <v>25.759416767922239</v>
      </c>
      <c r="J918" s="5">
        <f t="shared" si="128"/>
        <v>1066050000</v>
      </c>
      <c r="K918" s="11">
        <f>[2]!S_SHARE_LIQA(A918,$A$1)</f>
        <v>20600000</v>
      </c>
      <c r="L918" s="10">
        <f>[2]!S_DQ_CLOSE(A918,$A$1,1)</f>
        <v>51.75</v>
      </c>
    </row>
    <row r="919" spans="1:12" x14ac:dyDescent="0.15">
      <c r="A919" s="12" t="s">
        <v>1845</v>
      </c>
      <c r="B919" s="12" t="s">
        <v>1846</v>
      </c>
      <c r="C919" t="str">
        <f>[2]!S_INFO_INDUSTRY_SW(A919,1)</f>
        <v>计算机</v>
      </c>
      <c r="D919" s="2" t="str">
        <f>[2]!S_IPO_LISTEDDATE(A919)</f>
        <v>2010-05-06</v>
      </c>
      <c r="E919" s="3">
        <f t="shared" si="126"/>
        <v>239</v>
      </c>
      <c r="F919" s="5">
        <f>[2]!S_VAL_PE_TTM(A919,$A$1)</f>
        <v>70.186050415039062</v>
      </c>
      <c r="G919" s="5">
        <f>[2]!S_FA_ROIC_YEARLY(A919,G$1)</f>
        <v>13.0763</v>
      </c>
      <c r="H919" s="5" t="e">
        <f ca="1">VLOOKUP(A919,预期增长率!$A$3:$F$960,6,FALSE)</f>
        <v>#NAME?</v>
      </c>
      <c r="I919" s="5">
        <f>[2]!S_PQ_PCTCHANGE(A919,$C$1,$A$1)</f>
        <v>34.646324549237171</v>
      </c>
      <c r="J919" s="5">
        <f t="shared" si="128"/>
        <v>645582000</v>
      </c>
      <c r="K919" s="11">
        <f>[2]!S_SHARE_LIQA(A919,$A$1)</f>
        <v>13300000</v>
      </c>
      <c r="L919" s="10">
        <f>[2]!S_DQ_CLOSE(A919,$A$1,1)</f>
        <v>48.54</v>
      </c>
    </row>
    <row r="920" spans="1:12" x14ac:dyDescent="0.15">
      <c r="A920" s="12" t="s">
        <v>1847</v>
      </c>
      <c r="B920" s="12" t="s">
        <v>1848</v>
      </c>
      <c r="C920" t="str">
        <f>[2]!S_INFO_INDUSTRY_SW(A920,1)</f>
        <v>电子</v>
      </c>
      <c r="D920" s="2" t="str">
        <f>[2]!S_IPO_LISTEDDATE(A920)</f>
        <v>2010-05-11</v>
      </c>
      <c r="E920" s="3">
        <f t="shared" si="126"/>
        <v>234</v>
      </c>
      <c r="F920" s="5">
        <f>[2]!S_VAL_PE_TTM(A920,$A$1)</f>
        <v>59.848747253417969</v>
      </c>
      <c r="G920" s="5">
        <f>[2]!S_FA_ROIC_YEARLY(A920,G$1)</f>
        <v>11.0692</v>
      </c>
      <c r="H920" s="5" t="e">
        <f ca="1">VLOOKUP(A920,预期增长率!$A$3:$F$960,6,FALSE)</f>
        <v>#NAME?</v>
      </c>
      <c r="I920" s="5">
        <f>[2]!S_PQ_PCTCHANGE(A920,$C$1,$A$1)</f>
        <v>16.238608119304065</v>
      </c>
      <c r="J920" s="5">
        <f t="shared" si="128"/>
        <v>702903000</v>
      </c>
      <c r="K920" s="11">
        <f>[2]!S_SHARE_LIQA(A920,$A$1)</f>
        <v>16700000</v>
      </c>
      <c r="L920" s="10">
        <f>[2]!S_DQ_CLOSE(A920,$A$1,1)</f>
        <v>42.09</v>
      </c>
    </row>
    <row r="921" spans="1:12" x14ac:dyDescent="0.15">
      <c r="A921" s="12" t="s">
        <v>1849</v>
      </c>
      <c r="B921" s="12" t="s">
        <v>1850</v>
      </c>
      <c r="C921" t="str">
        <f>[2]!S_INFO_INDUSTRY_SW(A921,1)</f>
        <v>汽车</v>
      </c>
      <c r="D921" s="2" t="str">
        <f>[2]!S_IPO_LISTEDDATE(A921)</f>
        <v>2010-05-18</v>
      </c>
      <c r="E921" s="3">
        <f t="shared" si="126"/>
        <v>227</v>
      </c>
      <c r="F921" s="5">
        <f>[2]!S_VAL_PE_TTM(A921,$A$1)</f>
        <v>31.37476921081543</v>
      </c>
      <c r="G921" s="5">
        <f>[2]!S_FA_ROIC_YEARLY(A921,G$1)</f>
        <v>17.479900000000001</v>
      </c>
      <c r="H921" s="5" t="e">
        <f ca="1">VLOOKUP(A921,预期增长率!$A$3:$F$960,6,FALSE)</f>
        <v>#NAME?</v>
      </c>
      <c r="I921" s="5">
        <f>[2]!S_PQ_PCTCHANGE(A921,$C$1,$A$1)</f>
        <v>28.271727380952406</v>
      </c>
      <c r="J921" s="5">
        <f t="shared" si="128"/>
        <v>1508700000</v>
      </c>
      <c r="K921" s="11">
        <f>[2]!S_SHARE_LIQA(A921,$A$1)</f>
        <v>47000000</v>
      </c>
      <c r="L921" s="10">
        <f>[2]!S_DQ_CLOSE(A921,$A$1,1)</f>
        <v>32.1</v>
      </c>
    </row>
    <row r="922" spans="1:12" x14ac:dyDescent="0.15">
      <c r="A922" s="12" t="s">
        <v>1851</v>
      </c>
      <c r="B922" s="12" t="s">
        <v>1852</v>
      </c>
      <c r="C922" t="str">
        <f>[2]!S_INFO_INDUSTRY_SW(A922,1)</f>
        <v>化工</v>
      </c>
      <c r="D922" s="2" t="str">
        <f>[2]!S_IPO_LISTEDDATE(A922)</f>
        <v>2010-05-18</v>
      </c>
      <c r="E922" s="3">
        <f t="shared" si="126"/>
        <v>227</v>
      </c>
      <c r="F922" s="5">
        <f>[2]!S_VAL_PE_TTM(A922,$A$1)</f>
        <v>156.35873413085937</v>
      </c>
      <c r="G922" s="5">
        <f>[2]!S_FA_ROIC_YEARLY(A922,G$1)</f>
        <v>5.6334999999999997</v>
      </c>
      <c r="H922" s="5" t="e">
        <f ca="1">VLOOKUP(A922,预期增长率!$A$3:$F$960,6,FALSE)</f>
        <v>#NAME?</v>
      </c>
      <c r="I922" s="5">
        <f>[2]!S_PQ_PCTCHANGE(A922,$C$1,$A$1)</f>
        <v>35.947368421052616</v>
      </c>
      <c r="J922" s="5">
        <f t="shared" si="128"/>
        <v>2092229999.9999998</v>
      </c>
      <c r="K922" s="11">
        <f>[2]!S_SHARE_LIQA(A922,$A$1)</f>
        <v>27000000</v>
      </c>
      <c r="L922" s="10">
        <f>[2]!S_DQ_CLOSE(A922,$A$1,1)</f>
        <v>77.489999999999995</v>
      </c>
    </row>
    <row r="923" spans="1:12" x14ac:dyDescent="0.15">
      <c r="A923" s="12" t="s">
        <v>1853</v>
      </c>
      <c r="B923" s="12" t="s">
        <v>1854</v>
      </c>
      <c r="C923" t="str">
        <f>[2]!S_INFO_INDUSTRY_SW(A923,1)</f>
        <v>化工</v>
      </c>
      <c r="D923" s="2" t="str">
        <f>[2]!S_IPO_LISTEDDATE(A923)</f>
        <v>2010-05-25</v>
      </c>
      <c r="E923" s="3">
        <f t="shared" si="126"/>
        <v>220</v>
      </c>
      <c r="F923" s="5">
        <f>[2]!S_VAL_PE_TTM(A923,$A$1)</f>
        <v>58.065250396728516</v>
      </c>
      <c r="G923" s="5">
        <f>[2]!S_FA_ROIC_YEARLY(A923,G$1)</f>
        <v>12.102399999999999</v>
      </c>
      <c r="H923" s="5" t="e">
        <f ca="1">VLOOKUP(A923,预期增长率!$A$3:$F$960,6,FALSE)</f>
        <v>#NAME?</v>
      </c>
      <c r="I923" s="5">
        <f>[2]!S_PQ_PCTCHANGE(A923,$C$1,$A$1)</f>
        <v>54.436987322893373</v>
      </c>
      <c r="J923" s="5">
        <f t="shared" si="128"/>
        <v>1159760000</v>
      </c>
      <c r="K923" s="11">
        <f>[2]!S_SHARE_LIQA(A923,$A$1)</f>
        <v>28000000</v>
      </c>
      <c r="L923" s="10">
        <f>[2]!S_DQ_CLOSE(A923,$A$1,1)</f>
        <v>41.42</v>
      </c>
    </row>
    <row r="924" spans="1:12" x14ac:dyDescent="0.15">
      <c r="A924" s="12" t="s">
        <v>1855</v>
      </c>
      <c r="B924" s="12" t="s">
        <v>1856</v>
      </c>
      <c r="C924" t="str">
        <f>[2]!S_INFO_INDUSTRY_SW(A924,1)</f>
        <v>医药生物</v>
      </c>
      <c r="D924" s="2" t="str">
        <f>[2]!S_IPO_LISTEDDATE(A924)</f>
        <v>2010-05-25</v>
      </c>
      <c r="E924" s="3">
        <f t="shared" si="126"/>
        <v>220</v>
      </c>
      <c r="F924" s="5">
        <f>[2]!S_VAL_PE_TTM(A924,$A$1)</f>
        <v>58.042026519775391</v>
      </c>
      <c r="G924" s="5">
        <f>[2]!S_FA_ROIC_YEARLY(A924,G$1)</f>
        <v>12.370799999999999</v>
      </c>
      <c r="H924" s="5" t="e">
        <f ca="1">VLOOKUP(A924,预期增长率!$A$3:$F$960,6,FALSE)</f>
        <v>#NAME?</v>
      </c>
      <c r="I924" s="5">
        <f>[2]!S_PQ_PCTCHANGE(A924,$C$1,$A$1)</f>
        <v>25.533517449158929</v>
      </c>
      <c r="J924" s="5">
        <f t="shared" si="128"/>
        <v>950000000</v>
      </c>
      <c r="K924" s="11">
        <f>[2]!S_SHARE_LIQA(A924,$A$1)</f>
        <v>19000000</v>
      </c>
      <c r="L924" s="10">
        <f>[2]!S_DQ_CLOSE(A924,$A$1,1)</f>
        <v>50</v>
      </c>
    </row>
    <row r="925" spans="1:12" x14ac:dyDescent="0.15">
      <c r="A925" s="12" t="s">
        <v>1857</v>
      </c>
      <c r="B925" s="12" t="s">
        <v>1858</v>
      </c>
      <c r="C925" t="str">
        <f>[2]!S_INFO_INDUSTRY_SW(A925,1)</f>
        <v>家用电器</v>
      </c>
      <c r="D925" s="2" t="str">
        <f>[2]!S_IPO_LISTEDDATE(A925)</f>
        <v>2010-05-28</v>
      </c>
      <c r="E925" s="3">
        <f t="shared" si="126"/>
        <v>217</v>
      </c>
      <c r="F925" s="5">
        <f>[2]!S_VAL_PE_TTM(A925,$A$1)</f>
        <v>42.630020141601563</v>
      </c>
      <c r="G925" s="5">
        <f>[2]!S_FA_ROIC_YEARLY(A925,G$1)</f>
        <v>13.0075</v>
      </c>
      <c r="H925" s="5" t="e">
        <f ca="1">VLOOKUP(A925,预期增长率!$A$3:$F$960,6,FALSE)</f>
        <v>#NAME?</v>
      </c>
      <c r="I925" s="5">
        <f>[2]!S_PQ_PCTCHANGE(A925,$C$1,$A$1)</f>
        <v>31.514830508474567</v>
      </c>
      <c r="J925" s="5">
        <f t="shared" si="128"/>
        <v>918709999.99999988</v>
      </c>
      <c r="K925" s="11">
        <f>[2]!S_SHARE_LIQA(A925,$A$1)</f>
        <v>37000000</v>
      </c>
      <c r="L925" s="10">
        <f>[2]!S_DQ_CLOSE(A925,$A$1,1)</f>
        <v>24.83</v>
      </c>
    </row>
    <row r="926" spans="1:12" x14ac:dyDescent="0.15">
      <c r="A926" s="12" t="s">
        <v>1859</v>
      </c>
      <c r="B926" s="12" t="s">
        <v>1860</v>
      </c>
      <c r="C926" t="str">
        <f>[2]!S_INFO_INDUSTRY_SW(A926,1)</f>
        <v>商业贸易</v>
      </c>
      <c r="D926" s="2" t="str">
        <f>[2]!S_IPO_LISTEDDATE(A926)</f>
        <v>2010-05-28</v>
      </c>
      <c r="E926" s="3">
        <f t="shared" si="126"/>
        <v>217</v>
      </c>
      <c r="F926" s="5">
        <f>[2]!S_VAL_PE_TTM(A926,$A$1)</f>
        <v>36.358306884765625</v>
      </c>
      <c r="G926" s="5">
        <f>[2]!S_FA_ROIC_YEARLY(A926,G$1)</f>
        <v>25.427900000000001</v>
      </c>
      <c r="H926" s="5" t="e">
        <f ca="1">VLOOKUP(A926,预期增长率!$A$3:$F$960,6,FALSE)</f>
        <v>#NAME?</v>
      </c>
      <c r="I926" s="5">
        <f>[2]!S_PQ_PCTCHANGE(A926,$C$1,$A$1)</f>
        <v>1.1560693641618602</v>
      </c>
      <c r="J926" s="5">
        <f t="shared" si="128"/>
        <v>2275000000</v>
      </c>
      <c r="K926" s="11">
        <f>[2]!S_SHARE_LIQA(A926,$A$1)</f>
        <v>50000000</v>
      </c>
      <c r="L926" s="10">
        <f>[2]!S_DQ_CLOSE(A926,$A$1,1)</f>
        <v>45.5</v>
      </c>
    </row>
    <row r="927" spans="1:12" x14ac:dyDescent="0.15">
      <c r="A927" s="12" t="s">
        <v>1861</v>
      </c>
      <c r="B927" s="12" t="s">
        <v>1862</v>
      </c>
      <c r="C927" t="str">
        <f>[2]!S_INFO_INDUSTRY_SW(A927,1)</f>
        <v>商业贸易</v>
      </c>
      <c r="D927" s="2" t="str">
        <f>[2]!S_IPO_LISTEDDATE(A927)</f>
        <v>2010-06-01</v>
      </c>
      <c r="E927" s="3">
        <f t="shared" si="126"/>
        <v>213</v>
      </c>
      <c r="F927" s="5">
        <f>[2]!S_VAL_PE_TTM(A927,$A$1)</f>
        <v>42.786029815673828</v>
      </c>
      <c r="G927" s="5">
        <f>[2]!S_FA_ROIC_YEARLY(A927,G$1)</f>
        <v>21.838799999999999</v>
      </c>
      <c r="H927" s="5" t="e">
        <f ca="1">VLOOKUP(A927,预期增长率!$A$3:$F$960,6,FALSE)</f>
        <v>#NAME?</v>
      </c>
      <c r="I927" s="5">
        <f>[2]!S_PQ_PCTCHANGE(A927,$C$1,$A$1)</f>
        <v>5.7180851063829863</v>
      </c>
      <c r="J927" s="5">
        <f t="shared" si="128"/>
        <v>2389770000</v>
      </c>
      <c r="K927" s="11">
        <f>[2]!S_SHARE_LIQA(A927,$A$1)</f>
        <v>50100000</v>
      </c>
      <c r="L927" s="10">
        <f>[2]!S_DQ_CLOSE(A927,$A$1,1)</f>
        <v>47.7</v>
      </c>
    </row>
    <row r="928" spans="1:12" x14ac:dyDescent="0.15">
      <c r="A928" s="12" t="s">
        <v>1863</v>
      </c>
      <c r="B928" s="12" t="s">
        <v>1864</v>
      </c>
      <c r="C928" t="str">
        <f>[2]!S_INFO_INDUSTRY_SW(A928,1)</f>
        <v>医药生物</v>
      </c>
      <c r="D928" s="2" t="str">
        <f>[2]!S_IPO_LISTEDDATE(A928)</f>
        <v>2010-06-03</v>
      </c>
      <c r="E928" s="3">
        <f t="shared" si="126"/>
        <v>211</v>
      </c>
      <c r="F928" s="5">
        <f>[2]!S_VAL_PE_TTM(A928,$A$1)</f>
        <v>57.571987152099609</v>
      </c>
      <c r="G928" s="5">
        <f>[2]!S_FA_ROIC_YEARLY(A928,G$1)</f>
        <v>9.7584</v>
      </c>
      <c r="H928" s="5" t="e">
        <f ca="1">VLOOKUP(A928,预期增长率!$A$3:$F$960,6,FALSE)</f>
        <v>#NAME?</v>
      </c>
      <c r="I928" s="5">
        <f>[2]!S_PQ_PCTCHANGE(A928,$C$1,$A$1)</f>
        <v>20.358367342582696</v>
      </c>
      <c r="J928" s="5">
        <f t="shared" si="128"/>
        <v>2066080000</v>
      </c>
      <c r="K928" s="11">
        <f>[2]!S_SHARE_LIQA(A928,$A$1)</f>
        <v>59200000</v>
      </c>
      <c r="L928" s="10">
        <f>[2]!S_DQ_CLOSE(A928,$A$1,1)</f>
        <v>34.9</v>
      </c>
    </row>
    <row r="929" spans="1:12" x14ac:dyDescent="0.15">
      <c r="A929" s="12" t="s">
        <v>1865</v>
      </c>
      <c r="B929" s="12" t="s">
        <v>1866</v>
      </c>
      <c r="C929" t="str">
        <f>[2]!S_INFO_INDUSTRY_SW(A929,1)</f>
        <v>纺织服装</v>
      </c>
      <c r="D929" s="2" t="str">
        <f>[2]!S_IPO_LISTEDDATE(A929)</f>
        <v>2010-06-08</v>
      </c>
      <c r="E929" s="3">
        <f t="shared" si="126"/>
        <v>206</v>
      </c>
      <c r="F929" s="5">
        <f>[2]!S_VAL_PE_TTM(A929,$A$1)</f>
        <v>67.940582275390625</v>
      </c>
      <c r="G929" s="5">
        <f>[2]!S_FA_ROIC_YEARLY(A929,G$1)</f>
        <v>9.2147000000000006</v>
      </c>
      <c r="H929" s="5" t="e">
        <f ca="1">VLOOKUP(A929,预期增长率!$A$3:$F$960,6,FALSE)</f>
        <v>#NAME?</v>
      </c>
      <c r="I929" s="5">
        <f>[2]!S_PQ_PCTCHANGE(A929,$C$1,$A$1)</f>
        <v>23.27848872638636</v>
      </c>
      <c r="J929" s="5">
        <f t="shared" si="128"/>
        <v>1092420000</v>
      </c>
      <c r="K929" s="11">
        <f>[2]!S_SHARE_LIQA(A929,$A$1)</f>
        <v>27000000</v>
      </c>
      <c r="L929" s="10">
        <f>[2]!S_DQ_CLOSE(A929,$A$1,1)</f>
        <v>40.46</v>
      </c>
    </row>
    <row r="930" spans="1:12" x14ac:dyDescent="0.15">
      <c r="A930" s="12" t="s">
        <v>1867</v>
      </c>
      <c r="B930" s="12" t="s">
        <v>1868</v>
      </c>
      <c r="C930" t="str">
        <f>[2]!S_INFO_INDUSTRY_SW(A930,1)</f>
        <v>有色金属</v>
      </c>
      <c r="D930" s="2" t="str">
        <f>[2]!S_IPO_LISTEDDATE(A930)</f>
        <v>2010-06-08</v>
      </c>
      <c r="E930" s="3">
        <f t="shared" si="126"/>
        <v>206</v>
      </c>
      <c r="F930" s="5">
        <f>[2]!S_VAL_PE_TTM(A930,$A$1)</f>
        <v>103.52721405029297</v>
      </c>
      <c r="G930" s="5">
        <f>[2]!S_FA_ROIC_YEARLY(A930,G$1)</f>
        <v>9.4417000000000009</v>
      </c>
      <c r="H930" s="5" t="e">
        <f ca="1">VLOOKUP(A930,预期增长率!$A$3:$F$960,6,FALSE)</f>
        <v>#NAME?</v>
      </c>
      <c r="I930" s="5">
        <f>[2]!S_PQ_PCTCHANGE(A930,$C$1,$A$1)</f>
        <v>21.334225045978926</v>
      </c>
      <c r="J930" s="5">
        <f t="shared" si="128"/>
        <v>2322240000</v>
      </c>
      <c r="K930" s="11">
        <f>[2]!S_SHARE_LIQA(A930,$A$1)</f>
        <v>32000000</v>
      </c>
      <c r="L930" s="10">
        <f>[2]!S_DQ_CLOSE(A930,$A$1,1)</f>
        <v>72.569999999999993</v>
      </c>
    </row>
    <row r="931" spans="1:12" x14ac:dyDescent="0.15">
      <c r="A931" s="12" t="s">
        <v>1869</v>
      </c>
      <c r="B931" s="12" t="s">
        <v>1870</v>
      </c>
      <c r="C931" t="str">
        <f>[2]!S_INFO_INDUSTRY_SW(A931,1)</f>
        <v>医药生物</v>
      </c>
      <c r="D931" s="2" t="str">
        <f>[2]!S_IPO_LISTEDDATE(A931)</f>
        <v>2010-06-18</v>
      </c>
      <c r="E931" s="3">
        <f t="shared" si="126"/>
        <v>196</v>
      </c>
      <c r="F931" s="5">
        <f>[2]!S_VAL_PE_TTM(A931,$A$1)</f>
        <v>57.209606170654297</v>
      </c>
      <c r="G931" s="5">
        <f>[2]!S_FA_ROIC_YEARLY(A931,G$1)</f>
        <v>8.0439000000000007</v>
      </c>
      <c r="H931" s="5" t="e">
        <f ca="1">VLOOKUP(A931,预期增长率!$A$3:$F$960,6,FALSE)</f>
        <v>#NAME?</v>
      </c>
      <c r="I931" s="5">
        <f>[2]!S_PQ_PCTCHANGE(A931,$C$1,$A$1)</f>
        <v>6.3548387096774128</v>
      </c>
      <c r="J931" s="5">
        <f t="shared" si="128"/>
        <v>824250000</v>
      </c>
      <c r="K931" s="11">
        <f>[2]!S_SHARE_LIQA(A931,$A$1)</f>
        <v>25000000</v>
      </c>
      <c r="L931" s="10">
        <f>[2]!S_DQ_CLOSE(A931,$A$1,1)</f>
        <v>32.97</v>
      </c>
    </row>
    <row r="932" spans="1:12" x14ac:dyDescent="0.15">
      <c r="A932" s="12" t="s">
        <v>1871</v>
      </c>
      <c r="B932" s="12" t="s">
        <v>1872</v>
      </c>
      <c r="C932" t="str">
        <f>[2]!S_INFO_INDUSTRY_SW(A932,1)</f>
        <v>汽车</v>
      </c>
      <c r="D932" s="2" t="str">
        <f>[2]!S_IPO_LISTEDDATE(A932)</f>
        <v>2010-06-18</v>
      </c>
      <c r="E932" s="3">
        <f t="shared" si="126"/>
        <v>196</v>
      </c>
      <c r="F932" s="5">
        <f>[2]!S_VAL_PE_TTM(A932,$A$1)</f>
        <v>39.729709625244141</v>
      </c>
      <c r="G932" s="5">
        <f>[2]!S_FA_ROIC_YEARLY(A932,G$1)</f>
        <v>14.2349</v>
      </c>
      <c r="H932" s="5" t="e">
        <f ca="1">VLOOKUP(A932,预期增长率!$A$3:$F$960,6,FALSE)</f>
        <v>#NAME?</v>
      </c>
      <c r="I932" s="5">
        <f>[2]!S_PQ_PCTCHANGE(A932,$C$1,$A$1)</f>
        <v>17.495462794918314</v>
      </c>
      <c r="J932" s="5">
        <f t="shared" si="128"/>
        <v>1375725000</v>
      </c>
      <c r="K932" s="11">
        <f>[2]!S_SHARE_LIQA(A932,$A$1)</f>
        <v>42500000</v>
      </c>
      <c r="L932" s="10">
        <f>[2]!S_DQ_CLOSE(A932,$A$1,1)</f>
        <v>32.369999999999997</v>
      </c>
    </row>
    <row r="933" spans="1:12" x14ac:dyDescent="0.15">
      <c r="A933" s="12" t="s">
        <v>1873</v>
      </c>
      <c r="B933" s="12" t="s">
        <v>1874</v>
      </c>
      <c r="C933" t="str">
        <f>[2]!S_INFO_INDUSTRY_SW(A933,1)</f>
        <v>电子</v>
      </c>
      <c r="D933" s="2" t="str">
        <f>[2]!S_IPO_LISTEDDATE(A933)</f>
        <v>2010-06-18</v>
      </c>
      <c r="E933" s="3">
        <f t="shared" si="126"/>
        <v>196</v>
      </c>
      <c r="F933" s="5">
        <f>[2]!S_VAL_PE_TTM(A933,$A$1)</f>
        <v>71.961761474609375</v>
      </c>
      <c r="G933" s="5">
        <f>[2]!S_FA_ROIC_YEARLY(A933,G$1)</f>
        <v>14.119199999999999</v>
      </c>
      <c r="H933" s="5" t="e">
        <f ca="1">VLOOKUP(A933,预期增长率!$A$3:$F$960,6,FALSE)</f>
        <v>#NAME?</v>
      </c>
      <c r="I933" s="5">
        <f>[2]!S_PQ_PCTCHANGE(A933,$C$1,$A$1)</f>
        <v>67.775000000000006</v>
      </c>
      <c r="J933" s="5">
        <f t="shared" si="128"/>
        <v>1874382300</v>
      </c>
      <c r="K933" s="11">
        <f>[2]!S_SHARE_LIQA(A933,$A$1)</f>
        <v>27930000</v>
      </c>
      <c r="L933" s="10">
        <f>[2]!S_DQ_CLOSE(A933,$A$1,1)</f>
        <v>67.11</v>
      </c>
    </row>
    <row r="934" spans="1:12" x14ac:dyDescent="0.15">
      <c r="A934" s="12" t="s">
        <v>1875</v>
      </c>
      <c r="B934" s="12" t="s">
        <v>1876</v>
      </c>
      <c r="C934" t="str">
        <f>[2]!S_INFO_INDUSTRY_SW(A934,1)</f>
        <v>机械设备</v>
      </c>
      <c r="D934" s="2" t="str">
        <f>[2]!S_IPO_LISTEDDATE(A934)</f>
        <v>2010-06-23</v>
      </c>
      <c r="E934" s="3">
        <f t="shared" si="126"/>
        <v>191</v>
      </c>
      <c r="F934" s="5">
        <f>[2]!S_VAL_PE_TTM(A934,$A$1)</f>
        <v>85.653175354003906</v>
      </c>
      <c r="G934" s="5">
        <f>[2]!S_FA_ROIC_YEARLY(A934,G$1)</f>
        <v>9.52</v>
      </c>
      <c r="H934" s="5" t="e">
        <f ca="1">VLOOKUP(A934,预期增长率!$A$3:$F$960,6,FALSE)</f>
        <v>#NAME?</v>
      </c>
      <c r="I934" s="5">
        <f>[2]!S_PQ_PCTCHANGE(A934,$C$1,$A$1)</f>
        <v>9.5252403846153975</v>
      </c>
      <c r="J934" s="5">
        <f t="shared" si="128"/>
        <v>947700000.00000012</v>
      </c>
      <c r="K934" s="11">
        <f>[2]!S_SHARE_LIQA(A934,$A$1)</f>
        <v>26000000</v>
      </c>
      <c r="L934" s="10">
        <f>[2]!S_DQ_CLOSE(A934,$A$1,1)</f>
        <v>36.450000000000003</v>
      </c>
    </row>
    <row r="935" spans="1:12" x14ac:dyDescent="0.15">
      <c r="A935" s="12" t="s">
        <v>1877</v>
      </c>
      <c r="B935" s="12" t="s">
        <v>1878</v>
      </c>
      <c r="C935" t="str">
        <f>[2]!S_INFO_INDUSTRY_SW(A935,1)</f>
        <v>计算机</v>
      </c>
      <c r="D935" s="2" t="str">
        <f>[2]!S_IPO_LISTEDDATE(A935)</f>
        <v>2010-06-23</v>
      </c>
      <c r="E935" s="3">
        <f t="shared" si="126"/>
        <v>191</v>
      </c>
      <c r="F935" s="5">
        <f>[2]!S_VAL_PE_TTM(A935,$A$1)</f>
        <v>75.787200927734375</v>
      </c>
      <c r="G935" s="5">
        <f>[2]!S_FA_ROIC_YEARLY(A935,G$1)</f>
        <v>-3.3338999999999999</v>
      </c>
      <c r="H935" s="5" t="e">
        <f ca="1">VLOOKUP(A935,预期增长率!$A$3:$F$960,6,FALSE)</f>
        <v>#NAME?</v>
      </c>
      <c r="I935" s="5">
        <f>[2]!S_PQ_PCTCHANGE(A935,$C$1,$A$1)</f>
        <v>17.508975421154371</v>
      </c>
      <c r="J935" s="5">
        <f t="shared" si="128"/>
        <v>1063749999.9999999</v>
      </c>
      <c r="K935" s="11">
        <f>[2]!S_SHARE_LIQA(A935,$A$1)</f>
        <v>25000000</v>
      </c>
      <c r="L935" s="10">
        <f>[2]!S_DQ_CLOSE(A935,$A$1,1)</f>
        <v>42.55</v>
      </c>
    </row>
    <row r="936" spans="1:12" x14ac:dyDescent="0.15">
      <c r="A936" s="12" t="s">
        <v>1879</v>
      </c>
      <c r="B936" s="12" t="s">
        <v>1880</v>
      </c>
      <c r="C936" t="str">
        <f>[2]!S_INFO_INDUSTRY_SW(A936,1)</f>
        <v>电气设备</v>
      </c>
      <c r="D936" s="2" t="str">
        <f>[2]!S_IPO_LISTEDDATE(A936)</f>
        <v>2010-07-06</v>
      </c>
      <c r="E936" s="3">
        <f t="shared" si="126"/>
        <v>178</v>
      </c>
      <c r="F936" s="5">
        <f>[2]!S_VAL_PE_TTM(A936,$A$1)</f>
        <v>40.743541717529297</v>
      </c>
      <c r="G936" s="5">
        <f>[2]!S_FA_ROIC_YEARLY(A936,G$1)</f>
        <v>14.306800000000001</v>
      </c>
      <c r="H936" s="5" t="e">
        <f ca="1">VLOOKUP(A936,预期增长率!$A$3:$F$960,6,FALSE)</f>
        <v>#NAME?</v>
      </c>
      <c r="I936" s="5">
        <f>[2]!S_PQ_PCTCHANGE(A936,$C$1,$A$1)</f>
        <v>21.235697940503417</v>
      </c>
      <c r="J936" s="5">
        <f t="shared" si="128"/>
        <v>1536420000</v>
      </c>
      <c r="K936" s="11">
        <f>[2]!S_SHARE_LIQA(A936,$A$1)</f>
        <v>29000000</v>
      </c>
      <c r="L936" s="10">
        <f>[2]!S_DQ_CLOSE(A936,$A$1,1)</f>
        <v>52.98</v>
      </c>
    </row>
    <row r="937" spans="1:12" x14ac:dyDescent="0.15">
      <c r="A937" s="12" t="s">
        <v>1881</v>
      </c>
      <c r="B937" s="12" t="s">
        <v>1882</v>
      </c>
      <c r="C937" t="str">
        <f>[2]!S_INFO_INDUSTRY_SW(A937,1)</f>
        <v>农林牧渔</v>
      </c>
      <c r="D937" s="2" t="str">
        <f>[2]!S_IPO_LISTEDDATE(A937)</f>
        <v>2010-07-13</v>
      </c>
      <c r="E937" s="3">
        <f t="shared" si="126"/>
        <v>171</v>
      </c>
      <c r="F937" s="5">
        <f>[2]!S_VAL_PE_TTM(A937,$A$1)</f>
        <v>96.186683654785156</v>
      </c>
      <c r="G937" s="5">
        <f>[2]!S_FA_ROIC_YEARLY(A937,G$1)</f>
        <v>14.890499999999999</v>
      </c>
      <c r="H937" s="5" t="e">
        <f ca="1">VLOOKUP(A937,预期增长率!$A$3:$F$960,6,FALSE)</f>
        <v>#NAME?</v>
      </c>
      <c r="I937" s="5">
        <f>[2]!S_PQ_PCTCHANGE(A937,$C$1,$A$1)</f>
        <v>-0.35353535353535026</v>
      </c>
      <c r="J937" s="5">
        <f t="shared" si="128"/>
        <v>1341640000</v>
      </c>
      <c r="K937" s="11">
        <f>[2]!S_SHARE_LIQA(A937,$A$1)</f>
        <v>17000000</v>
      </c>
      <c r="L937" s="10">
        <f>[2]!S_DQ_CLOSE(A937,$A$1,1)</f>
        <v>78.92</v>
      </c>
    </row>
    <row r="938" spans="1:12" x14ac:dyDescent="0.15">
      <c r="A938" s="12" t="s">
        <v>1883</v>
      </c>
      <c r="B938" s="12" t="s">
        <v>1884</v>
      </c>
      <c r="C938" t="str">
        <f>[2]!S_INFO_INDUSTRY_SW(A938,1)</f>
        <v>汽车</v>
      </c>
      <c r="D938" s="2" t="str">
        <f>[2]!S_IPO_LISTEDDATE(A938)</f>
        <v>2010-07-16</v>
      </c>
      <c r="E938" s="3">
        <f t="shared" si="126"/>
        <v>168</v>
      </c>
      <c r="F938" s="5">
        <f>[2]!S_VAL_PE_TTM(A938,$A$1)</f>
        <v>39.018772125244141</v>
      </c>
      <c r="G938" s="5">
        <f>[2]!S_FA_ROIC_YEARLY(A938,G$1)</f>
        <v>19.4115</v>
      </c>
      <c r="H938" s="5" t="e">
        <f ca="1">VLOOKUP(A938,预期增长率!$A$3:$F$960,6,FALSE)</f>
        <v>#NAME?</v>
      </c>
      <c r="I938" s="5">
        <f>[2]!S_PQ_PCTCHANGE(A938,$C$1,$A$1)</f>
        <v>14.425189162802067</v>
      </c>
      <c r="J938" s="5">
        <f t="shared" si="128"/>
        <v>1101680000</v>
      </c>
      <c r="K938" s="11">
        <f>[2]!S_SHARE_LIQA(A938,$A$1)</f>
        <v>23500000</v>
      </c>
      <c r="L938" s="10">
        <f>[2]!S_DQ_CLOSE(A938,$A$1,1)</f>
        <v>46.88</v>
      </c>
    </row>
    <row r="939" spans="1:12" x14ac:dyDescent="0.15">
      <c r="A939" s="12" t="s">
        <v>1885</v>
      </c>
      <c r="B939" s="12" t="s">
        <v>1886</v>
      </c>
      <c r="C939" t="str">
        <f>[2]!S_INFO_INDUSTRY_SW(A939,1)</f>
        <v>电气设备</v>
      </c>
      <c r="D939" s="2" t="str">
        <f>[2]!S_IPO_LISTEDDATE(A939)</f>
        <v>2010-07-20</v>
      </c>
      <c r="E939" s="3">
        <f t="shared" si="126"/>
        <v>164</v>
      </c>
      <c r="F939" s="5">
        <f>[2]!S_VAL_PE_TTM(A939,$A$1)</f>
        <v>43.176197052001953</v>
      </c>
      <c r="G939" s="5">
        <f>[2]!S_FA_ROIC_YEARLY(A939,G$1)</f>
        <v>8.0915999999999997</v>
      </c>
      <c r="H939" s="5" t="e">
        <f ca="1">VLOOKUP(A939,预期增长率!$A$3:$F$960,6,FALSE)</f>
        <v>#NAME?</v>
      </c>
      <c r="I939" s="5">
        <f>[2]!S_PQ_PCTCHANGE(A939,$C$1,$A$1)</f>
        <v>9.5834869148544009</v>
      </c>
      <c r="J939" s="5">
        <f t="shared" si="128"/>
        <v>743250000</v>
      </c>
      <c r="K939" s="11">
        <f>[2]!S_SHARE_LIQA(A939,$A$1)</f>
        <v>25000000</v>
      </c>
      <c r="L939" s="10">
        <f>[2]!S_DQ_CLOSE(A939,$A$1,1)</f>
        <v>29.73</v>
      </c>
    </row>
    <row r="940" spans="1:12" x14ac:dyDescent="0.15">
      <c r="A940" s="12" t="s">
        <v>1887</v>
      </c>
      <c r="B940" s="12" t="s">
        <v>1888</v>
      </c>
      <c r="C940" t="str">
        <f>[2]!S_INFO_INDUSTRY_SW(A940,1)</f>
        <v>化工</v>
      </c>
      <c r="D940" s="2" t="str">
        <f>[2]!S_IPO_LISTEDDATE(A940)</f>
        <v>2010-07-20</v>
      </c>
      <c r="E940" s="3">
        <f t="shared" si="126"/>
        <v>164</v>
      </c>
      <c r="F940" s="5">
        <f>[2]!S_VAL_PE_TTM(A940,$A$1)</f>
        <v>101.68878936767578</v>
      </c>
      <c r="G940" s="5">
        <f>[2]!S_FA_ROIC_YEARLY(A940,G$1)</f>
        <v>11.716699999999999</v>
      </c>
      <c r="H940" s="5" t="e">
        <f ca="1">VLOOKUP(A940,预期增长率!$A$3:$F$960,6,FALSE)</f>
        <v>#NAME?</v>
      </c>
      <c r="I940" s="5">
        <f>[2]!S_PQ_PCTCHANGE(A940,$C$1,$A$1)</f>
        <v>44.092219020172905</v>
      </c>
      <c r="J940" s="5">
        <f t="shared" si="128"/>
        <v>1350000000</v>
      </c>
      <c r="K940" s="11">
        <f>[2]!S_SHARE_LIQA(A940,$A$1)</f>
        <v>30000000</v>
      </c>
      <c r="L940" s="10">
        <f>[2]!S_DQ_CLOSE(A940,$A$1,1)</f>
        <v>45</v>
      </c>
    </row>
    <row r="941" spans="1:12" x14ac:dyDescent="0.15">
      <c r="A941" s="12" t="s">
        <v>1889</v>
      </c>
      <c r="B941" s="12" t="s">
        <v>1890</v>
      </c>
      <c r="C941" t="str">
        <f>[2]!S_INFO_INDUSTRY_SW(A941,1)</f>
        <v>汽车</v>
      </c>
      <c r="D941" s="2" t="str">
        <f>[2]!S_IPO_LISTEDDATE(A941)</f>
        <v>2010-07-20</v>
      </c>
      <c r="E941" s="3">
        <f t="shared" si="126"/>
        <v>164</v>
      </c>
      <c r="F941" s="5">
        <f>[2]!S_VAL_PE_TTM(A941,$A$1)</f>
        <v>32.858386993408203</v>
      </c>
      <c r="G941" s="5">
        <f>[2]!S_FA_ROIC_YEARLY(A941,G$1)</f>
        <v>23.851299999999998</v>
      </c>
      <c r="H941" s="5" t="e">
        <f ca="1">VLOOKUP(A941,预期增长率!$A$3:$F$960,6,FALSE)</f>
        <v>#NAME?</v>
      </c>
      <c r="I941" s="5">
        <f>[2]!S_PQ_PCTCHANGE(A941,$C$1,$A$1)</f>
        <v>7.3565645899331233</v>
      </c>
      <c r="J941" s="5">
        <f t="shared" si="128"/>
        <v>1830000000</v>
      </c>
      <c r="K941" s="11">
        <f>[2]!S_SHARE_LIQA(A941,$A$1)</f>
        <v>60000000</v>
      </c>
      <c r="L941" s="10">
        <f>[2]!S_DQ_CLOSE(A941,$A$1,1)</f>
        <v>30.5</v>
      </c>
    </row>
    <row r="942" spans="1:12" x14ac:dyDescent="0.15">
      <c r="A942" s="12" t="s">
        <v>1891</v>
      </c>
      <c r="B942" s="12" t="s">
        <v>1892</v>
      </c>
      <c r="C942" t="str">
        <f>[2]!S_INFO_INDUSTRY_SW(A942,1)</f>
        <v>电子</v>
      </c>
      <c r="D942" s="2" t="str">
        <f>[2]!S_IPO_LISTEDDATE(A942)</f>
        <v>2010-08-03</v>
      </c>
      <c r="E942" s="3">
        <f t="shared" ref="E942:E961" si="129">$A$1-D942</f>
        <v>150</v>
      </c>
      <c r="F942" s="5">
        <f>[2]!S_VAL_PE_TTM(A942,$A$1)</f>
        <v>112.68507385253906</v>
      </c>
      <c r="G942" s="5">
        <f>[2]!S_FA_ROIC_YEARLY(A942,G$1)</f>
        <v>8.7243999999999993</v>
      </c>
      <c r="H942" s="5" t="e">
        <f ca="1">VLOOKUP(A942,预期增长率!$A$3:$F$960,6,FALSE)</f>
        <v>#NAME?</v>
      </c>
      <c r="I942" s="5">
        <f>[2]!S_PQ_PCTCHANGE(A942,$C$1,$A$1)</f>
        <v>23.686092241687518</v>
      </c>
      <c r="J942" s="5">
        <f t="shared" si="128"/>
        <v>1660560000</v>
      </c>
      <c r="K942" s="11">
        <f>[2]!S_SHARE_LIQA(A942,$A$1)</f>
        <v>24000000</v>
      </c>
      <c r="L942" s="10">
        <f>[2]!S_DQ_CLOSE(A942,$A$1,1)</f>
        <v>69.19</v>
      </c>
    </row>
    <row r="943" spans="1:12" x14ac:dyDescent="0.15">
      <c r="A943" s="12" t="s">
        <v>1893</v>
      </c>
      <c r="B943" s="12" t="s">
        <v>1894</v>
      </c>
      <c r="C943" t="str">
        <f>[2]!S_INFO_INDUSTRY_SW(A943,1)</f>
        <v>建筑材料</v>
      </c>
      <c r="D943" s="2" t="str">
        <f>[2]!S_IPO_LISTEDDATE(A943)</f>
        <v>2010-08-03</v>
      </c>
      <c r="E943" s="3">
        <f t="shared" si="129"/>
        <v>150</v>
      </c>
      <c r="F943" s="5">
        <f>[2]!S_VAL_PE_TTM(A943,$A$1)</f>
        <v>44.670341491699219</v>
      </c>
      <c r="G943" s="5">
        <f>[2]!S_FA_ROIC_YEARLY(A943,G$1)</f>
        <v>14.1572</v>
      </c>
      <c r="H943" s="5" t="e">
        <f ca="1">VLOOKUP(A943,预期增长率!$A$3:$F$960,6,FALSE)</f>
        <v>#NAME?</v>
      </c>
      <c r="I943" s="5">
        <f>[2]!S_PQ_PCTCHANGE(A943,$C$1,$A$1)</f>
        <v>47.736047736047759</v>
      </c>
      <c r="J943" s="5">
        <f t="shared" si="128"/>
        <v>1473150000.0000002</v>
      </c>
      <c r="K943" s="11">
        <f>[2]!S_SHARE_LIQA(A943,$A$1)</f>
        <v>35000000</v>
      </c>
      <c r="L943" s="10">
        <f>[2]!S_DQ_CLOSE(A943,$A$1,1)</f>
        <v>42.09</v>
      </c>
    </row>
    <row r="944" spans="1:12" x14ac:dyDescent="0.15">
      <c r="A944" s="12" t="s">
        <v>1895</v>
      </c>
      <c r="B944" s="12" t="s">
        <v>1896</v>
      </c>
      <c r="C944" t="str">
        <f>[2]!S_INFO_INDUSTRY_SW(A944,1)</f>
        <v>机械设备</v>
      </c>
      <c r="D944" s="2" t="str">
        <f>[2]!S_IPO_LISTEDDATE(A944)</f>
        <v>2010-08-10</v>
      </c>
      <c r="E944" s="3">
        <f t="shared" si="129"/>
        <v>143</v>
      </c>
      <c r="F944" s="5">
        <f>[2]!S_VAL_PE_TTM(A944,$A$1)</f>
        <v>52.537036895751953</v>
      </c>
      <c r="G944" s="5">
        <f>[2]!S_FA_ROIC_YEARLY(A944,G$1)</f>
        <v>10.2204</v>
      </c>
      <c r="H944" s="5" t="e">
        <f ca="1">VLOOKUP(A944,预期增长率!$A$3:$F$960,6,FALSE)</f>
        <v>#NAME?</v>
      </c>
      <c r="I944" s="5">
        <f>[2]!S_PQ_PCTCHANGE(A944,$C$1,$A$1)</f>
        <v>5.2490421455938518</v>
      </c>
      <c r="J944" s="5">
        <f t="shared" si="128"/>
        <v>1181210000</v>
      </c>
      <c r="K944" s="11">
        <f>[2]!S_SHARE_LIQA(A944,$A$1)</f>
        <v>43000000</v>
      </c>
      <c r="L944" s="10">
        <f>[2]!S_DQ_CLOSE(A944,$A$1,1)</f>
        <v>27.47</v>
      </c>
    </row>
    <row r="945" spans="1:12" x14ac:dyDescent="0.15">
      <c r="A945" s="12" t="s">
        <v>1897</v>
      </c>
      <c r="B945" s="12" t="s">
        <v>1898</v>
      </c>
      <c r="C945" t="str">
        <f>[2]!S_INFO_INDUSTRY_SW(A945,1)</f>
        <v>通信</v>
      </c>
      <c r="D945" s="2" t="str">
        <f>[2]!S_IPO_LISTEDDATE(A945)</f>
        <v>2010-08-31</v>
      </c>
      <c r="E945" s="3">
        <f t="shared" si="129"/>
        <v>122</v>
      </c>
      <c r="F945" s="5">
        <f>[2]!S_VAL_PE_TTM(A945,$A$1)</f>
        <v>61.070362091064453</v>
      </c>
      <c r="G945" s="5">
        <f>[2]!S_FA_ROIC_YEARLY(A945,G$1)</f>
        <v>7.1646999999999998</v>
      </c>
      <c r="H945" s="5" t="e">
        <f ca="1">VLOOKUP(A945,预期增长率!$A$3:$F$960,6,FALSE)</f>
        <v>#NAME?</v>
      </c>
      <c r="I945" s="5">
        <f>[2]!S_PQ_PCTCHANGE(A945,$C$1,$A$1)</f>
        <v>2.5666834423754281</v>
      </c>
      <c r="J945" s="5">
        <f t="shared" si="128"/>
        <v>3464600000</v>
      </c>
      <c r="K945" s="11">
        <f>[2]!S_SHARE_LIQA(A945,$A$1)</f>
        <v>85000000</v>
      </c>
      <c r="L945" s="10">
        <f>[2]!S_DQ_CLOSE(A945,$A$1,1)</f>
        <v>40.76</v>
      </c>
    </row>
    <row r="946" spans="1:12" x14ac:dyDescent="0.15">
      <c r="A946" s="12" t="s">
        <v>1899</v>
      </c>
      <c r="B946" s="12" t="s">
        <v>1900</v>
      </c>
      <c r="C946" t="str">
        <f>[2]!S_INFO_INDUSTRY_SW(A946,1)</f>
        <v>建筑装饰</v>
      </c>
      <c r="D946" s="2" t="str">
        <f>[2]!S_IPO_LISTEDDATE(A946)</f>
        <v>2010-09-08</v>
      </c>
      <c r="E946" s="3">
        <f t="shared" si="129"/>
        <v>114</v>
      </c>
      <c r="F946" s="5">
        <f>[2]!S_VAL_PE_TTM(A946,$A$1)</f>
        <v>110.32687377929687</v>
      </c>
      <c r="G946" s="5">
        <f>[2]!S_FA_ROIC_YEARLY(A946,G$1)</f>
        <v>11.138400000000001</v>
      </c>
      <c r="H946" s="5" t="e">
        <f ca="1">VLOOKUP(A946,预期增长率!$A$3:$F$960,6,FALSE)</f>
        <v>#NAME?</v>
      </c>
      <c r="I946" s="5">
        <f>[2]!S_PQ_PCTCHANGE(A946,$C$1,$A$1)</f>
        <v>79.434092477570744</v>
      </c>
      <c r="J946" s="5">
        <f t="shared" si="128"/>
        <v>1294800000</v>
      </c>
      <c r="K946" s="11">
        <f>[2]!S_SHARE_LIQA(A946,$A$1)</f>
        <v>16600000</v>
      </c>
      <c r="L946" s="10">
        <f>[2]!S_DQ_CLOSE(A946,$A$1,1)</f>
        <v>78</v>
      </c>
    </row>
    <row r="947" spans="1:12" x14ac:dyDescent="0.15">
      <c r="A947" s="12" t="s">
        <v>1901</v>
      </c>
      <c r="B947" s="12" t="s">
        <v>1902</v>
      </c>
      <c r="C947" t="str">
        <f>[2]!S_INFO_INDUSTRY_SW(A947,1)</f>
        <v>汽车</v>
      </c>
      <c r="D947" s="2" t="str">
        <f>[2]!S_IPO_LISTEDDATE(A947)</f>
        <v>2010-09-10</v>
      </c>
      <c r="E947" s="3">
        <f t="shared" si="129"/>
        <v>112</v>
      </c>
      <c r="F947" s="5">
        <f>[2]!S_VAL_PE_TTM(A947,$A$1)</f>
        <v>41.423294067382813</v>
      </c>
      <c r="G947" s="5">
        <f>[2]!S_FA_ROIC_YEARLY(A947,G$1)</f>
        <v>17.701899999999998</v>
      </c>
      <c r="H947" s="5" t="e">
        <f ca="1">VLOOKUP(A947,预期增长率!$A$3:$F$960,6,FALSE)</f>
        <v>#NAME?</v>
      </c>
      <c r="I947" s="5">
        <f>[2]!S_PQ_PCTCHANGE(A947,$C$1,$A$1)</f>
        <v>17.129502337091029</v>
      </c>
      <c r="J947" s="5">
        <f t="shared" si="128"/>
        <v>1278000000</v>
      </c>
      <c r="K947" s="11">
        <f>[2]!S_SHARE_LIQA(A947,$A$1)</f>
        <v>30000000</v>
      </c>
      <c r="L947" s="10">
        <f>[2]!S_DQ_CLOSE(A947,$A$1,1)</f>
        <v>42.6</v>
      </c>
    </row>
    <row r="948" spans="1:12" x14ac:dyDescent="0.15">
      <c r="A948" s="12" t="s">
        <v>1903</v>
      </c>
      <c r="B948" s="12" t="s">
        <v>1904</v>
      </c>
      <c r="C948" t="str">
        <f>[2]!S_INFO_INDUSTRY_SW(A948,1)</f>
        <v>计算机</v>
      </c>
      <c r="D948" s="2" t="str">
        <f>[2]!S_IPO_LISTEDDATE(A948)</f>
        <v>2010-09-15</v>
      </c>
      <c r="E948" s="3">
        <f t="shared" si="129"/>
        <v>107</v>
      </c>
      <c r="F948" s="5">
        <f>[2]!S_VAL_PE_TTM(A948,$A$1)</f>
        <v>76.883651733398438</v>
      </c>
      <c r="G948" s="5">
        <f>[2]!S_FA_ROIC_YEARLY(A948,G$1)</f>
        <v>9.8009000000000004</v>
      </c>
      <c r="H948" s="5" t="e">
        <f ca="1">VLOOKUP(A948,预期增长率!$A$3:$F$960,6,FALSE)</f>
        <v>#NAME?</v>
      </c>
      <c r="I948" s="5">
        <f>[2]!S_PQ_PCTCHANGE(A948,$C$1,$A$1)</f>
        <v>21.621621621621621</v>
      </c>
      <c r="J948" s="5">
        <f t="shared" si="128"/>
        <v>1287000000</v>
      </c>
      <c r="K948" s="11">
        <f>[2]!S_SHARE_LIQA(A948,$A$1)</f>
        <v>26000000</v>
      </c>
      <c r="L948" s="10">
        <f>[2]!S_DQ_CLOSE(A948,$A$1,1)</f>
        <v>49.5</v>
      </c>
    </row>
    <row r="949" spans="1:12" x14ac:dyDescent="0.15">
      <c r="A949" s="12" t="s">
        <v>1905</v>
      </c>
      <c r="B949" s="12" t="s">
        <v>1906</v>
      </c>
      <c r="C949" t="str">
        <f>[2]!S_INFO_INDUSTRY_SW(A949,1)</f>
        <v>电子</v>
      </c>
      <c r="D949" s="2" t="str">
        <f>[2]!S_IPO_LISTEDDATE(A949)</f>
        <v>2010-09-15</v>
      </c>
      <c r="E949" s="3">
        <f t="shared" si="129"/>
        <v>107</v>
      </c>
      <c r="F949" s="5">
        <f>[2]!S_VAL_PE_TTM(A949,$A$1)</f>
        <v>104.03472900390625</v>
      </c>
      <c r="G949" s="5">
        <f>[2]!S_FA_ROIC_YEARLY(A949,G$1)</f>
        <v>10.1332</v>
      </c>
      <c r="H949" s="5" t="e">
        <f ca="1">VLOOKUP(A949,预期增长率!$A$3:$F$960,6,FALSE)</f>
        <v>#NAME?</v>
      </c>
      <c r="I949" s="5">
        <f>[2]!S_PQ_PCTCHANGE(A949,$C$1,$A$1)</f>
        <v>54.272326350606392</v>
      </c>
      <c r="J949" s="5">
        <f t="shared" si="128"/>
        <v>2451486000</v>
      </c>
      <c r="K949" s="11">
        <f>[2]!S_SHARE_LIQA(A949,$A$1)</f>
        <v>43800000</v>
      </c>
      <c r="L949" s="10">
        <f>[2]!S_DQ_CLOSE(A949,$A$1,1)</f>
        <v>55.97</v>
      </c>
    </row>
    <row r="950" spans="1:12" x14ac:dyDescent="0.15">
      <c r="A950" s="12" t="s">
        <v>1907</v>
      </c>
      <c r="B950" s="12" t="s">
        <v>1908</v>
      </c>
      <c r="C950" t="str">
        <f>[2]!S_INFO_INDUSTRY_SW(A950,1)</f>
        <v>化工</v>
      </c>
      <c r="D950" s="2" t="str">
        <f>[2]!S_IPO_LISTEDDATE(A950)</f>
        <v>2010-09-15</v>
      </c>
      <c r="E950" s="3">
        <f t="shared" si="129"/>
        <v>107</v>
      </c>
      <c r="F950" s="5">
        <f>[2]!S_VAL_PE_TTM(A950,$A$1)</f>
        <v>69.063720703125</v>
      </c>
      <c r="G950" s="5">
        <f>[2]!S_FA_ROIC_YEARLY(A950,G$1)</f>
        <v>10.660299999999999</v>
      </c>
      <c r="H950" s="5" t="e">
        <f ca="1">VLOOKUP(A950,预期增长率!$A$3:$F$960,6,FALSE)</f>
        <v>#NAME?</v>
      </c>
      <c r="I950" s="5">
        <f>[2]!S_PQ_PCTCHANGE(A950,$C$1,$A$1)</f>
        <v>8.5436893203883368</v>
      </c>
      <c r="J950" s="5">
        <f t="shared" si="128"/>
        <v>838500000</v>
      </c>
      <c r="K950" s="11">
        <f>[2]!S_SHARE_LIQA(A950,$A$1)</f>
        <v>30000000</v>
      </c>
      <c r="L950" s="10">
        <f>[2]!S_DQ_CLOSE(A950,$A$1,1)</f>
        <v>27.95</v>
      </c>
    </row>
    <row r="951" spans="1:12" x14ac:dyDescent="0.15">
      <c r="A951" s="12" t="s">
        <v>1909</v>
      </c>
      <c r="B951" s="12" t="s">
        <v>1910</v>
      </c>
      <c r="C951" t="str">
        <f>[2]!S_INFO_INDUSTRY_SW(A951,1)</f>
        <v>农林牧渔</v>
      </c>
      <c r="D951" s="2" t="str">
        <f>[2]!S_IPO_LISTEDDATE(A951)</f>
        <v>2010-09-15</v>
      </c>
      <c r="E951" s="3">
        <f t="shared" si="129"/>
        <v>107</v>
      </c>
      <c r="F951" s="5">
        <f>[2]!S_VAL_PE_TTM(A951,$A$1)</f>
        <v>77.239234924316406</v>
      </c>
      <c r="G951" s="5">
        <f>[2]!S_FA_ROIC_YEARLY(A951,G$1)</f>
        <v>10.4077</v>
      </c>
      <c r="H951" s="5" t="e">
        <f ca="1">VLOOKUP(A951,预期增长率!$A$3:$F$960,6,FALSE)</f>
        <v>#NAME?</v>
      </c>
      <c r="I951" s="5">
        <f>[2]!S_PQ_PCTCHANGE(A951,$C$1,$A$1)</f>
        <v>12.973186119873814</v>
      </c>
      <c r="J951" s="5">
        <f t="shared" si="128"/>
        <v>1919550000</v>
      </c>
      <c r="K951" s="11">
        <f>[2]!S_SHARE_LIQA(A951,$A$1)</f>
        <v>33500000</v>
      </c>
      <c r="L951" s="10">
        <f>[2]!S_DQ_CLOSE(A951,$A$1,1)</f>
        <v>57.3</v>
      </c>
    </row>
    <row r="952" spans="1:12" x14ac:dyDescent="0.15">
      <c r="A952" s="12" t="s">
        <v>1911</v>
      </c>
      <c r="B952" s="12" t="s">
        <v>1912</v>
      </c>
      <c r="C952" t="str">
        <f>[2]!S_INFO_INDUSTRY_SW(A952,1)</f>
        <v>公用事业</v>
      </c>
      <c r="D952" s="2" t="str">
        <f>[2]!S_IPO_LISTEDDATE(A952)</f>
        <v>2010-09-21</v>
      </c>
      <c r="E952" s="3">
        <f t="shared" si="129"/>
        <v>101</v>
      </c>
      <c r="F952" s="5">
        <f>[2]!S_VAL_PE_TTM(A952,$A$1)</f>
        <v>68.740806579589844</v>
      </c>
      <c r="G952" s="5">
        <f>[2]!S_FA_ROIC_YEARLY(A952,G$1)</f>
        <v>12.517099999999999</v>
      </c>
      <c r="H952" s="5" t="e">
        <f ca="1">VLOOKUP(A952,预期增长率!$A$3:$F$960,6,FALSE)</f>
        <v>#NAME?</v>
      </c>
      <c r="I952" s="5">
        <f>[2]!S_PQ_PCTCHANGE(A952,$C$1,$A$1)</f>
        <v>35.127701375245593</v>
      </c>
      <c r="J952" s="5">
        <f t="shared" si="128"/>
        <v>1857060000</v>
      </c>
      <c r="K952" s="11">
        <f>[2]!S_SHARE_LIQA(A952,$A$1)</f>
        <v>54000000</v>
      </c>
      <c r="L952" s="10">
        <f>[2]!S_DQ_CLOSE(A952,$A$1,1)</f>
        <v>34.39</v>
      </c>
    </row>
    <row r="953" spans="1:12" x14ac:dyDescent="0.15">
      <c r="A953" s="12" t="s">
        <v>1913</v>
      </c>
      <c r="B953" s="12" t="s">
        <v>1914</v>
      </c>
      <c r="C953" t="str">
        <f>[2]!S_INFO_INDUSTRY_SW(A953,1)</f>
        <v>机械设备</v>
      </c>
      <c r="D953" s="2" t="str">
        <f>[2]!S_IPO_LISTEDDATE(A953)</f>
        <v>2010-09-21</v>
      </c>
      <c r="E953" s="3">
        <f t="shared" si="129"/>
        <v>101</v>
      </c>
      <c r="F953" s="5">
        <f>[2]!S_VAL_PE_TTM(A953,$A$1)</f>
        <v>81.822761535644531</v>
      </c>
      <c r="G953" s="5">
        <f>[2]!S_FA_ROIC_YEARLY(A953,G$1)</f>
        <v>10.3696</v>
      </c>
      <c r="H953" s="5" t="e">
        <f ca="1">VLOOKUP(A953,预期增长率!$A$3:$F$960,6,FALSE)</f>
        <v>#NAME?</v>
      </c>
      <c r="I953" s="5">
        <f>[2]!S_PQ_PCTCHANGE(A953,$C$1,$A$1)</f>
        <v>40.730165204976544</v>
      </c>
      <c r="J953" s="5">
        <f t="shared" si="128"/>
        <v>2415000000</v>
      </c>
      <c r="K953" s="11">
        <f>[2]!S_SHARE_LIQA(A953,$A$1)</f>
        <v>35000000</v>
      </c>
      <c r="L953" s="10">
        <f>[2]!S_DQ_CLOSE(A953,$A$1,1)</f>
        <v>69</v>
      </c>
    </row>
    <row r="954" spans="1:12" x14ac:dyDescent="0.15">
      <c r="A954" s="12" t="s">
        <v>1915</v>
      </c>
      <c r="B954" s="12" t="s">
        <v>1916</v>
      </c>
      <c r="C954" t="str">
        <f>[2]!S_INFO_INDUSTRY_SW(A954,1)</f>
        <v>食品饮料</v>
      </c>
      <c r="D954" s="2" t="str">
        <f>[2]!S_IPO_LISTEDDATE(A954)</f>
        <v>2010-09-21</v>
      </c>
      <c r="E954" s="3">
        <f t="shared" si="129"/>
        <v>101</v>
      </c>
      <c r="F954" s="5">
        <f>[2]!S_VAL_PE_TTM(A954,$A$1)</f>
        <v>65.783477783203125</v>
      </c>
      <c r="G954" s="5">
        <f>[2]!S_FA_ROIC_YEARLY(A954,G$1)</f>
        <v>10.2677</v>
      </c>
      <c r="H954" s="5" t="e">
        <f ca="1">VLOOKUP(A954,预期增长率!$A$3:$F$960,6,FALSE)</f>
        <v>#NAME?</v>
      </c>
      <c r="I954" s="5">
        <f>[2]!S_PQ_PCTCHANGE(A954,$C$1,$A$1)</f>
        <v>26.816212082589864</v>
      </c>
      <c r="J954" s="5">
        <f t="shared" si="128"/>
        <v>746250000</v>
      </c>
      <c r="K954" s="11">
        <f>[2]!S_SHARE_LIQA(A954,$A$1)</f>
        <v>15000000</v>
      </c>
      <c r="L954" s="10">
        <f>[2]!S_DQ_CLOSE(A954,$A$1,1)</f>
        <v>49.75</v>
      </c>
    </row>
    <row r="955" spans="1:12" x14ac:dyDescent="0.15">
      <c r="A955" s="12" t="s">
        <v>1917</v>
      </c>
      <c r="B955" s="12" t="s">
        <v>1918</v>
      </c>
      <c r="C955" t="str">
        <f>[2]!S_INFO_INDUSTRY_SW(A955,1)</f>
        <v>建筑装饰</v>
      </c>
      <c r="D955" s="2" t="str">
        <f>[2]!S_IPO_LISTEDDATE(A955)</f>
        <v>2010-09-29</v>
      </c>
      <c r="E955" s="3">
        <f t="shared" si="129"/>
        <v>93</v>
      </c>
      <c r="F955" s="5">
        <f>[2]!S_VAL_PE_TTM(A955,$A$1)</f>
        <v>71.277076721191406</v>
      </c>
      <c r="G955" s="5">
        <f>[2]!S_FA_ROIC_YEARLY(A955,G$1)</f>
        <v>14.714399999999999</v>
      </c>
      <c r="H955" s="5" t="e">
        <f ca="1">VLOOKUP(A955,预期增长率!$A$3:$F$960,6,FALSE)</f>
        <v>#NAME?</v>
      </c>
      <c r="I955" s="5">
        <f>[2]!S_PQ_PCTCHANGE(A955,$C$1,$A$1)</f>
        <v>41.14904246461284</v>
      </c>
      <c r="J955" s="5">
        <f t="shared" si="128"/>
        <v>3390400000</v>
      </c>
      <c r="K955" s="11">
        <f>[2]!S_SHARE_LIQA(A955,$A$1)</f>
        <v>40000000</v>
      </c>
      <c r="L955" s="10">
        <f>[2]!S_DQ_CLOSE(A955,$A$1,1)</f>
        <v>84.76</v>
      </c>
    </row>
    <row r="956" spans="1:12" x14ac:dyDescent="0.15">
      <c r="A956" s="12" t="s">
        <v>1919</v>
      </c>
      <c r="B956" s="12" t="s">
        <v>1920</v>
      </c>
      <c r="C956" t="str">
        <f>[2]!S_INFO_INDUSTRY_SW(A956,1)</f>
        <v>国防军工</v>
      </c>
      <c r="D956" s="2" t="str">
        <f>[2]!S_IPO_LISTEDDATE(A956)</f>
        <v>2003-11-06</v>
      </c>
      <c r="E956" s="3">
        <f t="shared" si="129"/>
        <v>2612</v>
      </c>
      <c r="F956" s="5">
        <f>[2]!S_VAL_PE_TTM(A956,$A$1)</f>
        <v>171.67018127441406</v>
      </c>
      <c r="G956" s="5">
        <f>[2]!S_FA_ROIC_YEARLY(A956,G$1)</f>
        <v>10.623699999999999</v>
      </c>
      <c r="H956" s="5" t="e">
        <f ca="1">VLOOKUP(A956,预期增长率!$A$3:$F$960,6,FALSE)</f>
        <v>#NAME?</v>
      </c>
      <c r="I956" s="5">
        <f>[2]!S_PQ_PCTCHANGE(A956,$C$1,$A$1)</f>
        <v>44.76959300369996</v>
      </c>
      <c r="J956" s="5">
        <f t="shared" si="128"/>
        <v>2859927300</v>
      </c>
      <c r="K956" s="11">
        <f>[2]!S_SHARE_LIQA(A956,$A$1)</f>
        <v>66448125</v>
      </c>
      <c r="L956" s="10">
        <f>[2]!S_DQ_CLOSE(A956,$A$1,1)</f>
        <v>43.04</v>
      </c>
    </row>
    <row r="957" spans="1:12" x14ac:dyDescent="0.15">
      <c r="A957" s="12" t="s">
        <v>1921</v>
      </c>
      <c r="B957" s="12" t="s">
        <v>1922</v>
      </c>
      <c r="C957" t="str">
        <f>[2]!S_INFO_INDUSTRY_SW(A957,1)</f>
        <v>公用事业</v>
      </c>
      <c r="D957" s="2" t="str">
        <f>[2]!S_IPO_LISTEDDATE(A957)</f>
        <v>2001-02-28</v>
      </c>
      <c r="E957" s="3">
        <f t="shared" si="129"/>
        <v>3593</v>
      </c>
      <c r="F957" s="5">
        <f>[2]!S_VAL_PE_TTM(A957,$A$1)</f>
        <v>55.866504669189453</v>
      </c>
      <c r="G957" s="5">
        <f>[2]!S_FA_ROIC_YEARLY(A957,G$1)</f>
        <v>18.070799999999998</v>
      </c>
      <c r="H957" s="5" t="e">
        <f ca="1">VLOOKUP(A957,预期增长率!$A$3:$F$960,6,FALSE)</f>
        <v>#NAME?</v>
      </c>
      <c r="I957" s="5">
        <f>[2]!S_PQ_PCTCHANGE(A957,$C$1,$A$1)</f>
        <v>43.617957746478893</v>
      </c>
      <c r="J957" s="5">
        <f t="shared" si="128"/>
        <v>5114752500</v>
      </c>
      <c r="K957" s="11">
        <f>[2]!S_SHARE_LIQA(A957,$A$1)</f>
        <v>156750000</v>
      </c>
      <c r="L957" s="10">
        <f>[2]!S_DQ_CLOSE(A957,$A$1,1)</f>
        <v>32.630000000000003</v>
      </c>
    </row>
    <row r="958" spans="1:12" x14ac:dyDescent="0.15">
      <c r="A958" s="12" t="s">
        <v>1923</v>
      </c>
      <c r="B958" s="12" t="s">
        <v>1924</v>
      </c>
      <c r="C958" t="str">
        <f>[2]!S_INFO_INDUSTRY_SW(A958,1)</f>
        <v>化工</v>
      </c>
      <c r="D958" s="2" t="str">
        <f>[2]!S_IPO_LISTEDDATE(A958)</f>
        <v>2002-04-25</v>
      </c>
      <c r="E958" s="3">
        <f t="shared" si="129"/>
        <v>3172</v>
      </c>
      <c r="F958" s="5">
        <f>[2]!S_VAL_PE_TTM(A958,$A$1)</f>
        <v>30.542320251464844</v>
      </c>
      <c r="G958" s="5">
        <f>[2]!S_FA_ROIC_YEARLY(A958,G$1)</f>
        <v>10.528</v>
      </c>
      <c r="H958" s="5" t="e">
        <f ca="1">VLOOKUP(A958,预期增长率!$A$3:$F$960,6,FALSE)</f>
        <v>#NAME?</v>
      </c>
      <c r="I958" s="5">
        <f>[2]!S_PQ_PCTCHANGE(A958,$C$1,$A$1)</f>
        <v>0</v>
      </c>
      <c r="J958" s="5">
        <f t="shared" si="128"/>
        <v>4402286128.6300001</v>
      </c>
      <c r="K958" s="11">
        <f>[2]!S_SHARE_LIQA(A958,$A$1)</f>
        <v>172166059</v>
      </c>
      <c r="L958" s="10">
        <f>[2]!S_DQ_CLOSE(A958,$A$1,1)</f>
        <v>25.57</v>
      </c>
    </row>
    <row r="959" spans="1:12" x14ac:dyDescent="0.15">
      <c r="A959" s="12" t="s">
        <v>1925</v>
      </c>
      <c r="B959" s="12" t="s">
        <v>1926</v>
      </c>
      <c r="C959" t="str">
        <f>[2]!S_INFO_INDUSTRY_SW(A959,1)</f>
        <v>机械设备</v>
      </c>
      <c r="D959" s="2" t="str">
        <f>[2]!S_IPO_LISTEDDATE(A959)</f>
        <v>2001-02-27</v>
      </c>
      <c r="E959" s="3">
        <f t="shared" si="129"/>
        <v>3594</v>
      </c>
      <c r="F959" s="5">
        <f>[2]!S_VAL_PE_TTM(A959,$A$1)</f>
        <v>38.852870941162109</v>
      </c>
      <c r="G959" s="5">
        <f>[2]!S_FA_ROIC_YEARLY(A959,G$1)</f>
        <v>7.9387999999999996</v>
      </c>
      <c r="H959" s="5" t="e">
        <f ca="1">VLOOKUP(A959,预期增长率!$A$3:$F$960,6,FALSE)</f>
        <v>#NAME?</v>
      </c>
      <c r="I959" s="5">
        <f>[2]!S_PQ_PCTCHANGE(A959,$C$1,$A$1)</f>
        <v>5.9684684684684575</v>
      </c>
      <c r="J959" s="5">
        <f t="shared" si="128"/>
        <v>2587569836.1399999</v>
      </c>
      <c r="K959" s="11">
        <f>[2]!S_SHARE_LIQA(A959,$A$1)</f>
        <v>137490427</v>
      </c>
      <c r="L959" s="10">
        <f>[2]!S_DQ_CLOSE(A959,$A$1,1)</f>
        <v>18.82</v>
      </c>
    </row>
    <row r="960" spans="1:12" x14ac:dyDescent="0.15">
      <c r="A960" s="12" t="s">
        <v>1927</v>
      </c>
      <c r="B960" s="12" t="s">
        <v>1928</v>
      </c>
      <c r="C960" t="str">
        <f>[2]!S_INFO_INDUSTRY_SW(A960,1)</f>
        <v>汽车</v>
      </c>
      <c r="D960" s="2" t="str">
        <f>[2]!S_IPO_LISTEDDATE(A960)</f>
        <v>1996-08-26</v>
      </c>
      <c r="E960" s="3">
        <f t="shared" si="129"/>
        <v>5240</v>
      </c>
      <c r="F960" s="5">
        <f>[2]!S_VAL_PE_TTM(A960,$A$1)</f>
        <v>11.673422813415527</v>
      </c>
      <c r="G960" s="5">
        <f>[2]!S_FA_ROIC_YEARLY(A960,G$1)</f>
        <v>27.284099999999999</v>
      </c>
      <c r="H960" s="5" t="e">
        <f ca="1">VLOOKUP(A960,预期增长率!$A$3:$F$960,6,FALSE)</f>
        <v>#NAME?</v>
      </c>
      <c r="I960" s="5">
        <f>[2]!S_PQ_PCTCHANGE(A960,$C$1,$A$1)</f>
        <v>3.1058020477815695</v>
      </c>
      <c r="J960" s="5">
        <f t="shared" si="128"/>
        <v>6390121914</v>
      </c>
      <c r="K960" s="11">
        <f>[2]!S_SHARE_LIQA(A960,$A$1)</f>
        <v>211523400</v>
      </c>
      <c r="L960" s="10">
        <f>[2]!S_DQ_CLOSE(A960,$A$1,1)</f>
        <v>30.21</v>
      </c>
    </row>
    <row r="961" spans="1:12" x14ac:dyDescent="0.15">
      <c r="A961" s="12" t="s">
        <v>1929</v>
      </c>
      <c r="B961" s="12" t="s">
        <v>1930</v>
      </c>
      <c r="C961" t="str">
        <f>[2]!S_INFO_INDUSTRY_SW(A961,1)</f>
        <v>机械设备</v>
      </c>
      <c r="D961" s="2" t="str">
        <f>[2]!S_IPO_LISTEDDATE(A961)</f>
        <v>2010-08-03</v>
      </c>
      <c r="E961" s="3">
        <f t="shared" si="129"/>
        <v>150</v>
      </c>
      <c r="F961" s="5">
        <f>[2]!S_VAL_PE_TTM(A961,$A$1)</f>
        <v>39.882266998291016</v>
      </c>
      <c r="G961" s="5">
        <f>[2]!S_FA_ROIC_YEARLY(A961,G$1)</f>
        <v>26.463100000000001</v>
      </c>
      <c r="H961" s="5" t="e">
        <f ca="1">VLOOKUP(A961,预期增长率!$A$3:$F$960,6,FALSE)</f>
        <v>#NAME?</v>
      </c>
      <c r="I961" s="5">
        <f>[2]!S_PQ_PCTCHANGE(A961,$C$1,$A$1)</f>
        <v>35.440613026819932</v>
      </c>
      <c r="J961" s="5">
        <f t="shared" si="128"/>
        <v>5938800000</v>
      </c>
      <c r="K961" s="11">
        <f>[2]!S_SHARE_LIQA(A961,$A$1)</f>
        <v>140000000</v>
      </c>
      <c r="L961" s="10">
        <f>[2]!S_DQ_CLOSE(A961,$A$1,1)</f>
        <v>42.42</v>
      </c>
    </row>
  </sheetData>
  <autoFilter ref="A3:W961">
    <filterColumn colId="2">
      <filters>
        <filter val="0"/>
        <filter val="采掘"/>
        <filter val="餐饮旅游"/>
        <filter val="电子元器件"/>
        <filter val="房地产"/>
        <filter val="纺织服装"/>
        <filter val="公用事业"/>
        <filter val="黑色金属"/>
        <filter val="化工"/>
        <filter val="机械设备"/>
        <filter val="家用电器"/>
        <filter val="建筑建材"/>
        <filter val="交通运输"/>
        <filter val="交运设备"/>
        <filter val="农林牧渔"/>
        <filter val="轻工制造"/>
        <filter val="商业贸易"/>
        <filter val="食品饮料"/>
        <filter val="信息服务"/>
        <filter val="信息设备"/>
        <filter val="医药生物"/>
        <filter val="有色金属"/>
        <filter val="综合"/>
      </filters>
    </filterColumn>
  </autoFilter>
  <sortState ref="A4:W877">
    <sortCondition ref="W4:W87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60"/>
  <sheetViews>
    <sheetView workbookViewId="0">
      <selection activeCell="F5" sqref="F5"/>
    </sheetView>
  </sheetViews>
  <sheetFormatPr defaultRowHeight="13.5" x14ac:dyDescent="0.15"/>
  <cols>
    <col min="3" max="3" width="9.875" customWidth="1"/>
  </cols>
  <sheetData>
    <row r="3" spans="1:6" x14ac:dyDescent="0.15">
      <c r="A3" s="12" t="s">
        <v>15</v>
      </c>
      <c r="B3" s="12" t="s">
        <v>16</v>
      </c>
      <c r="C3" t="e">
        <f ca="1">[1]!GG_SDP(A3,"2011-1-18","净利润","Year=2009","Quarter=4")</f>
        <v>#NAME?</v>
      </c>
      <c r="D3" t="e">
        <f ca="1">[1]!GG_SDP(A3,"2011-1-18","预期净利润","Year=2011","Quarter=4")</f>
        <v>#NAME?</v>
      </c>
      <c r="E3" t="e">
        <f ca="1">(D3-C3)/ABS(C3)</f>
        <v>#NAME?</v>
      </c>
      <c r="F3" t="e">
        <f ca="1">SQRT(E3+1)-1</f>
        <v>#NAME?</v>
      </c>
    </row>
    <row r="4" spans="1:6" x14ac:dyDescent="0.15">
      <c r="A4" s="12" t="s">
        <v>17</v>
      </c>
      <c r="B4" s="12" t="s">
        <v>18</v>
      </c>
      <c r="C4" t="e">
        <f ca="1">[1]!GG_SDP(A4,"2011-1-18","净利润","Year=2009","Quarter=4")</f>
        <v>#NAME?</v>
      </c>
      <c r="D4" t="e">
        <f ca="1">[1]!GG_SDP(A4,"2011-1-18","预期净利润","Year=2011","Quarter=4")</f>
        <v>#NAME?</v>
      </c>
      <c r="E4" t="e">
        <f t="shared" ref="E4:E67" ca="1" si="0">(D4-C4)/ABS(C4)</f>
        <v>#NAME?</v>
      </c>
      <c r="F4" t="e">
        <f t="shared" ref="F4:F67" ca="1" si="1">SQRT(E4+1)-1</f>
        <v>#NAME?</v>
      </c>
    </row>
    <row r="5" spans="1:6" x14ac:dyDescent="0.15">
      <c r="A5" s="12" t="s">
        <v>19</v>
      </c>
      <c r="B5" s="12" t="s">
        <v>20</v>
      </c>
      <c r="C5" t="e">
        <f ca="1">[1]!GG_SDP(A5,"2011-1-18","净利润","Year=2009","Quarter=4")</f>
        <v>#NAME?</v>
      </c>
      <c r="D5" t="e">
        <f ca="1">[1]!GG_SDP(A5,"2011-1-18","预期净利润","Year=2011","Quarter=4")</f>
        <v>#NAME?</v>
      </c>
      <c r="E5" t="e">
        <f t="shared" ca="1" si="0"/>
        <v>#NAME?</v>
      </c>
      <c r="F5" t="e">
        <f t="shared" ca="1" si="1"/>
        <v>#NAME?</v>
      </c>
    </row>
    <row r="6" spans="1:6" x14ac:dyDescent="0.15">
      <c r="A6" s="12" t="s">
        <v>21</v>
      </c>
      <c r="B6" s="12" t="s">
        <v>22</v>
      </c>
      <c r="C6" t="e">
        <f ca="1">[1]!GG_SDP(A6,"2011-1-18","净利润","Year=2009","Quarter=4")</f>
        <v>#NAME?</v>
      </c>
      <c r="D6" t="e">
        <f ca="1">[1]!GG_SDP(A6,"2011-1-18","预期净利润","Year=2011","Quarter=4")</f>
        <v>#NAME?</v>
      </c>
      <c r="E6" t="e">
        <f t="shared" ca="1" si="0"/>
        <v>#NAME?</v>
      </c>
      <c r="F6" t="e">
        <f t="shared" ca="1" si="1"/>
        <v>#NAME?</v>
      </c>
    </row>
    <row r="7" spans="1:6" x14ac:dyDescent="0.15">
      <c r="A7" s="12" t="s">
        <v>23</v>
      </c>
      <c r="B7" s="12" t="s">
        <v>24</v>
      </c>
      <c r="C7" t="e">
        <f ca="1">[1]!GG_SDP(A7,"2011-1-18","净利润","Year=2009","Quarter=4")</f>
        <v>#NAME?</v>
      </c>
      <c r="D7" t="e">
        <f ca="1">[1]!GG_SDP(A7,"2011-1-18","预期净利润","Year=2011","Quarter=4")</f>
        <v>#NAME?</v>
      </c>
      <c r="E7" t="e">
        <f t="shared" ca="1" si="0"/>
        <v>#NAME?</v>
      </c>
      <c r="F7" t="e">
        <f t="shared" ca="1" si="1"/>
        <v>#NAME?</v>
      </c>
    </row>
    <row r="8" spans="1:6" x14ac:dyDescent="0.15">
      <c r="A8" s="12" t="s">
        <v>25</v>
      </c>
      <c r="B8" s="12" t="s">
        <v>26</v>
      </c>
      <c r="C8" t="e">
        <f ca="1">[1]!GG_SDP(A8,"2011-1-18","净利润","Year=2009","Quarter=4")</f>
        <v>#NAME?</v>
      </c>
      <c r="D8" t="e">
        <f ca="1">[1]!GG_SDP(A8,"2011-1-18","预期净利润","Year=2011","Quarter=4")</f>
        <v>#NAME?</v>
      </c>
      <c r="E8" t="e">
        <f t="shared" ca="1" si="0"/>
        <v>#NAME?</v>
      </c>
      <c r="F8" t="e">
        <f t="shared" ca="1" si="1"/>
        <v>#NAME?</v>
      </c>
    </row>
    <row r="9" spans="1:6" x14ac:dyDescent="0.15">
      <c r="A9" s="12" t="s">
        <v>27</v>
      </c>
      <c r="B9" s="12" t="s">
        <v>28</v>
      </c>
      <c r="C9" t="e">
        <f ca="1">[1]!GG_SDP(A9,"2011-1-18","净利润","Year=2009","Quarter=4")</f>
        <v>#NAME?</v>
      </c>
      <c r="D9" t="e">
        <f ca="1">[1]!GG_SDP(A9,"2011-1-18","预期净利润","Year=2011","Quarter=4")</f>
        <v>#NAME?</v>
      </c>
      <c r="E9" t="e">
        <f t="shared" ca="1" si="0"/>
        <v>#NAME?</v>
      </c>
      <c r="F9" t="e">
        <f t="shared" ca="1" si="1"/>
        <v>#NAME?</v>
      </c>
    </row>
    <row r="10" spans="1:6" x14ac:dyDescent="0.15">
      <c r="A10" s="12" t="s">
        <v>29</v>
      </c>
      <c r="B10" s="12" t="s">
        <v>30</v>
      </c>
      <c r="C10" t="e">
        <f ca="1">[1]!GG_SDP(A10,"2011-1-18","净利润","Year=2009","Quarter=4")</f>
        <v>#NAME?</v>
      </c>
      <c r="D10" t="e">
        <f ca="1">[1]!GG_SDP(A10,"2011-1-18","预期净利润","Year=2011","Quarter=4")</f>
        <v>#NAME?</v>
      </c>
      <c r="E10" t="e">
        <f t="shared" ca="1" si="0"/>
        <v>#NAME?</v>
      </c>
      <c r="F10" t="e">
        <f t="shared" ca="1" si="1"/>
        <v>#NAME?</v>
      </c>
    </row>
    <row r="11" spans="1:6" x14ac:dyDescent="0.15">
      <c r="A11" s="12" t="s">
        <v>31</v>
      </c>
      <c r="B11" s="12" t="s">
        <v>32</v>
      </c>
      <c r="C11" t="e">
        <f ca="1">[1]!GG_SDP(A11,"2011-1-18","净利润","Year=2009","Quarter=4")</f>
        <v>#NAME?</v>
      </c>
      <c r="D11" t="e">
        <f ca="1">[1]!GG_SDP(A11,"2011-1-18","预期净利润","Year=2011","Quarter=4")</f>
        <v>#NAME?</v>
      </c>
      <c r="E11" t="e">
        <f t="shared" ca="1" si="0"/>
        <v>#NAME?</v>
      </c>
      <c r="F11" t="e">
        <f t="shared" ca="1" si="1"/>
        <v>#NAME?</v>
      </c>
    </row>
    <row r="12" spans="1:6" x14ac:dyDescent="0.15">
      <c r="A12" s="12" t="s">
        <v>33</v>
      </c>
      <c r="B12" s="12" t="s">
        <v>34</v>
      </c>
      <c r="C12" t="e">
        <f ca="1">[1]!GG_SDP(A12,"2011-1-18","净利润","Year=2009","Quarter=4")</f>
        <v>#NAME?</v>
      </c>
      <c r="D12" t="e">
        <f ca="1">[1]!GG_SDP(A12,"2011-1-18","预期净利润","Year=2011","Quarter=4")</f>
        <v>#NAME?</v>
      </c>
      <c r="E12" t="e">
        <f t="shared" ca="1" si="0"/>
        <v>#NAME?</v>
      </c>
      <c r="F12" t="e">
        <f t="shared" ca="1" si="1"/>
        <v>#NAME?</v>
      </c>
    </row>
    <row r="13" spans="1:6" x14ac:dyDescent="0.15">
      <c r="A13" s="12" t="s">
        <v>35</v>
      </c>
      <c r="B13" s="12" t="s">
        <v>36</v>
      </c>
      <c r="C13" t="e">
        <f ca="1">[1]!GG_SDP(A13,"2011-1-18","净利润","Year=2009","Quarter=4")</f>
        <v>#NAME?</v>
      </c>
      <c r="D13" t="e">
        <f ca="1">[1]!GG_SDP(A13,"2011-1-18","预期净利润","Year=2011","Quarter=4")</f>
        <v>#NAME?</v>
      </c>
      <c r="E13" t="e">
        <f t="shared" ca="1" si="0"/>
        <v>#NAME?</v>
      </c>
      <c r="F13" t="e">
        <f t="shared" ca="1" si="1"/>
        <v>#NAME?</v>
      </c>
    </row>
    <row r="14" spans="1:6" x14ac:dyDescent="0.15">
      <c r="A14" s="12" t="s">
        <v>37</v>
      </c>
      <c r="B14" s="12" t="s">
        <v>38</v>
      </c>
      <c r="C14" t="e">
        <f ca="1">[1]!GG_SDP(A14,"2011-1-18","净利润","Year=2009","Quarter=4")</f>
        <v>#NAME?</v>
      </c>
      <c r="D14" t="e">
        <f ca="1">[1]!GG_SDP(A14,"2011-1-18","预期净利润","Year=2011","Quarter=4")</f>
        <v>#NAME?</v>
      </c>
      <c r="E14" t="e">
        <f t="shared" ca="1" si="0"/>
        <v>#NAME?</v>
      </c>
      <c r="F14" t="e">
        <f t="shared" ca="1" si="1"/>
        <v>#NAME?</v>
      </c>
    </row>
    <row r="15" spans="1:6" x14ac:dyDescent="0.15">
      <c r="A15" s="12" t="s">
        <v>39</v>
      </c>
      <c r="B15" s="12" t="s">
        <v>40</v>
      </c>
      <c r="C15" t="e">
        <f ca="1">[1]!GG_SDP(A15,"2011-1-18","净利润","Year=2009","Quarter=4")</f>
        <v>#NAME?</v>
      </c>
      <c r="D15" t="e">
        <f ca="1">[1]!GG_SDP(A15,"2011-1-18","预期净利润","Year=2011","Quarter=4")</f>
        <v>#NAME?</v>
      </c>
      <c r="E15" t="e">
        <f t="shared" ca="1" si="0"/>
        <v>#NAME?</v>
      </c>
      <c r="F15" t="e">
        <f t="shared" ca="1" si="1"/>
        <v>#NAME?</v>
      </c>
    </row>
    <row r="16" spans="1:6" x14ac:dyDescent="0.15">
      <c r="A16" s="12" t="s">
        <v>41</v>
      </c>
      <c r="B16" s="12" t="s">
        <v>42</v>
      </c>
      <c r="C16" t="e">
        <f ca="1">[1]!GG_SDP(A16,"2011-1-18","净利润","Year=2009","Quarter=4")</f>
        <v>#NAME?</v>
      </c>
      <c r="D16" t="e">
        <f ca="1">[1]!GG_SDP(A16,"2011-1-18","预期净利润","Year=2011","Quarter=4")</f>
        <v>#NAME?</v>
      </c>
      <c r="E16" t="e">
        <f t="shared" ca="1" si="0"/>
        <v>#NAME?</v>
      </c>
      <c r="F16" t="e">
        <f t="shared" ca="1" si="1"/>
        <v>#NAME?</v>
      </c>
    </row>
    <row r="17" spans="1:6" x14ac:dyDescent="0.15">
      <c r="A17" s="12" t="s">
        <v>43</v>
      </c>
      <c r="B17" s="12" t="s">
        <v>44</v>
      </c>
      <c r="C17" t="e">
        <f ca="1">[1]!GG_SDP(A17,"2011-1-18","净利润","Year=2009","Quarter=4")</f>
        <v>#NAME?</v>
      </c>
      <c r="D17" t="e">
        <f ca="1">[1]!GG_SDP(A17,"2011-1-18","预期净利润","Year=2011","Quarter=4")</f>
        <v>#NAME?</v>
      </c>
      <c r="E17" t="e">
        <f t="shared" ca="1" si="0"/>
        <v>#NAME?</v>
      </c>
      <c r="F17" t="e">
        <f t="shared" ca="1" si="1"/>
        <v>#NAME?</v>
      </c>
    </row>
    <row r="18" spans="1:6" x14ac:dyDescent="0.15">
      <c r="A18" s="12" t="s">
        <v>45</v>
      </c>
      <c r="B18" s="12" t="s">
        <v>46</v>
      </c>
      <c r="C18" t="e">
        <f ca="1">[1]!GG_SDP(A18,"2011-1-18","净利润","Year=2009","Quarter=4")</f>
        <v>#NAME?</v>
      </c>
      <c r="D18" t="e">
        <f ca="1">[1]!GG_SDP(A18,"2011-1-18","预期净利润","Year=2011","Quarter=4")</f>
        <v>#NAME?</v>
      </c>
      <c r="E18" t="e">
        <f t="shared" ca="1" si="0"/>
        <v>#NAME?</v>
      </c>
      <c r="F18" t="e">
        <f t="shared" ca="1" si="1"/>
        <v>#NAME?</v>
      </c>
    </row>
    <row r="19" spans="1:6" x14ac:dyDescent="0.15">
      <c r="A19" s="12" t="s">
        <v>47</v>
      </c>
      <c r="B19" s="12" t="s">
        <v>48</v>
      </c>
      <c r="C19" t="e">
        <f ca="1">[1]!GG_SDP(A19,"2011-1-18","净利润","Year=2009","Quarter=4")</f>
        <v>#NAME?</v>
      </c>
      <c r="D19" t="e">
        <f ca="1">[1]!GG_SDP(A19,"2011-1-18","预期净利润","Year=2011","Quarter=4")</f>
        <v>#NAME?</v>
      </c>
      <c r="E19" t="e">
        <f t="shared" ca="1" si="0"/>
        <v>#NAME?</v>
      </c>
      <c r="F19" t="e">
        <f t="shared" ca="1" si="1"/>
        <v>#NAME?</v>
      </c>
    </row>
    <row r="20" spans="1:6" x14ac:dyDescent="0.15">
      <c r="A20" s="12" t="s">
        <v>49</v>
      </c>
      <c r="B20" s="12" t="s">
        <v>50</v>
      </c>
      <c r="C20" t="e">
        <f ca="1">[1]!GG_SDP(A20,"2011-1-18","净利润","Year=2009","Quarter=4")</f>
        <v>#NAME?</v>
      </c>
      <c r="D20" t="e">
        <f ca="1">[1]!GG_SDP(A20,"2011-1-18","预期净利润","Year=2011","Quarter=4")</f>
        <v>#NAME?</v>
      </c>
      <c r="E20" t="e">
        <f t="shared" ca="1" si="0"/>
        <v>#NAME?</v>
      </c>
      <c r="F20" t="e">
        <f t="shared" ca="1" si="1"/>
        <v>#NAME?</v>
      </c>
    </row>
    <row r="21" spans="1:6" x14ac:dyDescent="0.15">
      <c r="A21" s="12" t="s">
        <v>51</v>
      </c>
      <c r="B21" s="12" t="s">
        <v>52</v>
      </c>
      <c r="C21" t="e">
        <f ca="1">[1]!GG_SDP(A21,"2011-1-18","净利润","Year=2009","Quarter=4")</f>
        <v>#NAME?</v>
      </c>
      <c r="D21" t="e">
        <f ca="1">[1]!GG_SDP(A21,"2011-1-18","预期净利润","Year=2011","Quarter=4")</f>
        <v>#NAME?</v>
      </c>
      <c r="E21" t="e">
        <f t="shared" ca="1" si="0"/>
        <v>#NAME?</v>
      </c>
      <c r="F21" t="e">
        <f t="shared" ca="1" si="1"/>
        <v>#NAME?</v>
      </c>
    </row>
    <row r="22" spans="1:6" x14ac:dyDescent="0.15">
      <c r="A22" s="12" t="s">
        <v>53</v>
      </c>
      <c r="B22" s="12" t="s">
        <v>54</v>
      </c>
      <c r="C22" t="e">
        <f ca="1">[1]!GG_SDP(A22,"2011-1-18","净利润","Year=2009","Quarter=4")</f>
        <v>#NAME?</v>
      </c>
      <c r="D22" t="e">
        <f ca="1">[1]!GG_SDP(A22,"2011-1-18","预期净利润","Year=2011","Quarter=4")</f>
        <v>#NAME?</v>
      </c>
      <c r="E22" t="e">
        <f t="shared" ca="1" si="0"/>
        <v>#NAME?</v>
      </c>
      <c r="F22" t="e">
        <f t="shared" ca="1" si="1"/>
        <v>#NAME?</v>
      </c>
    </row>
    <row r="23" spans="1:6" x14ac:dyDescent="0.15">
      <c r="A23" s="12" t="s">
        <v>55</v>
      </c>
      <c r="B23" s="12" t="s">
        <v>56</v>
      </c>
      <c r="C23" t="e">
        <f ca="1">[1]!GG_SDP(A23,"2011-1-18","净利润","Year=2009","Quarter=4")</f>
        <v>#NAME?</v>
      </c>
      <c r="D23" t="e">
        <f ca="1">[1]!GG_SDP(A23,"2011-1-18","预期净利润","Year=2011","Quarter=4")</f>
        <v>#NAME?</v>
      </c>
      <c r="E23" t="e">
        <f t="shared" ca="1" si="0"/>
        <v>#NAME?</v>
      </c>
      <c r="F23" t="e">
        <f t="shared" ca="1" si="1"/>
        <v>#NAME?</v>
      </c>
    </row>
    <row r="24" spans="1:6" x14ac:dyDescent="0.15">
      <c r="A24" s="12" t="s">
        <v>57</v>
      </c>
      <c r="B24" s="12" t="s">
        <v>58</v>
      </c>
      <c r="C24" t="e">
        <f ca="1">[1]!GG_SDP(A24,"2011-1-18","净利润","Year=2009","Quarter=4")</f>
        <v>#NAME?</v>
      </c>
      <c r="D24" t="e">
        <f ca="1">[1]!GG_SDP(A24,"2011-1-18","预期净利润","Year=2011","Quarter=4")</f>
        <v>#NAME?</v>
      </c>
      <c r="E24" t="e">
        <f t="shared" ca="1" si="0"/>
        <v>#NAME?</v>
      </c>
      <c r="F24" t="e">
        <f t="shared" ca="1" si="1"/>
        <v>#NAME?</v>
      </c>
    </row>
    <row r="25" spans="1:6" x14ac:dyDescent="0.15">
      <c r="A25" s="12" t="s">
        <v>59</v>
      </c>
      <c r="B25" s="12" t="s">
        <v>60</v>
      </c>
      <c r="C25" t="e">
        <f ca="1">[1]!GG_SDP(A25,"2011-1-18","净利润","Year=2009","Quarter=4")</f>
        <v>#NAME?</v>
      </c>
      <c r="D25" t="e">
        <f ca="1">[1]!GG_SDP(A25,"2011-1-18","预期净利润","Year=2011","Quarter=4")</f>
        <v>#NAME?</v>
      </c>
      <c r="E25" t="e">
        <f t="shared" ca="1" si="0"/>
        <v>#NAME?</v>
      </c>
      <c r="F25" t="e">
        <f t="shared" ca="1" si="1"/>
        <v>#NAME?</v>
      </c>
    </row>
    <row r="26" spans="1:6" x14ac:dyDescent="0.15">
      <c r="A26" s="12" t="s">
        <v>61</v>
      </c>
      <c r="B26" s="12" t="s">
        <v>62</v>
      </c>
      <c r="C26" t="e">
        <f ca="1">[1]!GG_SDP(A26,"2011-1-18","净利润","Year=2009","Quarter=4")</f>
        <v>#NAME?</v>
      </c>
      <c r="D26" t="e">
        <f ca="1">[1]!GG_SDP(A26,"2011-1-18","预期净利润","Year=2011","Quarter=4")</f>
        <v>#NAME?</v>
      </c>
      <c r="E26" t="e">
        <f t="shared" ca="1" si="0"/>
        <v>#NAME?</v>
      </c>
      <c r="F26" t="e">
        <f t="shared" ca="1" si="1"/>
        <v>#NAME?</v>
      </c>
    </row>
    <row r="27" spans="1:6" x14ac:dyDescent="0.15">
      <c r="A27" s="12" t="s">
        <v>63</v>
      </c>
      <c r="B27" s="12" t="s">
        <v>64</v>
      </c>
      <c r="C27" t="e">
        <f ca="1">[1]!GG_SDP(A27,"2011-1-18","净利润","Year=2009","Quarter=4")</f>
        <v>#NAME?</v>
      </c>
      <c r="D27" t="e">
        <f ca="1">[1]!GG_SDP(A27,"2011-1-18","预期净利润","Year=2011","Quarter=4")</f>
        <v>#NAME?</v>
      </c>
      <c r="E27" t="e">
        <f t="shared" ca="1" si="0"/>
        <v>#NAME?</v>
      </c>
      <c r="F27" t="e">
        <f t="shared" ca="1" si="1"/>
        <v>#NAME?</v>
      </c>
    </row>
    <row r="28" spans="1:6" x14ac:dyDescent="0.15">
      <c r="A28" s="12" t="s">
        <v>65</v>
      </c>
      <c r="B28" s="12" t="s">
        <v>66</v>
      </c>
      <c r="C28" t="e">
        <f ca="1">[1]!GG_SDP(A28,"2011-1-18","净利润","Year=2009","Quarter=4")</f>
        <v>#NAME?</v>
      </c>
      <c r="D28" t="e">
        <f ca="1">[1]!GG_SDP(A28,"2011-1-18","预期净利润","Year=2011","Quarter=4")</f>
        <v>#NAME?</v>
      </c>
      <c r="E28" t="e">
        <f t="shared" ca="1" si="0"/>
        <v>#NAME?</v>
      </c>
      <c r="F28" t="e">
        <f t="shared" ca="1" si="1"/>
        <v>#NAME?</v>
      </c>
    </row>
    <row r="29" spans="1:6" x14ac:dyDescent="0.15">
      <c r="A29" s="12" t="s">
        <v>67</v>
      </c>
      <c r="B29" s="12" t="s">
        <v>68</v>
      </c>
      <c r="C29" t="e">
        <f ca="1">[1]!GG_SDP(A29,"2011-1-18","净利润","Year=2009","Quarter=4")</f>
        <v>#NAME?</v>
      </c>
      <c r="D29" t="e">
        <f ca="1">[1]!GG_SDP(A29,"2011-1-18","预期净利润","Year=2011","Quarter=4")</f>
        <v>#NAME?</v>
      </c>
      <c r="E29" t="e">
        <f t="shared" ca="1" si="0"/>
        <v>#NAME?</v>
      </c>
      <c r="F29" t="e">
        <f t="shared" ca="1" si="1"/>
        <v>#NAME?</v>
      </c>
    </row>
    <row r="30" spans="1:6" x14ac:dyDescent="0.15">
      <c r="A30" s="12" t="s">
        <v>69</v>
      </c>
      <c r="B30" s="12" t="s">
        <v>70</v>
      </c>
      <c r="C30" t="e">
        <f ca="1">[1]!GG_SDP(A30,"2011-1-18","净利润","Year=2009","Quarter=4")</f>
        <v>#NAME?</v>
      </c>
      <c r="D30" t="e">
        <f ca="1">[1]!GG_SDP(A30,"2011-1-18","预期净利润","Year=2011","Quarter=4")</f>
        <v>#NAME?</v>
      </c>
      <c r="E30" t="e">
        <f t="shared" ca="1" si="0"/>
        <v>#NAME?</v>
      </c>
      <c r="F30" t="e">
        <f t="shared" ca="1" si="1"/>
        <v>#NAME?</v>
      </c>
    </row>
    <row r="31" spans="1:6" x14ac:dyDescent="0.15">
      <c r="A31" s="12" t="s">
        <v>71</v>
      </c>
      <c r="B31" s="12" t="s">
        <v>72</v>
      </c>
      <c r="C31" t="e">
        <f ca="1">[1]!GG_SDP(A31,"2011-1-18","净利润","Year=2009","Quarter=4")</f>
        <v>#NAME?</v>
      </c>
      <c r="D31" t="e">
        <f ca="1">[1]!GG_SDP(A31,"2011-1-18","预期净利润","Year=2011","Quarter=4")</f>
        <v>#NAME?</v>
      </c>
      <c r="E31" t="e">
        <f t="shared" ca="1" si="0"/>
        <v>#NAME?</v>
      </c>
      <c r="F31" t="e">
        <f t="shared" ca="1" si="1"/>
        <v>#NAME?</v>
      </c>
    </row>
    <row r="32" spans="1:6" x14ac:dyDescent="0.15">
      <c r="A32" s="12" t="s">
        <v>73</v>
      </c>
      <c r="B32" s="12" t="s">
        <v>74</v>
      </c>
      <c r="C32" t="e">
        <f ca="1">[1]!GG_SDP(A32,"2011-1-18","净利润","Year=2009","Quarter=4")</f>
        <v>#NAME?</v>
      </c>
      <c r="D32" t="e">
        <f ca="1">[1]!GG_SDP(A32,"2011-1-18","预期净利润","Year=2011","Quarter=4")</f>
        <v>#NAME?</v>
      </c>
      <c r="E32" t="e">
        <f t="shared" ca="1" si="0"/>
        <v>#NAME?</v>
      </c>
      <c r="F32" t="e">
        <f t="shared" ca="1" si="1"/>
        <v>#NAME?</v>
      </c>
    </row>
    <row r="33" spans="1:6" x14ac:dyDescent="0.15">
      <c r="A33" s="12" t="s">
        <v>75</v>
      </c>
      <c r="B33" s="12" t="s">
        <v>76</v>
      </c>
      <c r="C33" t="e">
        <f ca="1">[1]!GG_SDP(A33,"2011-1-18","净利润","Year=2009","Quarter=4")</f>
        <v>#NAME?</v>
      </c>
      <c r="D33" t="e">
        <f ca="1">[1]!GG_SDP(A33,"2011-1-18","预期净利润","Year=2011","Quarter=4")</f>
        <v>#NAME?</v>
      </c>
      <c r="E33" t="e">
        <f t="shared" ca="1" si="0"/>
        <v>#NAME?</v>
      </c>
      <c r="F33" t="e">
        <f t="shared" ca="1" si="1"/>
        <v>#NAME?</v>
      </c>
    </row>
    <row r="34" spans="1:6" x14ac:dyDescent="0.15">
      <c r="A34" s="12" t="s">
        <v>77</v>
      </c>
      <c r="B34" s="12" t="s">
        <v>78</v>
      </c>
      <c r="C34" t="e">
        <f ca="1">[1]!GG_SDP(A34,"2011-1-18","净利润","Year=2009","Quarter=4")</f>
        <v>#NAME?</v>
      </c>
      <c r="D34" t="e">
        <f ca="1">[1]!GG_SDP(A34,"2011-1-18","预期净利润","Year=2011","Quarter=4")</f>
        <v>#NAME?</v>
      </c>
      <c r="E34" t="e">
        <f t="shared" ca="1" si="0"/>
        <v>#NAME?</v>
      </c>
      <c r="F34" t="e">
        <f t="shared" ca="1" si="1"/>
        <v>#NAME?</v>
      </c>
    </row>
    <row r="35" spans="1:6" x14ac:dyDescent="0.15">
      <c r="A35" s="12" t="s">
        <v>79</v>
      </c>
      <c r="B35" s="12" t="s">
        <v>80</v>
      </c>
      <c r="C35" t="e">
        <f ca="1">[1]!GG_SDP(A35,"2011-1-18","净利润","Year=2009","Quarter=4")</f>
        <v>#NAME?</v>
      </c>
      <c r="D35" t="e">
        <f ca="1">[1]!GG_SDP(A35,"2011-1-18","预期净利润","Year=2011","Quarter=4")</f>
        <v>#NAME?</v>
      </c>
      <c r="E35" t="e">
        <f t="shared" ca="1" si="0"/>
        <v>#NAME?</v>
      </c>
      <c r="F35" t="e">
        <f t="shared" ca="1" si="1"/>
        <v>#NAME?</v>
      </c>
    </row>
    <row r="36" spans="1:6" x14ac:dyDescent="0.15">
      <c r="A36" s="12" t="s">
        <v>81</v>
      </c>
      <c r="B36" s="12" t="s">
        <v>82</v>
      </c>
      <c r="C36" t="e">
        <f ca="1">[1]!GG_SDP(A36,"2011-1-18","净利润","Year=2009","Quarter=4")</f>
        <v>#NAME?</v>
      </c>
      <c r="D36" t="e">
        <f ca="1">[1]!GG_SDP(A36,"2011-1-18","预期净利润","Year=2011","Quarter=4")</f>
        <v>#NAME?</v>
      </c>
      <c r="E36" t="e">
        <f t="shared" ca="1" si="0"/>
        <v>#NAME?</v>
      </c>
      <c r="F36" t="e">
        <f t="shared" ca="1" si="1"/>
        <v>#NAME?</v>
      </c>
    </row>
    <row r="37" spans="1:6" x14ac:dyDescent="0.15">
      <c r="A37" s="12" t="s">
        <v>83</v>
      </c>
      <c r="B37" s="12" t="s">
        <v>84</v>
      </c>
      <c r="C37" t="e">
        <f ca="1">[1]!GG_SDP(A37,"2011-1-18","净利润","Year=2009","Quarter=4")</f>
        <v>#NAME?</v>
      </c>
      <c r="D37" t="e">
        <f ca="1">[1]!GG_SDP(A37,"2011-1-18","预期净利润","Year=2011","Quarter=4")</f>
        <v>#NAME?</v>
      </c>
      <c r="E37" t="e">
        <f t="shared" ca="1" si="0"/>
        <v>#NAME?</v>
      </c>
      <c r="F37" t="e">
        <f t="shared" ca="1" si="1"/>
        <v>#NAME?</v>
      </c>
    </row>
    <row r="38" spans="1:6" x14ac:dyDescent="0.15">
      <c r="A38" s="12" t="s">
        <v>85</v>
      </c>
      <c r="B38" s="12" t="s">
        <v>86</v>
      </c>
      <c r="C38" t="e">
        <f ca="1">[1]!GG_SDP(A38,"2011-1-18","净利润","Year=2009","Quarter=4")</f>
        <v>#NAME?</v>
      </c>
      <c r="D38" t="e">
        <f ca="1">[1]!GG_SDP(A38,"2011-1-18","预期净利润","Year=2011","Quarter=4")</f>
        <v>#NAME?</v>
      </c>
      <c r="E38" t="e">
        <f t="shared" ca="1" si="0"/>
        <v>#NAME?</v>
      </c>
      <c r="F38" t="e">
        <f t="shared" ca="1" si="1"/>
        <v>#NAME?</v>
      </c>
    </row>
    <row r="39" spans="1:6" x14ac:dyDescent="0.15">
      <c r="A39" s="12" t="s">
        <v>87</v>
      </c>
      <c r="B39" s="12" t="s">
        <v>88</v>
      </c>
      <c r="C39" t="e">
        <f ca="1">[1]!GG_SDP(A39,"2011-1-18","净利润","Year=2009","Quarter=4")</f>
        <v>#NAME?</v>
      </c>
      <c r="D39" t="e">
        <f ca="1">[1]!GG_SDP(A39,"2011-1-18","预期净利润","Year=2011","Quarter=4")</f>
        <v>#NAME?</v>
      </c>
      <c r="E39" t="e">
        <f t="shared" ca="1" si="0"/>
        <v>#NAME?</v>
      </c>
      <c r="F39" t="e">
        <f t="shared" ca="1" si="1"/>
        <v>#NAME?</v>
      </c>
    </row>
    <row r="40" spans="1:6" x14ac:dyDescent="0.15">
      <c r="A40" s="12" t="s">
        <v>89</v>
      </c>
      <c r="B40" s="12" t="s">
        <v>90</v>
      </c>
      <c r="C40" t="e">
        <f ca="1">[1]!GG_SDP(A40,"2011-1-18","净利润","Year=2009","Quarter=4")</f>
        <v>#NAME?</v>
      </c>
      <c r="D40" t="e">
        <f ca="1">[1]!GG_SDP(A40,"2011-1-18","预期净利润","Year=2011","Quarter=4")</f>
        <v>#NAME?</v>
      </c>
      <c r="E40" t="e">
        <f t="shared" ca="1" si="0"/>
        <v>#NAME?</v>
      </c>
      <c r="F40" t="e">
        <f t="shared" ca="1" si="1"/>
        <v>#NAME?</v>
      </c>
    </row>
    <row r="41" spans="1:6" x14ac:dyDescent="0.15">
      <c r="A41" s="12" t="s">
        <v>91</v>
      </c>
      <c r="B41" s="12" t="s">
        <v>92</v>
      </c>
      <c r="C41" t="e">
        <f ca="1">[1]!GG_SDP(A41,"2011-1-18","净利润","Year=2009","Quarter=4")</f>
        <v>#NAME?</v>
      </c>
      <c r="D41" t="e">
        <f ca="1">[1]!GG_SDP(A41,"2011-1-18","预期净利润","Year=2011","Quarter=4")</f>
        <v>#NAME?</v>
      </c>
      <c r="E41" t="e">
        <f t="shared" ca="1" si="0"/>
        <v>#NAME?</v>
      </c>
      <c r="F41" t="e">
        <f t="shared" ca="1" si="1"/>
        <v>#NAME?</v>
      </c>
    </row>
    <row r="42" spans="1:6" x14ac:dyDescent="0.15">
      <c r="A42" s="12" t="s">
        <v>93</v>
      </c>
      <c r="B42" s="12" t="s">
        <v>94</v>
      </c>
      <c r="C42" t="e">
        <f ca="1">[1]!GG_SDP(A42,"2011-1-18","净利润","Year=2009","Quarter=4")</f>
        <v>#NAME?</v>
      </c>
      <c r="D42" t="e">
        <f ca="1">[1]!GG_SDP(A42,"2011-1-18","预期净利润","Year=2011","Quarter=4")</f>
        <v>#NAME?</v>
      </c>
      <c r="E42" t="e">
        <f t="shared" ca="1" si="0"/>
        <v>#NAME?</v>
      </c>
      <c r="F42" t="e">
        <f t="shared" ca="1" si="1"/>
        <v>#NAME?</v>
      </c>
    </row>
    <row r="43" spans="1:6" x14ac:dyDescent="0.15">
      <c r="A43" s="12" t="s">
        <v>95</v>
      </c>
      <c r="B43" s="12" t="s">
        <v>96</v>
      </c>
      <c r="C43" t="e">
        <f ca="1">[1]!GG_SDP(A43,"2011-1-18","净利润","Year=2009","Quarter=4")</f>
        <v>#NAME?</v>
      </c>
      <c r="D43" t="e">
        <f ca="1">[1]!GG_SDP(A43,"2011-1-18","预期净利润","Year=2011","Quarter=4")</f>
        <v>#NAME?</v>
      </c>
      <c r="E43" t="e">
        <f t="shared" ca="1" si="0"/>
        <v>#NAME?</v>
      </c>
      <c r="F43" t="e">
        <f t="shared" ca="1" si="1"/>
        <v>#NAME?</v>
      </c>
    </row>
    <row r="44" spans="1:6" x14ac:dyDescent="0.15">
      <c r="A44" s="12" t="s">
        <v>97</v>
      </c>
      <c r="B44" s="12" t="s">
        <v>98</v>
      </c>
      <c r="C44" t="e">
        <f ca="1">[1]!GG_SDP(A44,"2011-1-18","净利润","Year=2009","Quarter=4")</f>
        <v>#NAME?</v>
      </c>
      <c r="D44" t="e">
        <f ca="1">[1]!GG_SDP(A44,"2011-1-18","预期净利润","Year=2011","Quarter=4")</f>
        <v>#NAME?</v>
      </c>
      <c r="E44" t="e">
        <f t="shared" ca="1" si="0"/>
        <v>#NAME?</v>
      </c>
      <c r="F44" t="e">
        <f t="shared" ca="1" si="1"/>
        <v>#NAME?</v>
      </c>
    </row>
    <row r="45" spans="1:6" x14ac:dyDescent="0.15">
      <c r="A45" s="12" t="s">
        <v>99</v>
      </c>
      <c r="B45" s="12" t="s">
        <v>100</v>
      </c>
      <c r="C45" t="e">
        <f ca="1">[1]!GG_SDP(A45,"2011-1-18","净利润","Year=2009","Quarter=4")</f>
        <v>#NAME?</v>
      </c>
      <c r="D45" t="e">
        <f ca="1">[1]!GG_SDP(A45,"2011-1-18","预期净利润","Year=2011","Quarter=4")</f>
        <v>#NAME?</v>
      </c>
      <c r="E45" t="e">
        <f t="shared" ca="1" si="0"/>
        <v>#NAME?</v>
      </c>
      <c r="F45" t="e">
        <f t="shared" ca="1" si="1"/>
        <v>#NAME?</v>
      </c>
    </row>
    <row r="46" spans="1:6" x14ac:dyDescent="0.15">
      <c r="A46" s="12" t="s">
        <v>101</v>
      </c>
      <c r="B46" s="12" t="s">
        <v>102</v>
      </c>
      <c r="C46" t="e">
        <f ca="1">[1]!GG_SDP(A46,"2011-1-18","净利润","Year=2009","Quarter=4")</f>
        <v>#NAME?</v>
      </c>
      <c r="D46" t="e">
        <f ca="1">[1]!GG_SDP(A46,"2011-1-18","预期净利润","Year=2011","Quarter=4")</f>
        <v>#NAME?</v>
      </c>
      <c r="E46" t="e">
        <f t="shared" ca="1" si="0"/>
        <v>#NAME?</v>
      </c>
      <c r="F46" t="e">
        <f t="shared" ca="1" si="1"/>
        <v>#NAME?</v>
      </c>
    </row>
    <row r="47" spans="1:6" x14ac:dyDescent="0.15">
      <c r="A47" s="12" t="s">
        <v>103</v>
      </c>
      <c r="B47" s="12" t="s">
        <v>104</v>
      </c>
      <c r="C47" t="e">
        <f ca="1">[1]!GG_SDP(A47,"2011-1-18","净利润","Year=2009","Quarter=4")</f>
        <v>#NAME?</v>
      </c>
      <c r="D47" t="e">
        <f ca="1">[1]!GG_SDP(A47,"2011-1-18","预期净利润","Year=2011","Quarter=4")</f>
        <v>#NAME?</v>
      </c>
      <c r="E47" t="e">
        <f t="shared" ca="1" si="0"/>
        <v>#NAME?</v>
      </c>
      <c r="F47" t="e">
        <f t="shared" ca="1" si="1"/>
        <v>#NAME?</v>
      </c>
    </row>
    <row r="48" spans="1:6" x14ac:dyDescent="0.15">
      <c r="A48" s="12" t="s">
        <v>105</v>
      </c>
      <c r="B48" s="12" t="s">
        <v>106</v>
      </c>
      <c r="C48" t="e">
        <f ca="1">[1]!GG_SDP(A48,"2011-1-18","净利润","Year=2009","Quarter=4")</f>
        <v>#NAME?</v>
      </c>
      <c r="D48" t="e">
        <f ca="1">[1]!GG_SDP(A48,"2011-1-18","预期净利润","Year=2011","Quarter=4")</f>
        <v>#NAME?</v>
      </c>
      <c r="E48" t="e">
        <f t="shared" ca="1" si="0"/>
        <v>#NAME?</v>
      </c>
      <c r="F48" t="e">
        <f t="shared" ca="1" si="1"/>
        <v>#NAME?</v>
      </c>
    </row>
    <row r="49" spans="1:6" x14ac:dyDescent="0.15">
      <c r="A49" s="12" t="s">
        <v>107</v>
      </c>
      <c r="B49" s="12" t="s">
        <v>108</v>
      </c>
      <c r="C49" t="e">
        <f ca="1">[1]!GG_SDP(A49,"2011-1-18","净利润","Year=2009","Quarter=4")</f>
        <v>#NAME?</v>
      </c>
      <c r="D49" t="e">
        <f ca="1">[1]!GG_SDP(A49,"2011-1-18","预期净利润","Year=2011","Quarter=4")</f>
        <v>#NAME?</v>
      </c>
      <c r="E49" t="e">
        <f t="shared" ca="1" si="0"/>
        <v>#NAME?</v>
      </c>
      <c r="F49" t="e">
        <f t="shared" ca="1" si="1"/>
        <v>#NAME?</v>
      </c>
    </row>
    <row r="50" spans="1:6" x14ac:dyDescent="0.15">
      <c r="A50" s="12" t="s">
        <v>109</v>
      </c>
      <c r="B50" s="12" t="s">
        <v>110</v>
      </c>
      <c r="C50" t="e">
        <f ca="1">[1]!GG_SDP(A50,"2011-1-18","净利润","Year=2009","Quarter=4")</f>
        <v>#NAME?</v>
      </c>
      <c r="D50" t="e">
        <f ca="1">[1]!GG_SDP(A50,"2011-1-18","预期净利润","Year=2011","Quarter=4")</f>
        <v>#NAME?</v>
      </c>
      <c r="E50" t="e">
        <f t="shared" ca="1" si="0"/>
        <v>#NAME?</v>
      </c>
      <c r="F50" t="e">
        <f t="shared" ca="1" si="1"/>
        <v>#NAME?</v>
      </c>
    </row>
    <row r="51" spans="1:6" x14ac:dyDescent="0.15">
      <c r="A51" s="12" t="s">
        <v>111</v>
      </c>
      <c r="B51" s="12" t="s">
        <v>112</v>
      </c>
      <c r="C51" t="e">
        <f ca="1">[1]!GG_SDP(A51,"2011-1-18","净利润","Year=2009","Quarter=4")</f>
        <v>#NAME?</v>
      </c>
      <c r="D51" t="e">
        <f ca="1">[1]!GG_SDP(A51,"2011-1-18","预期净利润","Year=2011","Quarter=4")</f>
        <v>#NAME?</v>
      </c>
      <c r="E51" t="e">
        <f t="shared" ca="1" si="0"/>
        <v>#NAME?</v>
      </c>
      <c r="F51" t="e">
        <f t="shared" ca="1" si="1"/>
        <v>#NAME?</v>
      </c>
    </row>
    <row r="52" spans="1:6" x14ac:dyDescent="0.15">
      <c r="A52" s="12" t="s">
        <v>113</v>
      </c>
      <c r="B52" s="12" t="s">
        <v>114</v>
      </c>
      <c r="C52" t="e">
        <f ca="1">[1]!GG_SDP(A52,"2011-1-18","净利润","Year=2009","Quarter=4")</f>
        <v>#NAME?</v>
      </c>
      <c r="D52" t="e">
        <f ca="1">[1]!GG_SDP(A52,"2011-1-18","预期净利润","Year=2011","Quarter=4")</f>
        <v>#NAME?</v>
      </c>
      <c r="E52" t="e">
        <f t="shared" ca="1" si="0"/>
        <v>#NAME?</v>
      </c>
      <c r="F52" t="e">
        <f t="shared" ca="1" si="1"/>
        <v>#NAME?</v>
      </c>
    </row>
    <row r="53" spans="1:6" x14ac:dyDescent="0.15">
      <c r="A53" s="12" t="s">
        <v>115</v>
      </c>
      <c r="B53" s="12" t="s">
        <v>116</v>
      </c>
      <c r="C53" t="e">
        <f ca="1">[1]!GG_SDP(A53,"2011-1-18","净利润","Year=2009","Quarter=4")</f>
        <v>#NAME?</v>
      </c>
      <c r="D53" t="e">
        <f ca="1">[1]!GG_SDP(A53,"2011-1-18","预期净利润","Year=2011","Quarter=4")</f>
        <v>#NAME?</v>
      </c>
      <c r="E53" t="e">
        <f t="shared" ca="1" si="0"/>
        <v>#NAME?</v>
      </c>
      <c r="F53" t="e">
        <f t="shared" ca="1" si="1"/>
        <v>#NAME?</v>
      </c>
    </row>
    <row r="54" spans="1:6" x14ac:dyDescent="0.15">
      <c r="A54" s="12" t="s">
        <v>117</v>
      </c>
      <c r="B54" s="12" t="s">
        <v>118</v>
      </c>
      <c r="C54" t="e">
        <f ca="1">[1]!GG_SDP(A54,"2011-1-18","净利润","Year=2009","Quarter=4")</f>
        <v>#NAME?</v>
      </c>
      <c r="D54" t="e">
        <f ca="1">[1]!GG_SDP(A54,"2011-1-18","预期净利润","Year=2011","Quarter=4")</f>
        <v>#NAME?</v>
      </c>
      <c r="E54" t="e">
        <f t="shared" ca="1" si="0"/>
        <v>#NAME?</v>
      </c>
      <c r="F54" t="e">
        <f t="shared" ca="1" si="1"/>
        <v>#NAME?</v>
      </c>
    </row>
    <row r="55" spans="1:6" x14ac:dyDescent="0.15">
      <c r="A55" s="12" t="s">
        <v>119</v>
      </c>
      <c r="B55" s="12" t="s">
        <v>120</v>
      </c>
      <c r="C55" t="e">
        <f ca="1">[1]!GG_SDP(A55,"2011-1-18","净利润","Year=2009","Quarter=4")</f>
        <v>#NAME?</v>
      </c>
      <c r="D55" t="e">
        <f ca="1">[1]!GG_SDP(A55,"2011-1-18","预期净利润","Year=2011","Quarter=4")</f>
        <v>#NAME?</v>
      </c>
      <c r="E55" t="e">
        <f t="shared" ca="1" si="0"/>
        <v>#NAME?</v>
      </c>
      <c r="F55" t="e">
        <f t="shared" ca="1" si="1"/>
        <v>#NAME?</v>
      </c>
    </row>
    <row r="56" spans="1:6" x14ac:dyDescent="0.15">
      <c r="A56" s="12" t="s">
        <v>121</v>
      </c>
      <c r="B56" s="12" t="s">
        <v>122</v>
      </c>
      <c r="C56" t="e">
        <f ca="1">[1]!GG_SDP(A56,"2011-1-18","净利润","Year=2009","Quarter=4")</f>
        <v>#NAME?</v>
      </c>
      <c r="D56" t="e">
        <f ca="1">[1]!GG_SDP(A56,"2011-1-18","预期净利润","Year=2011","Quarter=4")</f>
        <v>#NAME?</v>
      </c>
      <c r="E56" t="e">
        <f t="shared" ca="1" si="0"/>
        <v>#NAME?</v>
      </c>
      <c r="F56" t="e">
        <f t="shared" ca="1" si="1"/>
        <v>#NAME?</v>
      </c>
    </row>
    <row r="57" spans="1:6" x14ac:dyDescent="0.15">
      <c r="A57" s="12" t="s">
        <v>123</v>
      </c>
      <c r="B57" s="12" t="s">
        <v>124</v>
      </c>
      <c r="C57" t="e">
        <f ca="1">[1]!GG_SDP(A57,"2011-1-18","净利润","Year=2009","Quarter=4")</f>
        <v>#NAME?</v>
      </c>
      <c r="D57" t="e">
        <f ca="1">[1]!GG_SDP(A57,"2011-1-18","预期净利润","Year=2011","Quarter=4")</f>
        <v>#NAME?</v>
      </c>
      <c r="E57" t="e">
        <f t="shared" ca="1" si="0"/>
        <v>#NAME?</v>
      </c>
      <c r="F57" t="e">
        <f t="shared" ca="1" si="1"/>
        <v>#NAME?</v>
      </c>
    </row>
    <row r="58" spans="1:6" x14ac:dyDescent="0.15">
      <c r="A58" s="12" t="s">
        <v>125</v>
      </c>
      <c r="B58" s="12" t="s">
        <v>126</v>
      </c>
      <c r="C58" t="e">
        <f ca="1">[1]!GG_SDP(A58,"2011-1-18","净利润","Year=2009","Quarter=4")</f>
        <v>#NAME?</v>
      </c>
      <c r="D58" t="e">
        <f ca="1">[1]!GG_SDP(A58,"2011-1-18","预期净利润","Year=2011","Quarter=4")</f>
        <v>#NAME?</v>
      </c>
      <c r="E58" t="e">
        <f t="shared" ca="1" si="0"/>
        <v>#NAME?</v>
      </c>
      <c r="F58" t="e">
        <f t="shared" ca="1" si="1"/>
        <v>#NAME?</v>
      </c>
    </row>
    <row r="59" spans="1:6" x14ac:dyDescent="0.15">
      <c r="A59" s="12" t="s">
        <v>1632</v>
      </c>
      <c r="B59" s="12" t="s">
        <v>1633</v>
      </c>
      <c r="C59" t="e">
        <f ca="1">[1]!GG_SDP(A59,"2011-1-18","净利润","Year=2009","Quarter=4")</f>
        <v>#NAME?</v>
      </c>
      <c r="D59" t="e">
        <f ca="1">[1]!GG_SDP(A59,"2011-1-18","预期净利润","Year=2011","Quarter=4")</f>
        <v>#NAME?</v>
      </c>
      <c r="E59" t="e">
        <f t="shared" ca="1" si="0"/>
        <v>#NAME?</v>
      </c>
      <c r="F59" t="e">
        <f t="shared" ca="1" si="1"/>
        <v>#NAME?</v>
      </c>
    </row>
    <row r="60" spans="1:6" x14ac:dyDescent="0.15">
      <c r="A60" s="12" t="s">
        <v>127</v>
      </c>
      <c r="B60" s="12" t="s">
        <v>128</v>
      </c>
      <c r="C60" t="e">
        <f ca="1">[1]!GG_SDP(A60,"2011-1-18","净利润","Year=2009","Quarter=4")</f>
        <v>#NAME?</v>
      </c>
      <c r="D60" t="e">
        <f ca="1">[1]!GG_SDP(A60,"2011-1-18","预期净利润","Year=2011","Quarter=4")</f>
        <v>#NAME?</v>
      </c>
      <c r="E60" t="e">
        <f t="shared" ca="1" si="0"/>
        <v>#NAME?</v>
      </c>
      <c r="F60" t="e">
        <f t="shared" ca="1" si="1"/>
        <v>#NAME?</v>
      </c>
    </row>
    <row r="61" spans="1:6" x14ac:dyDescent="0.15">
      <c r="A61" s="12" t="s">
        <v>129</v>
      </c>
      <c r="B61" s="12" t="s">
        <v>130</v>
      </c>
      <c r="C61" t="e">
        <f ca="1">[1]!GG_SDP(A61,"2011-1-18","净利润","Year=2009","Quarter=4")</f>
        <v>#NAME?</v>
      </c>
      <c r="D61" t="e">
        <f ca="1">[1]!GG_SDP(A61,"2011-1-18","预期净利润","Year=2011","Quarter=4")</f>
        <v>#NAME?</v>
      </c>
      <c r="E61" t="e">
        <f t="shared" ca="1" si="0"/>
        <v>#NAME?</v>
      </c>
      <c r="F61" t="e">
        <f t="shared" ca="1" si="1"/>
        <v>#NAME?</v>
      </c>
    </row>
    <row r="62" spans="1:6" x14ac:dyDescent="0.15">
      <c r="A62" s="12" t="s">
        <v>131</v>
      </c>
      <c r="B62" s="12" t="s">
        <v>132</v>
      </c>
      <c r="C62" t="e">
        <f ca="1">[1]!GG_SDP(A62,"2011-1-18","净利润","Year=2009","Quarter=4")</f>
        <v>#NAME?</v>
      </c>
      <c r="D62" t="e">
        <f ca="1">[1]!GG_SDP(A62,"2011-1-18","预期净利润","Year=2011","Quarter=4")</f>
        <v>#NAME?</v>
      </c>
      <c r="E62" t="e">
        <f t="shared" ca="1" si="0"/>
        <v>#NAME?</v>
      </c>
      <c r="F62" t="e">
        <f t="shared" ca="1" si="1"/>
        <v>#NAME?</v>
      </c>
    </row>
    <row r="63" spans="1:6" x14ac:dyDescent="0.15">
      <c r="A63" s="12" t="s">
        <v>133</v>
      </c>
      <c r="B63" s="12" t="s">
        <v>134</v>
      </c>
      <c r="C63" t="e">
        <f ca="1">[1]!GG_SDP(A63,"2011-1-18","净利润","Year=2009","Quarter=4")</f>
        <v>#NAME?</v>
      </c>
      <c r="D63" t="e">
        <f ca="1">[1]!GG_SDP(A63,"2011-1-18","预期净利润","Year=2011","Quarter=4")</f>
        <v>#NAME?</v>
      </c>
      <c r="E63" t="e">
        <f t="shared" ca="1" si="0"/>
        <v>#NAME?</v>
      </c>
      <c r="F63" t="e">
        <f t="shared" ca="1" si="1"/>
        <v>#NAME?</v>
      </c>
    </row>
    <row r="64" spans="1:6" x14ac:dyDescent="0.15">
      <c r="A64" s="12" t="s">
        <v>135</v>
      </c>
      <c r="B64" s="12" t="s">
        <v>136</v>
      </c>
      <c r="C64" t="e">
        <f ca="1">[1]!GG_SDP(A64,"2011-1-18","净利润","Year=2009","Quarter=4")</f>
        <v>#NAME?</v>
      </c>
      <c r="D64" t="e">
        <f ca="1">[1]!GG_SDP(A64,"2011-1-18","预期净利润","Year=2011","Quarter=4")</f>
        <v>#NAME?</v>
      </c>
      <c r="E64" t="e">
        <f t="shared" ca="1" si="0"/>
        <v>#NAME?</v>
      </c>
      <c r="F64" t="e">
        <f t="shared" ca="1" si="1"/>
        <v>#NAME?</v>
      </c>
    </row>
    <row r="65" spans="1:6" x14ac:dyDescent="0.15">
      <c r="A65" s="12" t="s">
        <v>137</v>
      </c>
      <c r="B65" s="12" t="s">
        <v>138</v>
      </c>
      <c r="C65" t="e">
        <f ca="1">[1]!GG_SDP(A65,"2011-1-18","净利润","Year=2009","Quarter=4")</f>
        <v>#NAME?</v>
      </c>
      <c r="D65" t="e">
        <f ca="1">[1]!GG_SDP(A65,"2011-1-18","预期净利润","Year=2011","Quarter=4")</f>
        <v>#NAME?</v>
      </c>
      <c r="E65" t="e">
        <f t="shared" ca="1" si="0"/>
        <v>#NAME?</v>
      </c>
      <c r="F65" t="e">
        <f t="shared" ca="1" si="1"/>
        <v>#NAME?</v>
      </c>
    </row>
    <row r="66" spans="1:6" x14ac:dyDescent="0.15">
      <c r="A66" s="12" t="s">
        <v>139</v>
      </c>
      <c r="B66" s="12" t="s">
        <v>140</v>
      </c>
      <c r="C66" t="e">
        <f ca="1">[1]!GG_SDP(A66,"2011-1-18","净利润","Year=2009","Quarter=4")</f>
        <v>#NAME?</v>
      </c>
      <c r="D66" t="e">
        <f ca="1">[1]!GG_SDP(A66,"2011-1-18","预期净利润","Year=2011","Quarter=4")</f>
        <v>#NAME?</v>
      </c>
      <c r="E66" t="e">
        <f t="shared" ca="1" si="0"/>
        <v>#NAME?</v>
      </c>
      <c r="F66" t="e">
        <f t="shared" ca="1" si="1"/>
        <v>#NAME?</v>
      </c>
    </row>
    <row r="67" spans="1:6" x14ac:dyDescent="0.15">
      <c r="A67" s="12" t="s">
        <v>1634</v>
      </c>
      <c r="B67" s="12" t="s">
        <v>1635</v>
      </c>
      <c r="C67" t="e">
        <f ca="1">[1]!GG_SDP(A67,"2011-1-18","净利润","Year=2009","Quarter=4")</f>
        <v>#NAME?</v>
      </c>
      <c r="D67" t="e">
        <f ca="1">[1]!GG_SDP(A67,"2011-1-18","预期净利润","Year=2011","Quarter=4")</f>
        <v>#NAME?</v>
      </c>
      <c r="E67" t="e">
        <f t="shared" ca="1" si="0"/>
        <v>#NAME?</v>
      </c>
      <c r="F67" t="e">
        <f t="shared" ca="1" si="1"/>
        <v>#NAME?</v>
      </c>
    </row>
    <row r="68" spans="1:6" x14ac:dyDescent="0.15">
      <c r="A68" s="12" t="s">
        <v>141</v>
      </c>
      <c r="B68" s="12" t="s">
        <v>142</v>
      </c>
      <c r="C68" t="e">
        <f ca="1">[1]!GG_SDP(A68,"2011-1-18","净利润","Year=2009","Quarter=4")</f>
        <v>#NAME?</v>
      </c>
      <c r="D68" t="e">
        <f ca="1">[1]!GG_SDP(A68,"2011-1-18","预期净利润","Year=2011","Quarter=4")</f>
        <v>#NAME?</v>
      </c>
      <c r="E68" t="e">
        <f t="shared" ref="E68:E131" ca="1" si="2">(D68-C68)/ABS(C68)</f>
        <v>#NAME?</v>
      </c>
      <c r="F68" t="e">
        <f t="shared" ref="F68:F131" ca="1" si="3">SQRT(E68+1)-1</f>
        <v>#NAME?</v>
      </c>
    </row>
    <row r="69" spans="1:6" x14ac:dyDescent="0.15">
      <c r="A69" s="12" t="s">
        <v>143</v>
      </c>
      <c r="B69" s="12" t="s">
        <v>144</v>
      </c>
      <c r="C69" t="e">
        <f ca="1">[1]!GG_SDP(A69,"2011-1-18","净利润","Year=2009","Quarter=4")</f>
        <v>#NAME?</v>
      </c>
      <c r="D69" t="e">
        <f ca="1">[1]!GG_SDP(A69,"2011-1-18","预期净利润","Year=2011","Quarter=4")</f>
        <v>#NAME?</v>
      </c>
      <c r="E69" t="e">
        <f t="shared" ca="1" si="2"/>
        <v>#NAME?</v>
      </c>
      <c r="F69" t="e">
        <f t="shared" ca="1" si="3"/>
        <v>#NAME?</v>
      </c>
    </row>
    <row r="70" spans="1:6" x14ac:dyDescent="0.15">
      <c r="A70" s="12" t="s">
        <v>145</v>
      </c>
      <c r="B70" s="12" t="s">
        <v>146</v>
      </c>
      <c r="C70" t="e">
        <f ca="1">[1]!GG_SDP(A70,"2011-1-18","净利润","Year=2009","Quarter=4")</f>
        <v>#NAME?</v>
      </c>
      <c r="D70" t="e">
        <f ca="1">[1]!GG_SDP(A70,"2011-1-18","预期净利润","Year=2011","Quarter=4")</f>
        <v>#NAME?</v>
      </c>
      <c r="E70" t="e">
        <f t="shared" ca="1" si="2"/>
        <v>#NAME?</v>
      </c>
      <c r="F70" t="e">
        <f t="shared" ca="1" si="3"/>
        <v>#NAME?</v>
      </c>
    </row>
    <row r="71" spans="1:6" x14ac:dyDescent="0.15">
      <c r="A71" s="12" t="s">
        <v>147</v>
      </c>
      <c r="B71" s="12" t="s">
        <v>148</v>
      </c>
      <c r="C71" t="e">
        <f ca="1">[1]!GG_SDP(A71,"2011-1-18","净利润","Year=2009","Quarter=4")</f>
        <v>#NAME?</v>
      </c>
      <c r="D71" t="e">
        <f ca="1">[1]!GG_SDP(A71,"2011-1-18","预期净利润","Year=2011","Quarter=4")</f>
        <v>#NAME?</v>
      </c>
      <c r="E71" t="e">
        <f t="shared" ca="1" si="2"/>
        <v>#NAME?</v>
      </c>
      <c r="F71" t="e">
        <f t="shared" ca="1" si="3"/>
        <v>#NAME?</v>
      </c>
    </row>
    <row r="72" spans="1:6" x14ac:dyDescent="0.15">
      <c r="A72" s="12" t="s">
        <v>149</v>
      </c>
      <c r="B72" s="12" t="s">
        <v>150</v>
      </c>
      <c r="C72" t="e">
        <f ca="1">[1]!GG_SDP(A72,"2011-1-18","净利润","Year=2009","Quarter=4")</f>
        <v>#NAME?</v>
      </c>
      <c r="D72" t="e">
        <f ca="1">[1]!GG_SDP(A72,"2011-1-18","预期净利润","Year=2011","Quarter=4")</f>
        <v>#NAME?</v>
      </c>
      <c r="E72" t="e">
        <f t="shared" ca="1" si="2"/>
        <v>#NAME?</v>
      </c>
      <c r="F72" t="e">
        <f t="shared" ca="1" si="3"/>
        <v>#NAME?</v>
      </c>
    </row>
    <row r="73" spans="1:6" x14ac:dyDescent="0.15">
      <c r="A73" s="12" t="s">
        <v>151</v>
      </c>
      <c r="B73" s="12" t="s">
        <v>152</v>
      </c>
      <c r="C73" t="e">
        <f ca="1">[1]!GG_SDP(A73,"2011-1-18","净利润","Year=2009","Quarter=4")</f>
        <v>#NAME?</v>
      </c>
      <c r="D73" t="e">
        <f ca="1">[1]!GG_SDP(A73,"2011-1-18","预期净利润","Year=2011","Quarter=4")</f>
        <v>#NAME?</v>
      </c>
      <c r="E73" t="e">
        <f t="shared" ca="1" si="2"/>
        <v>#NAME?</v>
      </c>
      <c r="F73" t="e">
        <f t="shared" ca="1" si="3"/>
        <v>#NAME?</v>
      </c>
    </row>
    <row r="74" spans="1:6" x14ac:dyDescent="0.15">
      <c r="A74" s="12" t="s">
        <v>153</v>
      </c>
      <c r="B74" s="12" t="s">
        <v>154</v>
      </c>
      <c r="C74" t="e">
        <f ca="1">[1]!GG_SDP(A74,"2011-1-18","净利润","Year=2009","Quarter=4")</f>
        <v>#NAME?</v>
      </c>
      <c r="D74" t="e">
        <f ca="1">[1]!GG_SDP(A74,"2011-1-18","预期净利润","Year=2011","Quarter=4")</f>
        <v>#NAME?</v>
      </c>
      <c r="E74" t="e">
        <f t="shared" ca="1" si="2"/>
        <v>#NAME?</v>
      </c>
      <c r="F74" t="e">
        <f t="shared" ca="1" si="3"/>
        <v>#NAME?</v>
      </c>
    </row>
    <row r="75" spans="1:6" x14ac:dyDescent="0.15">
      <c r="A75" s="12" t="s">
        <v>155</v>
      </c>
      <c r="B75" s="12" t="s">
        <v>156</v>
      </c>
      <c r="C75" t="e">
        <f ca="1">[1]!GG_SDP(A75,"2011-1-18","净利润","Year=2009","Quarter=4")</f>
        <v>#NAME?</v>
      </c>
      <c r="D75" t="e">
        <f ca="1">[1]!GG_SDP(A75,"2011-1-18","预期净利润","Year=2011","Quarter=4")</f>
        <v>#NAME?</v>
      </c>
      <c r="E75" t="e">
        <f t="shared" ca="1" si="2"/>
        <v>#NAME?</v>
      </c>
      <c r="F75" t="e">
        <f t="shared" ca="1" si="3"/>
        <v>#NAME?</v>
      </c>
    </row>
    <row r="76" spans="1:6" x14ac:dyDescent="0.15">
      <c r="A76" s="12" t="s">
        <v>157</v>
      </c>
      <c r="B76" s="12" t="s">
        <v>158</v>
      </c>
      <c r="C76" t="e">
        <f ca="1">[1]!GG_SDP(A76,"2011-1-18","净利润","Year=2009","Quarter=4")</f>
        <v>#NAME?</v>
      </c>
      <c r="D76" t="e">
        <f ca="1">[1]!GG_SDP(A76,"2011-1-18","预期净利润","Year=2011","Quarter=4")</f>
        <v>#NAME?</v>
      </c>
      <c r="E76" t="e">
        <f t="shared" ca="1" si="2"/>
        <v>#NAME?</v>
      </c>
      <c r="F76" t="e">
        <f t="shared" ca="1" si="3"/>
        <v>#NAME?</v>
      </c>
    </row>
    <row r="77" spans="1:6" x14ac:dyDescent="0.15">
      <c r="A77" s="12" t="s">
        <v>1636</v>
      </c>
      <c r="B77" s="12" t="s">
        <v>1637</v>
      </c>
      <c r="C77" t="e">
        <f ca="1">[1]!GG_SDP(A77,"2011-1-18","净利润","Year=2009","Quarter=4")</f>
        <v>#NAME?</v>
      </c>
      <c r="D77" t="e">
        <f ca="1">[1]!GG_SDP(A77,"2011-1-18","预期净利润","Year=2011","Quarter=4")</f>
        <v>#NAME?</v>
      </c>
      <c r="E77" t="e">
        <f t="shared" ca="1" si="2"/>
        <v>#NAME?</v>
      </c>
      <c r="F77" t="e">
        <f t="shared" ca="1" si="3"/>
        <v>#NAME?</v>
      </c>
    </row>
    <row r="78" spans="1:6" x14ac:dyDescent="0.15">
      <c r="A78" s="12" t="s">
        <v>159</v>
      </c>
      <c r="B78" s="12" t="s">
        <v>160</v>
      </c>
      <c r="C78" t="e">
        <f ca="1">[1]!GG_SDP(A78,"2011-1-18","净利润","Year=2009","Quarter=4")</f>
        <v>#NAME?</v>
      </c>
      <c r="D78" t="e">
        <f ca="1">[1]!GG_SDP(A78,"2011-1-18","预期净利润","Year=2011","Quarter=4")</f>
        <v>#NAME?</v>
      </c>
      <c r="E78" t="e">
        <f t="shared" ca="1" si="2"/>
        <v>#NAME?</v>
      </c>
      <c r="F78" t="e">
        <f t="shared" ca="1" si="3"/>
        <v>#NAME?</v>
      </c>
    </row>
    <row r="79" spans="1:6" x14ac:dyDescent="0.15">
      <c r="A79" s="12" t="s">
        <v>161</v>
      </c>
      <c r="B79" s="12" t="s">
        <v>162</v>
      </c>
      <c r="C79" t="e">
        <f ca="1">[1]!GG_SDP(A79,"2011-1-18","净利润","Year=2009","Quarter=4")</f>
        <v>#NAME?</v>
      </c>
      <c r="D79" t="e">
        <f ca="1">[1]!GG_SDP(A79,"2011-1-18","预期净利润","Year=2011","Quarter=4")</f>
        <v>#NAME?</v>
      </c>
      <c r="E79" t="e">
        <f t="shared" ca="1" si="2"/>
        <v>#NAME?</v>
      </c>
      <c r="F79" t="e">
        <f t="shared" ca="1" si="3"/>
        <v>#NAME?</v>
      </c>
    </row>
    <row r="80" spans="1:6" x14ac:dyDescent="0.15">
      <c r="A80" s="12" t="s">
        <v>163</v>
      </c>
      <c r="B80" s="12" t="s">
        <v>164</v>
      </c>
      <c r="C80" t="e">
        <f ca="1">[1]!GG_SDP(A80,"2011-1-18","净利润","Year=2009","Quarter=4")</f>
        <v>#NAME?</v>
      </c>
      <c r="D80" t="e">
        <f ca="1">[1]!GG_SDP(A80,"2011-1-18","预期净利润","Year=2011","Quarter=4")</f>
        <v>#NAME?</v>
      </c>
      <c r="E80" t="e">
        <f t="shared" ca="1" si="2"/>
        <v>#NAME?</v>
      </c>
      <c r="F80" t="e">
        <f t="shared" ca="1" si="3"/>
        <v>#NAME?</v>
      </c>
    </row>
    <row r="81" spans="1:6" x14ac:dyDescent="0.15">
      <c r="A81" s="12" t="s">
        <v>165</v>
      </c>
      <c r="B81" s="12" t="s">
        <v>166</v>
      </c>
      <c r="C81" t="e">
        <f ca="1">[1]!GG_SDP(A81,"2011-1-18","净利润","Year=2009","Quarter=4")</f>
        <v>#NAME?</v>
      </c>
      <c r="D81" t="e">
        <f ca="1">[1]!GG_SDP(A81,"2011-1-18","预期净利润","Year=2011","Quarter=4")</f>
        <v>#NAME?</v>
      </c>
      <c r="E81" t="e">
        <f t="shared" ca="1" si="2"/>
        <v>#NAME?</v>
      </c>
      <c r="F81" t="e">
        <f t="shared" ca="1" si="3"/>
        <v>#NAME?</v>
      </c>
    </row>
    <row r="82" spans="1:6" x14ac:dyDescent="0.15">
      <c r="A82" s="12" t="s">
        <v>167</v>
      </c>
      <c r="B82" s="12" t="s">
        <v>168</v>
      </c>
      <c r="C82" t="e">
        <f ca="1">[1]!GG_SDP(A82,"2011-1-18","净利润","Year=2009","Quarter=4")</f>
        <v>#NAME?</v>
      </c>
      <c r="D82" t="e">
        <f ca="1">[1]!GG_SDP(A82,"2011-1-18","预期净利润","Year=2011","Quarter=4")</f>
        <v>#NAME?</v>
      </c>
      <c r="E82" t="e">
        <f t="shared" ca="1" si="2"/>
        <v>#NAME?</v>
      </c>
      <c r="F82" t="e">
        <f t="shared" ca="1" si="3"/>
        <v>#NAME?</v>
      </c>
    </row>
    <row r="83" spans="1:6" x14ac:dyDescent="0.15">
      <c r="A83" s="12" t="s">
        <v>169</v>
      </c>
      <c r="B83" s="12" t="s">
        <v>170</v>
      </c>
      <c r="C83" t="e">
        <f ca="1">[1]!GG_SDP(A83,"2011-1-18","净利润","Year=2009","Quarter=4")</f>
        <v>#NAME?</v>
      </c>
      <c r="D83" t="e">
        <f ca="1">[1]!GG_SDP(A83,"2011-1-18","预期净利润","Year=2011","Quarter=4")</f>
        <v>#NAME?</v>
      </c>
      <c r="E83" t="e">
        <f t="shared" ca="1" si="2"/>
        <v>#NAME?</v>
      </c>
      <c r="F83" t="e">
        <f t="shared" ca="1" si="3"/>
        <v>#NAME?</v>
      </c>
    </row>
    <row r="84" spans="1:6" x14ac:dyDescent="0.15">
      <c r="A84" s="12" t="s">
        <v>171</v>
      </c>
      <c r="B84" s="12" t="s">
        <v>172</v>
      </c>
      <c r="C84" t="e">
        <f ca="1">[1]!GG_SDP(A84,"2011-1-18","净利润","Year=2009","Quarter=4")</f>
        <v>#NAME?</v>
      </c>
      <c r="D84" t="e">
        <f ca="1">[1]!GG_SDP(A84,"2011-1-18","预期净利润","Year=2011","Quarter=4")</f>
        <v>#NAME?</v>
      </c>
      <c r="E84" t="e">
        <f t="shared" ca="1" si="2"/>
        <v>#NAME?</v>
      </c>
      <c r="F84" t="e">
        <f t="shared" ca="1" si="3"/>
        <v>#NAME?</v>
      </c>
    </row>
    <row r="85" spans="1:6" x14ac:dyDescent="0.15">
      <c r="A85" s="12" t="s">
        <v>173</v>
      </c>
      <c r="B85" s="12" t="s">
        <v>174</v>
      </c>
      <c r="C85" t="e">
        <f ca="1">[1]!GG_SDP(A85,"2011-1-18","净利润","Year=2009","Quarter=4")</f>
        <v>#NAME?</v>
      </c>
      <c r="D85" t="e">
        <f ca="1">[1]!GG_SDP(A85,"2011-1-18","预期净利润","Year=2011","Quarter=4")</f>
        <v>#NAME?</v>
      </c>
      <c r="E85" t="e">
        <f t="shared" ca="1" si="2"/>
        <v>#NAME?</v>
      </c>
      <c r="F85" t="e">
        <f t="shared" ca="1" si="3"/>
        <v>#NAME?</v>
      </c>
    </row>
    <row r="86" spans="1:6" x14ac:dyDescent="0.15">
      <c r="A86" s="12" t="s">
        <v>175</v>
      </c>
      <c r="B86" s="12" t="s">
        <v>176</v>
      </c>
      <c r="C86" t="e">
        <f ca="1">[1]!GG_SDP(A86,"2011-1-18","净利润","Year=2009","Quarter=4")</f>
        <v>#NAME?</v>
      </c>
      <c r="D86" t="e">
        <f ca="1">[1]!GG_SDP(A86,"2011-1-18","预期净利润","Year=2011","Quarter=4")</f>
        <v>#NAME?</v>
      </c>
      <c r="E86" t="e">
        <f t="shared" ca="1" si="2"/>
        <v>#NAME?</v>
      </c>
      <c r="F86" t="e">
        <f t="shared" ca="1" si="3"/>
        <v>#NAME?</v>
      </c>
    </row>
    <row r="87" spans="1:6" x14ac:dyDescent="0.15">
      <c r="A87" s="12" t="s">
        <v>177</v>
      </c>
      <c r="B87" s="12" t="s">
        <v>178</v>
      </c>
      <c r="C87" t="e">
        <f ca="1">[1]!GG_SDP(A87,"2011-1-18","净利润","Year=2009","Quarter=4")</f>
        <v>#NAME?</v>
      </c>
      <c r="D87" t="e">
        <f ca="1">[1]!GG_SDP(A87,"2011-1-18","预期净利润","Year=2011","Quarter=4")</f>
        <v>#NAME?</v>
      </c>
      <c r="E87" t="e">
        <f t="shared" ca="1" si="2"/>
        <v>#NAME?</v>
      </c>
      <c r="F87" t="e">
        <f t="shared" ca="1" si="3"/>
        <v>#NAME?</v>
      </c>
    </row>
    <row r="88" spans="1:6" x14ac:dyDescent="0.15">
      <c r="A88" s="12" t="s">
        <v>179</v>
      </c>
      <c r="B88" s="12" t="s">
        <v>180</v>
      </c>
      <c r="C88" t="e">
        <f ca="1">[1]!GG_SDP(A88,"2011-1-18","净利润","Year=2009","Quarter=4")</f>
        <v>#NAME?</v>
      </c>
      <c r="D88" t="e">
        <f ca="1">[1]!GG_SDP(A88,"2011-1-18","预期净利润","Year=2011","Quarter=4")</f>
        <v>#NAME?</v>
      </c>
      <c r="E88" t="e">
        <f t="shared" ca="1" si="2"/>
        <v>#NAME?</v>
      </c>
      <c r="F88" t="e">
        <f t="shared" ca="1" si="3"/>
        <v>#NAME?</v>
      </c>
    </row>
    <row r="89" spans="1:6" x14ac:dyDescent="0.15">
      <c r="A89" s="12" t="s">
        <v>181</v>
      </c>
      <c r="B89" s="12" t="s">
        <v>182</v>
      </c>
      <c r="C89" t="e">
        <f ca="1">[1]!GG_SDP(A89,"2011-1-18","净利润","Year=2009","Quarter=4")</f>
        <v>#NAME?</v>
      </c>
      <c r="D89" t="e">
        <f ca="1">[1]!GG_SDP(A89,"2011-1-18","预期净利润","Year=2011","Quarter=4")</f>
        <v>#NAME?</v>
      </c>
      <c r="E89" t="e">
        <f t="shared" ca="1" si="2"/>
        <v>#NAME?</v>
      </c>
      <c r="F89" t="e">
        <f t="shared" ca="1" si="3"/>
        <v>#NAME?</v>
      </c>
    </row>
    <row r="90" spans="1:6" x14ac:dyDescent="0.15">
      <c r="A90" s="12" t="s">
        <v>183</v>
      </c>
      <c r="B90" s="12" t="s">
        <v>184</v>
      </c>
      <c r="C90" t="e">
        <f ca="1">[1]!GG_SDP(A90,"2011-1-18","净利润","Year=2009","Quarter=4")</f>
        <v>#NAME?</v>
      </c>
      <c r="D90" t="e">
        <f ca="1">[1]!GG_SDP(A90,"2011-1-18","预期净利润","Year=2011","Quarter=4")</f>
        <v>#NAME?</v>
      </c>
      <c r="E90" t="e">
        <f t="shared" ca="1" si="2"/>
        <v>#NAME?</v>
      </c>
      <c r="F90" t="e">
        <f t="shared" ca="1" si="3"/>
        <v>#NAME?</v>
      </c>
    </row>
    <row r="91" spans="1:6" x14ac:dyDescent="0.15">
      <c r="A91" s="12" t="s">
        <v>185</v>
      </c>
      <c r="B91" s="12" t="s">
        <v>186</v>
      </c>
      <c r="C91" t="e">
        <f ca="1">[1]!GG_SDP(A91,"2011-1-18","净利润","Year=2009","Quarter=4")</f>
        <v>#NAME?</v>
      </c>
      <c r="D91" t="e">
        <f ca="1">[1]!GG_SDP(A91,"2011-1-18","预期净利润","Year=2011","Quarter=4")</f>
        <v>#NAME?</v>
      </c>
      <c r="E91" t="e">
        <f t="shared" ca="1" si="2"/>
        <v>#NAME?</v>
      </c>
      <c r="F91" t="e">
        <f t="shared" ca="1" si="3"/>
        <v>#NAME?</v>
      </c>
    </row>
    <row r="92" spans="1:6" x14ac:dyDescent="0.15">
      <c r="A92" s="12" t="s">
        <v>187</v>
      </c>
      <c r="B92" s="12" t="s">
        <v>188</v>
      </c>
      <c r="C92" t="e">
        <f ca="1">[1]!GG_SDP(A92,"2011-1-18","净利润","Year=2009","Quarter=4")</f>
        <v>#NAME?</v>
      </c>
      <c r="D92" t="e">
        <f ca="1">[1]!GG_SDP(A92,"2011-1-18","预期净利润","Year=2011","Quarter=4")</f>
        <v>#NAME?</v>
      </c>
      <c r="E92" t="e">
        <f t="shared" ca="1" si="2"/>
        <v>#NAME?</v>
      </c>
      <c r="F92" t="e">
        <f t="shared" ca="1" si="3"/>
        <v>#NAME?</v>
      </c>
    </row>
    <row r="93" spans="1:6" x14ac:dyDescent="0.15">
      <c r="A93" s="12" t="s">
        <v>189</v>
      </c>
      <c r="B93" s="12" t="s">
        <v>190</v>
      </c>
      <c r="C93" t="e">
        <f ca="1">[1]!GG_SDP(A93,"2011-1-18","净利润","Year=2009","Quarter=4")</f>
        <v>#NAME?</v>
      </c>
      <c r="D93" t="e">
        <f ca="1">[1]!GG_SDP(A93,"2011-1-18","预期净利润","Year=2011","Quarter=4")</f>
        <v>#NAME?</v>
      </c>
      <c r="E93" t="e">
        <f t="shared" ca="1" si="2"/>
        <v>#NAME?</v>
      </c>
      <c r="F93" t="e">
        <f t="shared" ca="1" si="3"/>
        <v>#NAME?</v>
      </c>
    </row>
    <row r="94" spans="1:6" x14ac:dyDescent="0.15">
      <c r="A94" s="12" t="s">
        <v>191</v>
      </c>
      <c r="B94" s="12" t="s">
        <v>192</v>
      </c>
      <c r="C94" t="e">
        <f ca="1">[1]!GG_SDP(A94,"2011-1-18","净利润","Year=2009","Quarter=4")</f>
        <v>#NAME?</v>
      </c>
      <c r="D94" t="e">
        <f ca="1">[1]!GG_SDP(A94,"2011-1-18","预期净利润","Year=2011","Quarter=4")</f>
        <v>#NAME?</v>
      </c>
      <c r="E94" t="e">
        <f t="shared" ca="1" si="2"/>
        <v>#NAME?</v>
      </c>
      <c r="F94" t="e">
        <f t="shared" ca="1" si="3"/>
        <v>#NAME?</v>
      </c>
    </row>
    <row r="95" spans="1:6" x14ac:dyDescent="0.15">
      <c r="A95" s="12" t="s">
        <v>193</v>
      </c>
      <c r="B95" s="12" t="s">
        <v>194</v>
      </c>
      <c r="C95" t="e">
        <f ca="1">[1]!GG_SDP(A95,"2011-1-18","净利润","Year=2009","Quarter=4")</f>
        <v>#NAME?</v>
      </c>
      <c r="D95" t="e">
        <f ca="1">[1]!GG_SDP(A95,"2011-1-18","预期净利润","Year=2011","Quarter=4")</f>
        <v>#NAME?</v>
      </c>
      <c r="E95" t="e">
        <f t="shared" ca="1" si="2"/>
        <v>#NAME?</v>
      </c>
      <c r="F95" t="e">
        <f t="shared" ca="1" si="3"/>
        <v>#NAME?</v>
      </c>
    </row>
    <row r="96" spans="1:6" x14ac:dyDescent="0.15">
      <c r="A96" s="12" t="s">
        <v>195</v>
      </c>
      <c r="B96" s="12" t="s">
        <v>196</v>
      </c>
      <c r="C96" t="e">
        <f ca="1">[1]!GG_SDP(A96,"2011-1-18","净利润","Year=2009","Quarter=4")</f>
        <v>#NAME?</v>
      </c>
      <c r="D96" t="e">
        <f ca="1">[1]!GG_SDP(A96,"2011-1-18","预期净利润","Year=2011","Quarter=4")</f>
        <v>#NAME?</v>
      </c>
      <c r="E96" t="e">
        <f t="shared" ca="1" si="2"/>
        <v>#NAME?</v>
      </c>
      <c r="F96" t="e">
        <f t="shared" ca="1" si="3"/>
        <v>#NAME?</v>
      </c>
    </row>
    <row r="97" spans="1:6" x14ac:dyDescent="0.15">
      <c r="A97" s="12" t="s">
        <v>197</v>
      </c>
      <c r="B97" s="12" t="s">
        <v>198</v>
      </c>
      <c r="C97" t="e">
        <f ca="1">[1]!GG_SDP(A97,"2011-1-18","净利润","Year=2009","Quarter=4")</f>
        <v>#NAME?</v>
      </c>
      <c r="D97" t="e">
        <f ca="1">[1]!GG_SDP(A97,"2011-1-18","预期净利润","Year=2011","Quarter=4")</f>
        <v>#NAME?</v>
      </c>
      <c r="E97" t="e">
        <f t="shared" ca="1" si="2"/>
        <v>#NAME?</v>
      </c>
      <c r="F97" t="e">
        <f t="shared" ca="1" si="3"/>
        <v>#NAME?</v>
      </c>
    </row>
    <row r="98" spans="1:6" x14ac:dyDescent="0.15">
      <c r="A98" s="12" t="s">
        <v>199</v>
      </c>
      <c r="B98" s="12" t="s">
        <v>200</v>
      </c>
      <c r="C98" t="e">
        <f ca="1">[1]!GG_SDP(A98,"2011-1-18","净利润","Year=2009","Quarter=4")</f>
        <v>#NAME?</v>
      </c>
      <c r="D98" t="e">
        <f ca="1">[1]!GG_SDP(A98,"2011-1-18","预期净利润","Year=2011","Quarter=4")</f>
        <v>#NAME?</v>
      </c>
      <c r="E98" t="e">
        <f t="shared" ca="1" si="2"/>
        <v>#NAME?</v>
      </c>
      <c r="F98" t="e">
        <f t="shared" ca="1" si="3"/>
        <v>#NAME?</v>
      </c>
    </row>
    <row r="99" spans="1:6" x14ac:dyDescent="0.15">
      <c r="A99" s="12" t="s">
        <v>201</v>
      </c>
      <c r="B99" s="12" t="s">
        <v>202</v>
      </c>
      <c r="C99" t="e">
        <f ca="1">[1]!GG_SDP(A99,"2011-1-18","净利润","Year=2009","Quarter=4")</f>
        <v>#NAME?</v>
      </c>
      <c r="D99" t="e">
        <f ca="1">[1]!GG_SDP(A99,"2011-1-18","预期净利润","Year=2011","Quarter=4")</f>
        <v>#NAME?</v>
      </c>
      <c r="E99" t="e">
        <f t="shared" ca="1" si="2"/>
        <v>#NAME?</v>
      </c>
      <c r="F99" t="e">
        <f t="shared" ca="1" si="3"/>
        <v>#NAME?</v>
      </c>
    </row>
    <row r="100" spans="1:6" x14ac:dyDescent="0.15">
      <c r="A100" s="12" t="s">
        <v>203</v>
      </c>
      <c r="B100" s="12" t="s">
        <v>204</v>
      </c>
      <c r="C100" t="e">
        <f ca="1">[1]!GG_SDP(A100,"2011-1-18","净利润","Year=2009","Quarter=4")</f>
        <v>#NAME?</v>
      </c>
      <c r="D100" t="e">
        <f ca="1">[1]!GG_SDP(A100,"2011-1-18","预期净利润","Year=2011","Quarter=4")</f>
        <v>#NAME?</v>
      </c>
      <c r="E100" t="e">
        <f t="shared" ca="1" si="2"/>
        <v>#NAME?</v>
      </c>
      <c r="F100" t="e">
        <f t="shared" ca="1" si="3"/>
        <v>#NAME?</v>
      </c>
    </row>
    <row r="101" spans="1:6" x14ac:dyDescent="0.15">
      <c r="A101" s="12" t="s">
        <v>205</v>
      </c>
      <c r="B101" s="12" t="s">
        <v>206</v>
      </c>
      <c r="C101" t="e">
        <f ca="1">[1]!GG_SDP(A101,"2011-1-18","净利润","Year=2009","Quarter=4")</f>
        <v>#NAME?</v>
      </c>
      <c r="D101" t="e">
        <f ca="1">[1]!GG_SDP(A101,"2011-1-18","预期净利润","Year=2011","Quarter=4")</f>
        <v>#NAME?</v>
      </c>
      <c r="E101" t="e">
        <f t="shared" ca="1" si="2"/>
        <v>#NAME?</v>
      </c>
      <c r="F101" t="e">
        <f t="shared" ca="1" si="3"/>
        <v>#NAME?</v>
      </c>
    </row>
    <row r="102" spans="1:6" x14ac:dyDescent="0.15">
      <c r="A102" s="12" t="s">
        <v>207</v>
      </c>
      <c r="B102" s="12" t="s">
        <v>1638</v>
      </c>
      <c r="C102" t="e">
        <f ca="1">[1]!GG_SDP(A102,"2011-1-18","净利润","Year=2009","Quarter=4")</f>
        <v>#NAME?</v>
      </c>
      <c r="D102" t="e">
        <f ca="1">[1]!GG_SDP(A102,"2011-1-18","预期净利润","Year=2011","Quarter=4")</f>
        <v>#NAME?</v>
      </c>
      <c r="E102" t="e">
        <f t="shared" ca="1" si="2"/>
        <v>#NAME?</v>
      </c>
      <c r="F102" t="e">
        <f t="shared" ca="1" si="3"/>
        <v>#NAME?</v>
      </c>
    </row>
    <row r="103" spans="1:6" x14ac:dyDescent="0.15">
      <c r="A103" s="12" t="s">
        <v>208</v>
      </c>
      <c r="B103" s="12" t="s">
        <v>209</v>
      </c>
      <c r="C103" t="e">
        <f ca="1">[1]!GG_SDP(A103,"2011-1-18","净利润","Year=2009","Quarter=4")</f>
        <v>#NAME?</v>
      </c>
      <c r="D103" t="e">
        <f ca="1">[1]!GG_SDP(A103,"2011-1-18","预期净利润","Year=2011","Quarter=4")</f>
        <v>#NAME?</v>
      </c>
      <c r="E103" t="e">
        <f t="shared" ca="1" si="2"/>
        <v>#NAME?</v>
      </c>
      <c r="F103" t="e">
        <f t="shared" ca="1" si="3"/>
        <v>#NAME?</v>
      </c>
    </row>
    <row r="104" spans="1:6" x14ac:dyDescent="0.15">
      <c r="A104" s="12" t="s">
        <v>210</v>
      </c>
      <c r="B104" s="12" t="s">
        <v>211</v>
      </c>
      <c r="C104" t="e">
        <f ca="1">[1]!GG_SDP(A104,"2011-1-18","净利润","Year=2009","Quarter=4")</f>
        <v>#NAME?</v>
      </c>
      <c r="D104" t="e">
        <f ca="1">[1]!GG_SDP(A104,"2011-1-18","预期净利润","Year=2011","Quarter=4")</f>
        <v>#NAME?</v>
      </c>
      <c r="E104" t="e">
        <f t="shared" ca="1" si="2"/>
        <v>#NAME?</v>
      </c>
      <c r="F104" t="e">
        <f t="shared" ca="1" si="3"/>
        <v>#NAME?</v>
      </c>
    </row>
    <row r="105" spans="1:6" x14ac:dyDescent="0.15">
      <c r="A105" s="12" t="s">
        <v>212</v>
      </c>
      <c r="B105" s="12" t="s">
        <v>213</v>
      </c>
      <c r="C105" t="e">
        <f ca="1">[1]!GG_SDP(A105,"2011-1-18","净利润","Year=2009","Quarter=4")</f>
        <v>#NAME?</v>
      </c>
      <c r="D105" t="e">
        <f ca="1">[1]!GG_SDP(A105,"2011-1-18","预期净利润","Year=2011","Quarter=4")</f>
        <v>#NAME?</v>
      </c>
      <c r="E105" t="e">
        <f t="shared" ca="1" si="2"/>
        <v>#NAME?</v>
      </c>
      <c r="F105" t="e">
        <f t="shared" ca="1" si="3"/>
        <v>#NAME?</v>
      </c>
    </row>
    <row r="106" spans="1:6" x14ac:dyDescent="0.15">
      <c r="A106" s="12" t="s">
        <v>214</v>
      </c>
      <c r="B106" s="12" t="s">
        <v>215</v>
      </c>
      <c r="C106" t="e">
        <f ca="1">[1]!GG_SDP(A106,"2011-1-18","净利润","Year=2009","Quarter=4")</f>
        <v>#NAME?</v>
      </c>
      <c r="D106" t="e">
        <f ca="1">[1]!GG_SDP(A106,"2011-1-18","预期净利润","Year=2011","Quarter=4")</f>
        <v>#NAME?</v>
      </c>
      <c r="E106" t="e">
        <f t="shared" ca="1" si="2"/>
        <v>#NAME?</v>
      </c>
      <c r="F106" t="e">
        <f t="shared" ca="1" si="3"/>
        <v>#NAME?</v>
      </c>
    </row>
    <row r="107" spans="1:6" x14ac:dyDescent="0.15">
      <c r="A107" s="12" t="s">
        <v>216</v>
      </c>
      <c r="B107" s="12" t="s">
        <v>217</v>
      </c>
      <c r="C107" t="e">
        <f ca="1">[1]!GG_SDP(A107,"2011-1-18","净利润","Year=2009","Quarter=4")</f>
        <v>#NAME?</v>
      </c>
      <c r="D107" t="e">
        <f ca="1">[1]!GG_SDP(A107,"2011-1-18","预期净利润","Year=2011","Quarter=4")</f>
        <v>#NAME?</v>
      </c>
      <c r="E107" t="e">
        <f t="shared" ca="1" si="2"/>
        <v>#NAME?</v>
      </c>
      <c r="F107" t="e">
        <f t="shared" ca="1" si="3"/>
        <v>#NAME?</v>
      </c>
    </row>
    <row r="108" spans="1:6" x14ac:dyDescent="0.15">
      <c r="A108" s="12" t="s">
        <v>218</v>
      </c>
      <c r="B108" s="12" t="s">
        <v>1639</v>
      </c>
      <c r="C108" t="e">
        <f ca="1">[1]!GG_SDP(A108,"2011-1-18","净利润","Year=2009","Quarter=4")</f>
        <v>#NAME?</v>
      </c>
      <c r="D108" t="e">
        <f ca="1">[1]!GG_SDP(A108,"2011-1-18","预期净利润","Year=2011","Quarter=4")</f>
        <v>#NAME?</v>
      </c>
      <c r="E108" t="e">
        <f t="shared" ca="1" si="2"/>
        <v>#NAME?</v>
      </c>
      <c r="F108" t="e">
        <f t="shared" ca="1" si="3"/>
        <v>#NAME?</v>
      </c>
    </row>
    <row r="109" spans="1:6" x14ac:dyDescent="0.15">
      <c r="A109" s="12" t="s">
        <v>219</v>
      </c>
      <c r="B109" s="12" t="s">
        <v>220</v>
      </c>
      <c r="C109" t="e">
        <f ca="1">[1]!GG_SDP(A109,"2011-1-18","净利润","Year=2009","Quarter=4")</f>
        <v>#NAME?</v>
      </c>
      <c r="D109" t="e">
        <f ca="1">[1]!GG_SDP(A109,"2011-1-18","预期净利润","Year=2011","Quarter=4")</f>
        <v>#NAME?</v>
      </c>
      <c r="E109" t="e">
        <f t="shared" ca="1" si="2"/>
        <v>#NAME?</v>
      </c>
      <c r="F109" t="e">
        <f t="shared" ca="1" si="3"/>
        <v>#NAME?</v>
      </c>
    </row>
    <row r="110" spans="1:6" x14ac:dyDescent="0.15">
      <c r="A110" s="12" t="s">
        <v>221</v>
      </c>
      <c r="B110" s="12" t="s">
        <v>222</v>
      </c>
      <c r="C110" t="e">
        <f ca="1">[1]!GG_SDP(A110,"2011-1-18","净利润","Year=2009","Quarter=4")</f>
        <v>#NAME?</v>
      </c>
      <c r="D110" t="e">
        <f ca="1">[1]!GG_SDP(A110,"2011-1-18","预期净利润","Year=2011","Quarter=4")</f>
        <v>#NAME?</v>
      </c>
      <c r="E110" t="e">
        <f t="shared" ca="1" si="2"/>
        <v>#NAME?</v>
      </c>
      <c r="F110" t="e">
        <f t="shared" ca="1" si="3"/>
        <v>#NAME?</v>
      </c>
    </row>
    <row r="111" spans="1:6" x14ac:dyDescent="0.15">
      <c r="A111" s="12" t="s">
        <v>223</v>
      </c>
      <c r="B111" s="12" t="s">
        <v>224</v>
      </c>
      <c r="C111" t="e">
        <f ca="1">[1]!GG_SDP(A111,"2011-1-18","净利润","Year=2009","Quarter=4")</f>
        <v>#NAME?</v>
      </c>
      <c r="D111" t="e">
        <f ca="1">[1]!GG_SDP(A111,"2011-1-18","预期净利润","Year=2011","Quarter=4")</f>
        <v>#NAME?</v>
      </c>
      <c r="E111" t="e">
        <f t="shared" ca="1" si="2"/>
        <v>#NAME?</v>
      </c>
      <c r="F111" t="e">
        <f t="shared" ca="1" si="3"/>
        <v>#NAME?</v>
      </c>
    </row>
    <row r="112" spans="1:6" x14ac:dyDescent="0.15">
      <c r="A112" s="12" t="s">
        <v>225</v>
      </c>
      <c r="B112" s="12" t="s">
        <v>226</v>
      </c>
      <c r="C112" t="e">
        <f ca="1">[1]!GG_SDP(A112,"2011-1-18","净利润","Year=2009","Quarter=4")</f>
        <v>#NAME?</v>
      </c>
      <c r="D112" t="e">
        <f ca="1">[1]!GG_SDP(A112,"2011-1-18","预期净利润","Year=2011","Quarter=4")</f>
        <v>#NAME?</v>
      </c>
      <c r="E112" t="e">
        <f t="shared" ca="1" si="2"/>
        <v>#NAME?</v>
      </c>
      <c r="F112" t="e">
        <f t="shared" ca="1" si="3"/>
        <v>#NAME?</v>
      </c>
    </row>
    <row r="113" spans="1:6" x14ac:dyDescent="0.15">
      <c r="A113" s="12" t="s">
        <v>227</v>
      </c>
      <c r="B113" s="12" t="s">
        <v>228</v>
      </c>
      <c r="C113" t="e">
        <f ca="1">[1]!GG_SDP(A113,"2011-1-18","净利润","Year=2009","Quarter=4")</f>
        <v>#NAME?</v>
      </c>
      <c r="D113" t="e">
        <f ca="1">[1]!GG_SDP(A113,"2011-1-18","预期净利润","Year=2011","Quarter=4")</f>
        <v>#NAME?</v>
      </c>
      <c r="E113" t="e">
        <f t="shared" ca="1" si="2"/>
        <v>#NAME?</v>
      </c>
      <c r="F113" t="e">
        <f t="shared" ca="1" si="3"/>
        <v>#NAME?</v>
      </c>
    </row>
    <row r="114" spans="1:6" x14ac:dyDescent="0.15">
      <c r="A114" s="12" t="s">
        <v>229</v>
      </c>
      <c r="B114" s="12" t="s">
        <v>230</v>
      </c>
      <c r="C114" t="e">
        <f ca="1">[1]!GG_SDP(A114,"2011-1-18","净利润","Year=2009","Quarter=4")</f>
        <v>#NAME?</v>
      </c>
      <c r="D114" t="e">
        <f ca="1">[1]!GG_SDP(A114,"2011-1-18","预期净利润","Year=2011","Quarter=4")</f>
        <v>#NAME?</v>
      </c>
      <c r="E114" t="e">
        <f t="shared" ca="1" si="2"/>
        <v>#NAME?</v>
      </c>
      <c r="F114" t="e">
        <f t="shared" ca="1" si="3"/>
        <v>#NAME?</v>
      </c>
    </row>
    <row r="115" spans="1:6" x14ac:dyDescent="0.15">
      <c r="A115" s="12" t="s">
        <v>231</v>
      </c>
      <c r="B115" s="12" t="s">
        <v>232</v>
      </c>
      <c r="C115" t="e">
        <f ca="1">[1]!GG_SDP(A115,"2011-1-18","净利润","Year=2009","Quarter=4")</f>
        <v>#NAME?</v>
      </c>
      <c r="D115" t="e">
        <f ca="1">[1]!GG_SDP(A115,"2011-1-18","预期净利润","Year=2011","Quarter=4")</f>
        <v>#NAME?</v>
      </c>
      <c r="E115" t="e">
        <f t="shared" ca="1" si="2"/>
        <v>#NAME?</v>
      </c>
      <c r="F115" t="e">
        <f t="shared" ca="1" si="3"/>
        <v>#NAME?</v>
      </c>
    </row>
    <row r="116" spans="1:6" x14ac:dyDescent="0.15">
      <c r="A116" s="12" t="s">
        <v>233</v>
      </c>
      <c r="B116" s="12" t="s">
        <v>234</v>
      </c>
      <c r="C116" t="e">
        <f ca="1">[1]!GG_SDP(A116,"2011-1-18","净利润","Year=2009","Quarter=4")</f>
        <v>#NAME?</v>
      </c>
      <c r="D116" t="e">
        <f ca="1">[1]!GG_SDP(A116,"2011-1-18","预期净利润","Year=2011","Quarter=4")</f>
        <v>#NAME?</v>
      </c>
      <c r="E116" t="e">
        <f t="shared" ca="1" si="2"/>
        <v>#NAME?</v>
      </c>
      <c r="F116" t="e">
        <f t="shared" ca="1" si="3"/>
        <v>#NAME?</v>
      </c>
    </row>
    <row r="117" spans="1:6" x14ac:dyDescent="0.15">
      <c r="A117" s="12" t="s">
        <v>235</v>
      </c>
      <c r="B117" s="12" t="s">
        <v>236</v>
      </c>
      <c r="C117" t="e">
        <f ca="1">[1]!GG_SDP(A117,"2011-1-18","净利润","Year=2009","Quarter=4")</f>
        <v>#NAME?</v>
      </c>
      <c r="D117" t="e">
        <f ca="1">[1]!GG_SDP(A117,"2011-1-18","预期净利润","Year=2011","Quarter=4")</f>
        <v>#NAME?</v>
      </c>
      <c r="E117" t="e">
        <f t="shared" ca="1" si="2"/>
        <v>#NAME?</v>
      </c>
      <c r="F117" t="e">
        <f t="shared" ca="1" si="3"/>
        <v>#NAME?</v>
      </c>
    </row>
    <row r="118" spans="1:6" x14ac:dyDescent="0.15">
      <c r="A118" s="12" t="s">
        <v>237</v>
      </c>
      <c r="B118" s="12" t="s">
        <v>238</v>
      </c>
      <c r="C118" t="e">
        <f ca="1">[1]!GG_SDP(A118,"2011-1-18","净利润","Year=2009","Quarter=4")</f>
        <v>#NAME?</v>
      </c>
      <c r="D118" t="e">
        <f ca="1">[1]!GG_SDP(A118,"2011-1-18","预期净利润","Year=2011","Quarter=4")</f>
        <v>#NAME?</v>
      </c>
      <c r="E118" t="e">
        <f t="shared" ca="1" si="2"/>
        <v>#NAME?</v>
      </c>
      <c r="F118" t="e">
        <f t="shared" ca="1" si="3"/>
        <v>#NAME?</v>
      </c>
    </row>
    <row r="119" spans="1:6" x14ac:dyDescent="0.15">
      <c r="A119" s="12" t="s">
        <v>239</v>
      </c>
      <c r="B119" s="12" t="s">
        <v>240</v>
      </c>
      <c r="C119" t="e">
        <f ca="1">[1]!GG_SDP(A119,"2011-1-18","净利润","Year=2009","Quarter=4")</f>
        <v>#NAME?</v>
      </c>
      <c r="D119" t="e">
        <f ca="1">[1]!GG_SDP(A119,"2011-1-18","预期净利润","Year=2011","Quarter=4")</f>
        <v>#NAME?</v>
      </c>
      <c r="E119" t="e">
        <f t="shared" ca="1" si="2"/>
        <v>#NAME?</v>
      </c>
      <c r="F119" t="e">
        <f t="shared" ca="1" si="3"/>
        <v>#NAME?</v>
      </c>
    </row>
    <row r="120" spans="1:6" x14ac:dyDescent="0.15">
      <c r="A120" s="12" t="s">
        <v>241</v>
      </c>
      <c r="B120" s="12" t="s">
        <v>242</v>
      </c>
      <c r="C120" t="e">
        <f ca="1">[1]!GG_SDP(A120,"2011-1-18","净利润","Year=2009","Quarter=4")</f>
        <v>#NAME?</v>
      </c>
      <c r="D120" t="e">
        <f ca="1">[1]!GG_SDP(A120,"2011-1-18","预期净利润","Year=2011","Quarter=4")</f>
        <v>#NAME?</v>
      </c>
      <c r="E120" t="e">
        <f t="shared" ca="1" si="2"/>
        <v>#NAME?</v>
      </c>
      <c r="F120" t="e">
        <f t="shared" ca="1" si="3"/>
        <v>#NAME?</v>
      </c>
    </row>
    <row r="121" spans="1:6" x14ac:dyDescent="0.15">
      <c r="A121" s="12" t="s">
        <v>243</v>
      </c>
      <c r="B121" s="12" t="s">
        <v>244</v>
      </c>
      <c r="C121" t="e">
        <f ca="1">[1]!GG_SDP(A121,"2011-1-18","净利润","Year=2009","Quarter=4")</f>
        <v>#NAME?</v>
      </c>
      <c r="D121" t="e">
        <f ca="1">[1]!GG_SDP(A121,"2011-1-18","预期净利润","Year=2011","Quarter=4")</f>
        <v>#NAME?</v>
      </c>
      <c r="E121" t="e">
        <f t="shared" ca="1" si="2"/>
        <v>#NAME?</v>
      </c>
      <c r="F121" t="e">
        <f t="shared" ca="1" si="3"/>
        <v>#NAME?</v>
      </c>
    </row>
    <row r="122" spans="1:6" x14ac:dyDescent="0.15">
      <c r="A122" s="12" t="s">
        <v>245</v>
      </c>
      <c r="B122" s="12" t="s">
        <v>246</v>
      </c>
      <c r="C122" t="e">
        <f ca="1">[1]!GG_SDP(A122,"2011-1-18","净利润","Year=2009","Quarter=4")</f>
        <v>#NAME?</v>
      </c>
      <c r="D122" t="e">
        <f ca="1">[1]!GG_SDP(A122,"2011-1-18","预期净利润","Year=2011","Quarter=4")</f>
        <v>#NAME?</v>
      </c>
      <c r="E122" t="e">
        <f t="shared" ca="1" si="2"/>
        <v>#NAME?</v>
      </c>
      <c r="F122" t="e">
        <f t="shared" ca="1" si="3"/>
        <v>#NAME?</v>
      </c>
    </row>
    <row r="123" spans="1:6" x14ac:dyDescent="0.15">
      <c r="A123" s="12" t="s">
        <v>247</v>
      </c>
      <c r="B123" s="12" t="s">
        <v>248</v>
      </c>
      <c r="C123" t="e">
        <f ca="1">[1]!GG_SDP(A123,"2011-1-18","净利润","Year=2009","Quarter=4")</f>
        <v>#NAME?</v>
      </c>
      <c r="D123" t="e">
        <f ca="1">[1]!GG_SDP(A123,"2011-1-18","预期净利润","Year=2011","Quarter=4")</f>
        <v>#NAME?</v>
      </c>
      <c r="E123" t="e">
        <f t="shared" ca="1" si="2"/>
        <v>#NAME?</v>
      </c>
      <c r="F123" t="e">
        <f t="shared" ca="1" si="3"/>
        <v>#NAME?</v>
      </c>
    </row>
    <row r="124" spans="1:6" x14ac:dyDescent="0.15">
      <c r="A124" s="12" t="s">
        <v>249</v>
      </c>
      <c r="B124" s="12" t="s">
        <v>250</v>
      </c>
      <c r="C124" t="e">
        <f ca="1">[1]!GG_SDP(A124,"2011-1-18","净利润","Year=2009","Quarter=4")</f>
        <v>#NAME?</v>
      </c>
      <c r="D124" t="e">
        <f ca="1">[1]!GG_SDP(A124,"2011-1-18","预期净利润","Year=2011","Quarter=4")</f>
        <v>#NAME?</v>
      </c>
      <c r="E124" t="e">
        <f t="shared" ca="1" si="2"/>
        <v>#NAME?</v>
      </c>
      <c r="F124" t="e">
        <f t="shared" ca="1" si="3"/>
        <v>#NAME?</v>
      </c>
    </row>
    <row r="125" spans="1:6" x14ac:dyDescent="0.15">
      <c r="A125" s="12" t="s">
        <v>251</v>
      </c>
      <c r="B125" s="12" t="s">
        <v>252</v>
      </c>
      <c r="C125" t="e">
        <f ca="1">[1]!GG_SDP(A125,"2011-1-18","净利润","Year=2009","Quarter=4")</f>
        <v>#NAME?</v>
      </c>
      <c r="D125" t="e">
        <f ca="1">[1]!GG_SDP(A125,"2011-1-18","预期净利润","Year=2011","Quarter=4")</f>
        <v>#NAME?</v>
      </c>
      <c r="E125" t="e">
        <f t="shared" ca="1" si="2"/>
        <v>#NAME?</v>
      </c>
      <c r="F125" t="e">
        <f t="shared" ca="1" si="3"/>
        <v>#NAME?</v>
      </c>
    </row>
    <row r="126" spans="1:6" x14ac:dyDescent="0.15">
      <c r="A126" s="12" t="s">
        <v>253</v>
      </c>
      <c r="B126" s="12" t="s">
        <v>254</v>
      </c>
      <c r="C126" t="e">
        <f ca="1">[1]!GG_SDP(A126,"2011-1-18","净利润","Year=2009","Quarter=4")</f>
        <v>#NAME?</v>
      </c>
      <c r="D126" t="e">
        <f ca="1">[1]!GG_SDP(A126,"2011-1-18","预期净利润","Year=2011","Quarter=4")</f>
        <v>#NAME?</v>
      </c>
      <c r="E126" t="e">
        <f t="shared" ca="1" si="2"/>
        <v>#NAME?</v>
      </c>
      <c r="F126" t="e">
        <f t="shared" ca="1" si="3"/>
        <v>#NAME?</v>
      </c>
    </row>
    <row r="127" spans="1:6" x14ac:dyDescent="0.15">
      <c r="A127" s="12" t="s">
        <v>255</v>
      </c>
      <c r="B127" s="12" t="s">
        <v>256</v>
      </c>
      <c r="C127" t="e">
        <f ca="1">[1]!GG_SDP(A127,"2011-1-18","净利润","Year=2009","Quarter=4")</f>
        <v>#NAME?</v>
      </c>
      <c r="D127" t="e">
        <f ca="1">[1]!GG_SDP(A127,"2011-1-18","预期净利润","Year=2011","Quarter=4")</f>
        <v>#NAME?</v>
      </c>
      <c r="E127" t="e">
        <f t="shared" ca="1" si="2"/>
        <v>#NAME?</v>
      </c>
      <c r="F127" t="e">
        <f t="shared" ca="1" si="3"/>
        <v>#NAME?</v>
      </c>
    </row>
    <row r="128" spans="1:6" x14ac:dyDescent="0.15">
      <c r="A128" s="12" t="s">
        <v>257</v>
      </c>
      <c r="B128" s="12" t="s">
        <v>258</v>
      </c>
      <c r="C128" t="e">
        <f ca="1">[1]!GG_SDP(A128,"2011-1-18","净利润","Year=2009","Quarter=4")</f>
        <v>#NAME?</v>
      </c>
      <c r="D128" t="e">
        <f ca="1">[1]!GG_SDP(A128,"2011-1-18","预期净利润","Year=2011","Quarter=4")</f>
        <v>#NAME?</v>
      </c>
      <c r="E128" t="e">
        <f t="shared" ca="1" si="2"/>
        <v>#NAME?</v>
      </c>
      <c r="F128" t="e">
        <f t="shared" ca="1" si="3"/>
        <v>#NAME?</v>
      </c>
    </row>
    <row r="129" spans="1:6" x14ac:dyDescent="0.15">
      <c r="A129" s="12" t="s">
        <v>259</v>
      </c>
      <c r="B129" s="12" t="s">
        <v>260</v>
      </c>
      <c r="C129" t="e">
        <f ca="1">[1]!GG_SDP(A129,"2011-1-18","净利润","Year=2009","Quarter=4")</f>
        <v>#NAME?</v>
      </c>
      <c r="D129" t="e">
        <f ca="1">[1]!GG_SDP(A129,"2011-1-18","预期净利润","Year=2011","Quarter=4")</f>
        <v>#NAME?</v>
      </c>
      <c r="E129" t="e">
        <f t="shared" ca="1" si="2"/>
        <v>#NAME?</v>
      </c>
      <c r="F129" t="e">
        <f t="shared" ca="1" si="3"/>
        <v>#NAME?</v>
      </c>
    </row>
    <row r="130" spans="1:6" x14ac:dyDescent="0.15">
      <c r="A130" s="12" t="s">
        <v>261</v>
      </c>
      <c r="B130" s="12" t="s">
        <v>262</v>
      </c>
      <c r="C130" t="e">
        <f ca="1">[1]!GG_SDP(A130,"2011-1-18","净利润","Year=2009","Quarter=4")</f>
        <v>#NAME?</v>
      </c>
      <c r="D130" t="e">
        <f ca="1">[1]!GG_SDP(A130,"2011-1-18","预期净利润","Year=2011","Quarter=4")</f>
        <v>#NAME?</v>
      </c>
      <c r="E130" t="e">
        <f t="shared" ca="1" si="2"/>
        <v>#NAME?</v>
      </c>
      <c r="F130" t="e">
        <f t="shared" ca="1" si="3"/>
        <v>#NAME?</v>
      </c>
    </row>
    <row r="131" spans="1:6" x14ac:dyDescent="0.15">
      <c r="A131" s="12" t="s">
        <v>263</v>
      </c>
      <c r="B131" s="12" t="s">
        <v>264</v>
      </c>
      <c r="C131" t="e">
        <f ca="1">[1]!GG_SDP(A131,"2011-1-18","净利润","Year=2009","Quarter=4")</f>
        <v>#NAME?</v>
      </c>
      <c r="D131" t="e">
        <f ca="1">[1]!GG_SDP(A131,"2011-1-18","预期净利润","Year=2011","Quarter=4")</f>
        <v>#NAME?</v>
      </c>
      <c r="E131" t="e">
        <f t="shared" ca="1" si="2"/>
        <v>#NAME?</v>
      </c>
      <c r="F131" t="e">
        <f t="shared" ca="1" si="3"/>
        <v>#NAME?</v>
      </c>
    </row>
    <row r="132" spans="1:6" x14ac:dyDescent="0.15">
      <c r="A132" s="12" t="s">
        <v>265</v>
      </c>
      <c r="B132" s="12" t="s">
        <v>266</v>
      </c>
      <c r="C132" t="e">
        <f ca="1">[1]!GG_SDP(A132,"2011-1-18","净利润","Year=2009","Quarter=4")</f>
        <v>#NAME?</v>
      </c>
      <c r="D132" t="e">
        <f ca="1">[1]!GG_SDP(A132,"2011-1-18","预期净利润","Year=2011","Quarter=4")</f>
        <v>#NAME?</v>
      </c>
      <c r="E132" t="e">
        <f t="shared" ref="E132:E195" ca="1" si="4">(D132-C132)/ABS(C132)</f>
        <v>#NAME?</v>
      </c>
      <c r="F132" t="e">
        <f t="shared" ref="F132:F195" ca="1" si="5">SQRT(E132+1)-1</f>
        <v>#NAME?</v>
      </c>
    </row>
    <row r="133" spans="1:6" x14ac:dyDescent="0.15">
      <c r="A133" s="12" t="s">
        <v>267</v>
      </c>
      <c r="B133" s="12" t="s">
        <v>268</v>
      </c>
      <c r="C133" t="e">
        <f ca="1">[1]!GG_SDP(A133,"2011-1-18","净利润","Year=2009","Quarter=4")</f>
        <v>#NAME?</v>
      </c>
      <c r="D133" t="e">
        <f ca="1">[1]!GG_SDP(A133,"2011-1-18","预期净利润","Year=2011","Quarter=4")</f>
        <v>#NAME?</v>
      </c>
      <c r="E133" t="e">
        <f t="shared" ca="1" si="4"/>
        <v>#NAME?</v>
      </c>
      <c r="F133" t="e">
        <f t="shared" ca="1" si="5"/>
        <v>#NAME?</v>
      </c>
    </row>
    <row r="134" spans="1:6" x14ac:dyDescent="0.15">
      <c r="A134" s="12" t="s">
        <v>269</v>
      </c>
      <c r="B134" s="12" t="s">
        <v>270</v>
      </c>
      <c r="C134" t="e">
        <f ca="1">[1]!GG_SDP(A134,"2011-1-18","净利润","Year=2009","Quarter=4")</f>
        <v>#NAME?</v>
      </c>
      <c r="D134" t="e">
        <f ca="1">[1]!GG_SDP(A134,"2011-1-18","预期净利润","Year=2011","Quarter=4")</f>
        <v>#NAME?</v>
      </c>
      <c r="E134" t="e">
        <f t="shared" ca="1" si="4"/>
        <v>#NAME?</v>
      </c>
      <c r="F134" t="e">
        <f t="shared" ca="1" si="5"/>
        <v>#NAME?</v>
      </c>
    </row>
    <row r="135" spans="1:6" x14ac:dyDescent="0.15">
      <c r="A135" s="12" t="s">
        <v>271</v>
      </c>
      <c r="B135" s="12" t="s">
        <v>272</v>
      </c>
      <c r="C135" t="e">
        <f ca="1">[1]!GG_SDP(A135,"2011-1-18","净利润","Year=2009","Quarter=4")</f>
        <v>#NAME?</v>
      </c>
      <c r="D135" t="e">
        <f ca="1">[1]!GG_SDP(A135,"2011-1-18","预期净利润","Year=2011","Quarter=4")</f>
        <v>#NAME?</v>
      </c>
      <c r="E135" t="e">
        <f t="shared" ca="1" si="4"/>
        <v>#NAME?</v>
      </c>
      <c r="F135" t="e">
        <f t="shared" ca="1" si="5"/>
        <v>#NAME?</v>
      </c>
    </row>
    <row r="136" spans="1:6" x14ac:dyDescent="0.15">
      <c r="A136" s="12" t="s">
        <v>273</v>
      </c>
      <c r="B136" s="12" t="s">
        <v>274</v>
      </c>
      <c r="C136" t="e">
        <f ca="1">[1]!GG_SDP(A136,"2011-1-18","净利润","Year=2009","Quarter=4")</f>
        <v>#NAME?</v>
      </c>
      <c r="D136" t="e">
        <f ca="1">[1]!GG_SDP(A136,"2011-1-18","预期净利润","Year=2011","Quarter=4")</f>
        <v>#NAME?</v>
      </c>
      <c r="E136" t="e">
        <f t="shared" ca="1" si="4"/>
        <v>#NAME?</v>
      </c>
      <c r="F136" t="e">
        <f t="shared" ca="1" si="5"/>
        <v>#NAME?</v>
      </c>
    </row>
    <row r="137" spans="1:6" x14ac:dyDescent="0.15">
      <c r="A137" s="12" t="s">
        <v>1640</v>
      </c>
      <c r="B137" s="12" t="s">
        <v>1641</v>
      </c>
      <c r="C137" t="e">
        <f ca="1">[1]!GG_SDP(A137,"2011-1-18","净利润","Year=2009","Quarter=4")</f>
        <v>#NAME?</v>
      </c>
      <c r="D137" t="e">
        <f ca="1">[1]!GG_SDP(A137,"2011-1-18","预期净利润","Year=2011","Quarter=4")</f>
        <v>#NAME?</v>
      </c>
      <c r="E137" t="e">
        <f t="shared" ca="1" si="4"/>
        <v>#NAME?</v>
      </c>
      <c r="F137" t="e">
        <f t="shared" ca="1" si="5"/>
        <v>#NAME?</v>
      </c>
    </row>
    <row r="138" spans="1:6" x14ac:dyDescent="0.15">
      <c r="A138" s="12" t="s">
        <v>275</v>
      </c>
      <c r="B138" s="12" t="s">
        <v>276</v>
      </c>
      <c r="C138" t="e">
        <f ca="1">[1]!GG_SDP(A138,"2011-1-18","净利润","Year=2009","Quarter=4")</f>
        <v>#NAME?</v>
      </c>
      <c r="D138" t="e">
        <f ca="1">[1]!GG_SDP(A138,"2011-1-18","预期净利润","Year=2011","Quarter=4")</f>
        <v>#NAME?</v>
      </c>
      <c r="E138" t="e">
        <f t="shared" ca="1" si="4"/>
        <v>#NAME?</v>
      </c>
      <c r="F138" t="e">
        <f t="shared" ca="1" si="5"/>
        <v>#NAME?</v>
      </c>
    </row>
    <row r="139" spans="1:6" x14ac:dyDescent="0.15">
      <c r="A139" s="12" t="s">
        <v>277</v>
      </c>
      <c r="B139" s="12" t="s">
        <v>278</v>
      </c>
      <c r="C139" t="e">
        <f ca="1">[1]!GG_SDP(A139,"2011-1-18","净利润","Year=2009","Quarter=4")</f>
        <v>#NAME?</v>
      </c>
      <c r="D139" t="e">
        <f ca="1">[1]!GG_SDP(A139,"2011-1-18","预期净利润","Year=2011","Quarter=4")</f>
        <v>#NAME?</v>
      </c>
      <c r="E139" t="e">
        <f t="shared" ca="1" si="4"/>
        <v>#NAME?</v>
      </c>
      <c r="F139" t="e">
        <f t="shared" ca="1" si="5"/>
        <v>#NAME?</v>
      </c>
    </row>
    <row r="140" spans="1:6" x14ac:dyDescent="0.15">
      <c r="A140" s="12" t="s">
        <v>279</v>
      </c>
      <c r="B140" s="12" t="s">
        <v>280</v>
      </c>
      <c r="C140" t="e">
        <f ca="1">[1]!GG_SDP(A140,"2011-1-18","净利润","Year=2009","Quarter=4")</f>
        <v>#NAME?</v>
      </c>
      <c r="D140" t="e">
        <f ca="1">[1]!GG_SDP(A140,"2011-1-18","预期净利润","Year=2011","Quarter=4")</f>
        <v>#NAME?</v>
      </c>
      <c r="E140" t="e">
        <f t="shared" ca="1" si="4"/>
        <v>#NAME?</v>
      </c>
      <c r="F140" t="e">
        <f t="shared" ca="1" si="5"/>
        <v>#NAME?</v>
      </c>
    </row>
    <row r="141" spans="1:6" x14ac:dyDescent="0.15">
      <c r="A141" s="12" t="s">
        <v>281</v>
      </c>
      <c r="B141" s="12" t="s">
        <v>282</v>
      </c>
      <c r="C141" t="e">
        <f ca="1">[1]!GG_SDP(A141,"2011-1-18","净利润","Year=2009","Quarter=4")</f>
        <v>#NAME?</v>
      </c>
      <c r="D141" t="e">
        <f ca="1">[1]!GG_SDP(A141,"2011-1-18","预期净利润","Year=2011","Quarter=4")</f>
        <v>#NAME?</v>
      </c>
      <c r="E141" t="e">
        <f t="shared" ca="1" si="4"/>
        <v>#NAME?</v>
      </c>
      <c r="F141" t="e">
        <f t="shared" ca="1" si="5"/>
        <v>#NAME?</v>
      </c>
    </row>
    <row r="142" spans="1:6" x14ac:dyDescent="0.15">
      <c r="A142" s="12" t="s">
        <v>283</v>
      </c>
      <c r="B142" s="12" t="s">
        <v>284</v>
      </c>
      <c r="C142" t="e">
        <f ca="1">[1]!GG_SDP(A142,"2011-1-18","净利润","Year=2009","Quarter=4")</f>
        <v>#NAME?</v>
      </c>
      <c r="D142" t="e">
        <f ca="1">[1]!GG_SDP(A142,"2011-1-18","预期净利润","Year=2011","Quarter=4")</f>
        <v>#NAME?</v>
      </c>
      <c r="E142" t="e">
        <f t="shared" ca="1" si="4"/>
        <v>#NAME?</v>
      </c>
      <c r="F142" t="e">
        <f t="shared" ca="1" si="5"/>
        <v>#NAME?</v>
      </c>
    </row>
    <row r="143" spans="1:6" x14ac:dyDescent="0.15">
      <c r="A143" s="12" t="s">
        <v>285</v>
      </c>
      <c r="B143" s="12" t="s">
        <v>286</v>
      </c>
      <c r="C143" t="e">
        <f ca="1">[1]!GG_SDP(A143,"2011-1-18","净利润","Year=2009","Quarter=4")</f>
        <v>#NAME?</v>
      </c>
      <c r="D143" t="e">
        <f ca="1">[1]!GG_SDP(A143,"2011-1-18","预期净利润","Year=2011","Quarter=4")</f>
        <v>#NAME?</v>
      </c>
      <c r="E143" t="e">
        <f t="shared" ca="1" si="4"/>
        <v>#NAME?</v>
      </c>
      <c r="F143" t="e">
        <f t="shared" ca="1" si="5"/>
        <v>#NAME?</v>
      </c>
    </row>
    <row r="144" spans="1:6" x14ac:dyDescent="0.15">
      <c r="A144" s="12" t="s">
        <v>287</v>
      </c>
      <c r="B144" s="12" t="s">
        <v>288</v>
      </c>
      <c r="C144" t="e">
        <f ca="1">[1]!GG_SDP(A144,"2011-1-18","净利润","Year=2009","Quarter=4")</f>
        <v>#NAME?</v>
      </c>
      <c r="D144" t="e">
        <f ca="1">[1]!GG_SDP(A144,"2011-1-18","预期净利润","Year=2011","Quarter=4")</f>
        <v>#NAME?</v>
      </c>
      <c r="E144" t="e">
        <f t="shared" ca="1" si="4"/>
        <v>#NAME?</v>
      </c>
      <c r="F144" t="e">
        <f t="shared" ca="1" si="5"/>
        <v>#NAME?</v>
      </c>
    </row>
    <row r="145" spans="1:6" x14ac:dyDescent="0.15">
      <c r="A145" s="12" t="s">
        <v>1642</v>
      </c>
      <c r="B145" s="12" t="s">
        <v>1643</v>
      </c>
      <c r="C145" t="e">
        <f ca="1">[1]!GG_SDP(A145,"2011-1-18","净利润","Year=2009","Quarter=4")</f>
        <v>#NAME?</v>
      </c>
      <c r="D145" t="e">
        <f ca="1">[1]!GG_SDP(A145,"2011-1-18","预期净利润","Year=2011","Quarter=4")</f>
        <v>#NAME?</v>
      </c>
      <c r="E145" t="e">
        <f t="shared" ca="1" si="4"/>
        <v>#NAME?</v>
      </c>
      <c r="F145" t="e">
        <f t="shared" ca="1" si="5"/>
        <v>#NAME?</v>
      </c>
    </row>
    <row r="146" spans="1:6" x14ac:dyDescent="0.15">
      <c r="A146" s="12" t="s">
        <v>289</v>
      </c>
      <c r="B146" s="12" t="s">
        <v>290</v>
      </c>
      <c r="C146" t="e">
        <f ca="1">[1]!GG_SDP(A146,"2011-1-18","净利润","Year=2009","Quarter=4")</f>
        <v>#NAME?</v>
      </c>
      <c r="D146" t="e">
        <f ca="1">[1]!GG_SDP(A146,"2011-1-18","预期净利润","Year=2011","Quarter=4")</f>
        <v>#NAME?</v>
      </c>
      <c r="E146" t="e">
        <f t="shared" ca="1" si="4"/>
        <v>#NAME?</v>
      </c>
      <c r="F146" t="e">
        <f t="shared" ca="1" si="5"/>
        <v>#NAME?</v>
      </c>
    </row>
    <row r="147" spans="1:6" x14ac:dyDescent="0.15">
      <c r="A147" s="12" t="s">
        <v>291</v>
      </c>
      <c r="B147" s="12" t="s">
        <v>292</v>
      </c>
      <c r="C147" t="e">
        <f ca="1">[1]!GG_SDP(A147,"2011-1-18","净利润","Year=2009","Quarter=4")</f>
        <v>#NAME?</v>
      </c>
      <c r="D147" t="e">
        <f ca="1">[1]!GG_SDP(A147,"2011-1-18","预期净利润","Year=2011","Quarter=4")</f>
        <v>#NAME?</v>
      </c>
      <c r="E147" t="e">
        <f t="shared" ca="1" si="4"/>
        <v>#NAME?</v>
      </c>
      <c r="F147" t="e">
        <f t="shared" ca="1" si="5"/>
        <v>#NAME?</v>
      </c>
    </row>
    <row r="148" spans="1:6" x14ac:dyDescent="0.15">
      <c r="A148" s="12" t="s">
        <v>293</v>
      </c>
      <c r="B148" s="12" t="s">
        <v>294</v>
      </c>
      <c r="C148" t="e">
        <f ca="1">[1]!GG_SDP(A148,"2011-1-18","净利润","Year=2009","Quarter=4")</f>
        <v>#NAME?</v>
      </c>
      <c r="D148" t="e">
        <f ca="1">[1]!GG_SDP(A148,"2011-1-18","预期净利润","Year=2011","Quarter=4")</f>
        <v>#NAME?</v>
      </c>
      <c r="E148" t="e">
        <f t="shared" ca="1" si="4"/>
        <v>#NAME?</v>
      </c>
      <c r="F148" t="e">
        <f t="shared" ca="1" si="5"/>
        <v>#NAME?</v>
      </c>
    </row>
    <row r="149" spans="1:6" x14ac:dyDescent="0.15">
      <c r="A149" s="12" t="s">
        <v>295</v>
      </c>
      <c r="B149" s="12" t="s">
        <v>296</v>
      </c>
      <c r="C149" t="e">
        <f ca="1">[1]!GG_SDP(A149,"2011-1-18","净利润","Year=2009","Quarter=4")</f>
        <v>#NAME?</v>
      </c>
      <c r="D149" t="e">
        <f ca="1">[1]!GG_SDP(A149,"2011-1-18","预期净利润","Year=2011","Quarter=4")</f>
        <v>#NAME?</v>
      </c>
      <c r="E149" t="e">
        <f t="shared" ca="1" si="4"/>
        <v>#NAME?</v>
      </c>
      <c r="F149" t="e">
        <f t="shared" ca="1" si="5"/>
        <v>#NAME?</v>
      </c>
    </row>
    <row r="150" spans="1:6" x14ac:dyDescent="0.15">
      <c r="A150" s="12" t="s">
        <v>297</v>
      </c>
      <c r="B150" s="12" t="s">
        <v>298</v>
      </c>
      <c r="C150" t="e">
        <f ca="1">[1]!GG_SDP(A150,"2011-1-18","净利润","Year=2009","Quarter=4")</f>
        <v>#NAME?</v>
      </c>
      <c r="D150" t="e">
        <f ca="1">[1]!GG_SDP(A150,"2011-1-18","预期净利润","Year=2011","Quarter=4")</f>
        <v>#NAME?</v>
      </c>
      <c r="E150" t="e">
        <f t="shared" ca="1" si="4"/>
        <v>#NAME?</v>
      </c>
      <c r="F150" t="e">
        <f t="shared" ca="1" si="5"/>
        <v>#NAME?</v>
      </c>
    </row>
    <row r="151" spans="1:6" x14ac:dyDescent="0.15">
      <c r="A151" s="12" t="s">
        <v>299</v>
      </c>
      <c r="B151" s="12" t="s">
        <v>300</v>
      </c>
      <c r="C151" t="e">
        <f ca="1">[1]!GG_SDP(A151,"2011-1-18","净利润","Year=2009","Quarter=4")</f>
        <v>#NAME?</v>
      </c>
      <c r="D151" t="e">
        <f ca="1">[1]!GG_SDP(A151,"2011-1-18","预期净利润","Year=2011","Quarter=4")</f>
        <v>#NAME?</v>
      </c>
      <c r="E151" t="e">
        <f t="shared" ca="1" si="4"/>
        <v>#NAME?</v>
      </c>
      <c r="F151" t="e">
        <f t="shared" ca="1" si="5"/>
        <v>#NAME?</v>
      </c>
    </row>
    <row r="152" spans="1:6" x14ac:dyDescent="0.15">
      <c r="A152" s="12" t="s">
        <v>301</v>
      </c>
      <c r="B152" s="12" t="s">
        <v>302</v>
      </c>
      <c r="C152" t="e">
        <f ca="1">[1]!GG_SDP(A152,"2011-1-18","净利润","Year=2009","Quarter=4")</f>
        <v>#NAME?</v>
      </c>
      <c r="D152" t="e">
        <f ca="1">[1]!GG_SDP(A152,"2011-1-18","预期净利润","Year=2011","Quarter=4")</f>
        <v>#NAME?</v>
      </c>
      <c r="E152" t="e">
        <f t="shared" ca="1" si="4"/>
        <v>#NAME?</v>
      </c>
      <c r="F152" t="e">
        <f t="shared" ca="1" si="5"/>
        <v>#NAME?</v>
      </c>
    </row>
    <row r="153" spans="1:6" x14ac:dyDescent="0.15">
      <c r="A153" s="12" t="s">
        <v>303</v>
      </c>
      <c r="B153" s="12" t="s">
        <v>304</v>
      </c>
      <c r="C153" t="e">
        <f ca="1">[1]!GG_SDP(A153,"2011-1-18","净利润","Year=2009","Quarter=4")</f>
        <v>#NAME?</v>
      </c>
      <c r="D153" t="e">
        <f ca="1">[1]!GG_SDP(A153,"2011-1-18","预期净利润","Year=2011","Quarter=4")</f>
        <v>#NAME?</v>
      </c>
      <c r="E153" t="e">
        <f t="shared" ca="1" si="4"/>
        <v>#NAME?</v>
      </c>
      <c r="F153" t="e">
        <f t="shared" ca="1" si="5"/>
        <v>#NAME?</v>
      </c>
    </row>
    <row r="154" spans="1:6" x14ac:dyDescent="0.15">
      <c r="A154" s="12" t="s">
        <v>305</v>
      </c>
      <c r="B154" s="12" t="s">
        <v>306</v>
      </c>
      <c r="C154" t="e">
        <f ca="1">[1]!GG_SDP(A154,"2011-1-18","净利润","Year=2009","Quarter=4")</f>
        <v>#NAME?</v>
      </c>
      <c r="D154" t="e">
        <f ca="1">[1]!GG_SDP(A154,"2011-1-18","预期净利润","Year=2011","Quarter=4")</f>
        <v>#NAME?</v>
      </c>
      <c r="E154" t="e">
        <f t="shared" ca="1" si="4"/>
        <v>#NAME?</v>
      </c>
      <c r="F154" t="e">
        <f t="shared" ca="1" si="5"/>
        <v>#NAME?</v>
      </c>
    </row>
    <row r="155" spans="1:6" x14ac:dyDescent="0.15">
      <c r="A155" s="12" t="s">
        <v>307</v>
      </c>
      <c r="B155" s="12" t="s">
        <v>308</v>
      </c>
      <c r="C155" t="e">
        <f ca="1">[1]!GG_SDP(A155,"2011-1-18","净利润","Year=2009","Quarter=4")</f>
        <v>#NAME?</v>
      </c>
      <c r="D155" t="e">
        <f ca="1">[1]!GG_SDP(A155,"2011-1-18","预期净利润","Year=2011","Quarter=4")</f>
        <v>#NAME?</v>
      </c>
      <c r="E155" t="e">
        <f t="shared" ca="1" si="4"/>
        <v>#NAME?</v>
      </c>
      <c r="F155" t="e">
        <f t="shared" ca="1" si="5"/>
        <v>#NAME?</v>
      </c>
    </row>
    <row r="156" spans="1:6" x14ac:dyDescent="0.15">
      <c r="A156" s="12" t="s">
        <v>309</v>
      </c>
      <c r="B156" s="12" t="s">
        <v>310</v>
      </c>
      <c r="C156" t="e">
        <f ca="1">[1]!GG_SDP(A156,"2011-1-18","净利润","Year=2009","Quarter=4")</f>
        <v>#NAME?</v>
      </c>
      <c r="D156" t="e">
        <f ca="1">[1]!GG_SDP(A156,"2011-1-18","预期净利润","Year=2011","Quarter=4")</f>
        <v>#NAME?</v>
      </c>
      <c r="E156" t="e">
        <f t="shared" ca="1" si="4"/>
        <v>#NAME?</v>
      </c>
      <c r="F156" t="e">
        <f t="shared" ca="1" si="5"/>
        <v>#NAME?</v>
      </c>
    </row>
    <row r="157" spans="1:6" x14ac:dyDescent="0.15">
      <c r="A157" s="12" t="s">
        <v>311</v>
      </c>
      <c r="B157" s="12" t="s">
        <v>312</v>
      </c>
      <c r="C157" t="e">
        <f ca="1">[1]!GG_SDP(A157,"2011-1-18","净利润","Year=2009","Quarter=4")</f>
        <v>#NAME?</v>
      </c>
      <c r="D157" t="e">
        <f ca="1">[1]!GG_SDP(A157,"2011-1-18","预期净利润","Year=2011","Quarter=4")</f>
        <v>#NAME?</v>
      </c>
      <c r="E157" t="e">
        <f t="shared" ca="1" si="4"/>
        <v>#NAME?</v>
      </c>
      <c r="F157" t="e">
        <f t="shared" ca="1" si="5"/>
        <v>#NAME?</v>
      </c>
    </row>
    <row r="158" spans="1:6" x14ac:dyDescent="0.15">
      <c r="A158" s="12" t="s">
        <v>313</v>
      </c>
      <c r="B158" s="12" t="s">
        <v>314</v>
      </c>
      <c r="C158" t="e">
        <f ca="1">[1]!GG_SDP(A158,"2011-1-18","净利润","Year=2009","Quarter=4")</f>
        <v>#NAME?</v>
      </c>
      <c r="D158" t="e">
        <f ca="1">[1]!GG_SDP(A158,"2011-1-18","预期净利润","Year=2011","Quarter=4")</f>
        <v>#NAME?</v>
      </c>
      <c r="E158" t="e">
        <f t="shared" ca="1" si="4"/>
        <v>#NAME?</v>
      </c>
      <c r="F158" t="e">
        <f t="shared" ca="1" si="5"/>
        <v>#NAME?</v>
      </c>
    </row>
    <row r="159" spans="1:6" x14ac:dyDescent="0.15">
      <c r="A159" s="12" t="s">
        <v>315</v>
      </c>
      <c r="B159" s="12" t="s">
        <v>316</v>
      </c>
      <c r="C159" t="e">
        <f ca="1">[1]!GG_SDP(A159,"2011-1-18","净利润","Year=2009","Quarter=4")</f>
        <v>#NAME?</v>
      </c>
      <c r="D159" t="e">
        <f ca="1">[1]!GG_SDP(A159,"2011-1-18","预期净利润","Year=2011","Quarter=4")</f>
        <v>#NAME?</v>
      </c>
      <c r="E159" t="e">
        <f t="shared" ca="1" si="4"/>
        <v>#NAME?</v>
      </c>
      <c r="F159" t="e">
        <f t="shared" ca="1" si="5"/>
        <v>#NAME?</v>
      </c>
    </row>
    <row r="160" spans="1:6" x14ac:dyDescent="0.15">
      <c r="A160" s="12" t="s">
        <v>317</v>
      </c>
      <c r="B160" s="12" t="s">
        <v>318</v>
      </c>
      <c r="C160" t="e">
        <f ca="1">[1]!GG_SDP(A160,"2011-1-18","净利润","Year=2009","Quarter=4")</f>
        <v>#NAME?</v>
      </c>
      <c r="D160" t="e">
        <f ca="1">[1]!GG_SDP(A160,"2011-1-18","预期净利润","Year=2011","Quarter=4")</f>
        <v>#NAME?</v>
      </c>
      <c r="E160" t="e">
        <f t="shared" ca="1" si="4"/>
        <v>#NAME?</v>
      </c>
      <c r="F160" t="e">
        <f t="shared" ca="1" si="5"/>
        <v>#NAME?</v>
      </c>
    </row>
    <row r="161" spans="1:6" x14ac:dyDescent="0.15">
      <c r="A161" s="12" t="s">
        <v>319</v>
      </c>
      <c r="B161" s="12" t="s">
        <v>320</v>
      </c>
      <c r="C161" t="e">
        <f ca="1">[1]!GG_SDP(A161,"2011-1-18","净利润","Year=2009","Quarter=4")</f>
        <v>#NAME?</v>
      </c>
      <c r="D161" t="e">
        <f ca="1">[1]!GG_SDP(A161,"2011-1-18","预期净利润","Year=2011","Quarter=4")</f>
        <v>#NAME?</v>
      </c>
      <c r="E161" t="e">
        <f t="shared" ca="1" si="4"/>
        <v>#NAME?</v>
      </c>
      <c r="F161" t="e">
        <f t="shared" ca="1" si="5"/>
        <v>#NAME?</v>
      </c>
    </row>
    <row r="162" spans="1:6" x14ac:dyDescent="0.15">
      <c r="A162" s="12" t="s">
        <v>321</v>
      </c>
      <c r="B162" s="12" t="s">
        <v>322</v>
      </c>
      <c r="C162" t="e">
        <f ca="1">[1]!GG_SDP(A162,"2011-1-18","净利润","Year=2009","Quarter=4")</f>
        <v>#NAME?</v>
      </c>
      <c r="D162" t="e">
        <f ca="1">[1]!GG_SDP(A162,"2011-1-18","预期净利润","Year=2011","Quarter=4")</f>
        <v>#NAME?</v>
      </c>
      <c r="E162" t="e">
        <f t="shared" ca="1" si="4"/>
        <v>#NAME?</v>
      </c>
      <c r="F162" t="e">
        <f t="shared" ca="1" si="5"/>
        <v>#NAME?</v>
      </c>
    </row>
    <row r="163" spans="1:6" x14ac:dyDescent="0.15">
      <c r="A163" s="12" t="s">
        <v>323</v>
      </c>
      <c r="B163" s="12" t="s">
        <v>324</v>
      </c>
      <c r="C163" t="e">
        <f ca="1">[1]!GG_SDP(A163,"2011-1-18","净利润","Year=2009","Quarter=4")</f>
        <v>#NAME?</v>
      </c>
      <c r="D163" t="e">
        <f ca="1">[1]!GG_SDP(A163,"2011-1-18","预期净利润","Year=2011","Quarter=4")</f>
        <v>#NAME?</v>
      </c>
      <c r="E163" t="e">
        <f t="shared" ca="1" si="4"/>
        <v>#NAME?</v>
      </c>
      <c r="F163" t="e">
        <f t="shared" ca="1" si="5"/>
        <v>#NAME?</v>
      </c>
    </row>
    <row r="164" spans="1:6" x14ac:dyDescent="0.15">
      <c r="A164" s="12" t="s">
        <v>325</v>
      </c>
      <c r="B164" s="12" t="s">
        <v>326</v>
      </c>
      <c r="C164" t="e">
        <f ca="1">[1]!GG_SDP(A164,"2011-1-18","净利润","Year=2009","Quarter=4")</f>
        <v>#NAME?</v>
      </c>
      <c r="D164" t="e">
        <f ca="1">[1]!GG_SDP(A164,"2011-1-18","预期净利润","Year=2011","Quarter=4")</f>
        <v>#NAME?</v>
      </c>
      <c r="E164" t="e">
        <f t="shared" ca="1" si="4"/>
        <v>#NAME?</v>
      </c>
      <c r="F164" t="e">
        <f t="shared" ca="1" si="5"/>
        <v>#NAME?</v>
      </c>
    </row>
    <row r="165" spans="1:6" x14ac:dyDescent="0.15">
      <c r="A165" s="12" t="s">
        <v>327</v>
      </c>
      <c r="B165" s="12" t="s">
        <v>328</v>
      </c>
      <c r="C165" t="e">
        <f ca="1">[1]!GG_SDP(A165,"2011-1-18","净利润","Year=2009","Quarter=4")</f>
        <v>#NAME?</v>
      </c>
      <c r="D165" t="e">
        <f ca="1">[1]!GG_SDP(A165,"2011-1-18","预期净利润","Year=2011","Quarter=4")</f>
        <v>#NAME?</v>
      </c>
      <c r="E165" t="e">
        <f t="shared" ca="1" si="4"/>
        <v>#NAME?</v>
      </c>
      <c r="F165" t="e">
        <f t="shared" ca="1" si="5"/>
        <v>#NAME?</v>
      </c>
    </row>
    <row r="166" spans="1:6" x14ac:dyDescent="0.15">
      <c r="A166" s="12" t="s">
        <v>329</v>
      </c>
      <c r="B166" s="12" t="s">
        <v>330</v>
      </c>
      <c r="C166" t="e">
        <f ca="1">[1]!GG_SDP(A166,"2011-1-18","净利润","Year=2009","Quarter=4")</f>
        <v>#NAME?</v>
      </c>
      <c r="D166" t="e">
        <f ca="1">[1]!GG_SDP(A166,"2011-1-18","预期净利润","Year=2011","Quarter=4")</f>
        <v>#NAME?</v>
      </c>
      <c r="E166" t="e">
        <f t="shared" ca="1" si="4"/>
        <v>#NAME?</v>
      </c>
      <c r="F166" t="e">
        <f t="shared" ca="1" si="5"/>
        <v>#NAME?</v>
      </c>
    </row>
    <row r="167" spans="1:6" x14ac:dyDescent="0.15">
      <c r="A167" s="12" t="s">
        <v>331</v>
      </c>
      <c r="B167" s="12" t="s">
        <v>332</v>
      </c>
      <c r="C167" t="e">
        <f ca="1">[1]!GG_SDP(A167,"2011-1-18","净利润","Year=2009","Quarter=4")</f>
        <v>#NAME?</v>
      </c>
      <c r="D167" t="e">
        <f ca="1">[1]!GG_SDP(A167,"2011-1-18","预期净利润","Year=2011","Quarter=4")</f>
        <v>#NAME?</v>
      </c>
      <c r="E167" t="e">
        <f t="shared" ca="1" si="4"/>
        <v>#NAME?</v>
      </c>
      <c r="F167" t="e">
        <f t="shared" ca="1" si="5"/>
        <v>#NAME?</v>
      </c>
    </row>
    <row r="168" spans="1:6" x14ac:dyDescent="0.15">
      <c r="A168" s="12" t="s">
        <v>333</v>
      </c>
      <c r="B168" s="12" t="s">
        <v>334</v>
      </c>
      <c r="C168" t="e">
        <f ca="1">[1]!GG_SDP(A168,"2011-1-18","净利润","Year=2009","Quarter=4")</f>
        <v>#NAME?</v>
      </c>
      <c r="D168" t="e">
        <f ca="1">[1]!GG_SDP(A168,"2011-1-18","预期净利润","Year=2011","Quarter=4")</f>
        <v>#NAME?</v>
      </c>
      <c r="E168" t="e">
        <f t="shared" ca="1" si="4"/>
        <v>#NAME?</v>
      </c>
      <c r="F168" t="e">
        <f t="shared" ca="1" si="5"/>
        <v>#NAME?</v>
      </c>
    </row>
    <row r="169" spans="1:6" x14ac:dyDescent="0.15">
      <c r="A169" s="12" t="s">
        <v>335</v>
      </c>
      <c r="B169" s="12" t="s">
        <v>336</v>
      </c>
      <c r="C169" t="e">
        <f ca="1">[1]!GG_SDP(A169,"2011-1-18","净利润","Year=2009","Quarter=4")</f>
        <v>#NAME?</v>
      </c>
      <c r="D169" t="e">
        <f ca="1">[1]!GG_SDP(A169,"2011-1-18","预期净利润","Year=2011","Quarter=4")</f>
        <v>#NAME?</v>
      </c>
      <c r="E169" t="e">
        <f t="shared" ca="1" si="4"/>
        <v>#NAME?</v>
      </c>
      <c r="F169" t="e">
        <f t="shared" ca="1" si="5"/>
        <v>#NAME?</v>
      </c>
    </row>
    <row r="170" spans="1:6" x14ac:dyDescent="0.15">
      <c r="A170" s="12" t="s">
        <v>337</v>
      </c>
      <c r="B170" s="12" t="s">
        <v>338</v>
      </c>
      <c r="C170" t="e">
        <f ca="1">[1]!GG_SDP(A170,"2011-1-18","净利润","Year=2009","Quarter=4")</f>
        <v>#NAME?</v>
      </c>
      <c r="D170" t="e">
        <f ca="1">[1]!GG_SDP(A170,"2011-1-18","预期净利润","Year=2011","Quarter=4")</f>
        <v>#NAME?</v>
      </c>
      <c r="E170" t="e">
        <f t="shared" ca="1" si="4"/>
        <v>#NAME?</v>
      </c>
      <c r="F170" t="e">
        <f t="shared" ca="1" si="5"/>
        <v>#NAME?</v>
      </c>
    </row>
    <row r="171" spans="1:6" x14ac:dyDescent="0.15">
      <c r="A171" s="12" t="s">
        <v>339</v>
      </c>
      <c r="B171" s="12" t="s">
        <v>340</v>
      </c>
      <c r="C171" t="e">
        <f ca="1">[1]!GG_SDP(A171,"2011-1-18","净利润","Year=2009","Quarter=4")</f>
        <v>#NAME?</v>
      </c>
      <c r="D171" t="e">
        <f ca="1">[1]!GG_SDP(A171,"2011-1-18","预期净利润","Year=2011","Quarter=4")</f>
        <v>#NAME?</v>
      </c>
      <c r="E171" t="e">
        <f t="shared" ca="1" si="4"/>
        <v>#NAME?</v>
      </c>
      <c r="F171" t="e">
        <f t="shared" ca="1" si="5"/>
        <v>#NAME?</v>
      </c>
    </row>
    <row r="172" spans="1:6" x14ac:dyDescent="0.15">
      <c r="A172" s="12" t="s">
        <v>341</v>
      </c>
      <c r="B172" s="12" t="s">
        <v>342</v>
      </c>
      <c r="C172" t="e">
        <f ca="1">[1]!GG_SDP(A172,"2011-1-18","净利润","Year=2009","Quarter=4")</f>
        <v>#NAME?</v>
      </c>
      <c r="D172" t="e">
        <f ca="1">[1]!GG_SDP(A172,"2011-1-18","预期净利润","Year=2011","Quarter=4")</f>
        <v>#NAME?</v>
      </c>
      <c r="E172" t="e">
        <f t="shared" ca="1" si="4"/>
        <v>#NAME?</v>
      </c>
      <c r="F172" t="e">
        <f t="shared" ca="1" si="5"/>
        <v>#NAME?</v>
      </c>
    </row>
    <row r="173" spans="1:6" x14ac:dyDescent="0.15">
      <c r="A173" s="12" t="s">
        <v>343</v>
      </c>
      <c r="B173" s="12" t="s">
        <v>344</v>
      </c>
      <c r="C173" t="e">
        <f ca="1">[1]!GG_SDP(A173,"2011-1-18","净利润","Year=2009","Quarter=4")</f>
        <v>#NAME?</v>
      </c>
      <c r="D173" t="e">
        <f ca="1">[1]!GG_SDP(A173,"2011-1-18","预期净利润","Year=2011","Quarter=4")</f>
        <v>#NAME?</v>
      </c>
      <c r="E173" t="e">
        <f t="shared" ca="1" si="4"/>
        <v>#NAME?</v>
      </c>
      <c r="F173" t="e">
        <f t="shared" ca="1" si="5"/>
        <v>#NAME?</v>
      </c>
    </row>
    <row r="174" spans="1:6" x14ac:dyDescent="0.15">
      <c r="A174" s="12" t="s">
        <v>345</v>
      </c>
      <c r="B174" s="12" t="s">
        <v>346</v>
      </c>
      <c r="C174" t="e">
        <f ca="1">[1]!GG_SDP(A174,"2011-1-18","净利润","Year=2009","Quarter=4")</f>
        <v>#NAME?</v>
      </c>
      <c r="D174" t="e">
        <f ca="1">[1]!GG_SDP(A174,"2011-1-18","预期净利润","Year=2011","Quarter=4")</f>
        <v>#NAME?</v>
      </c>
      <c r="E174" t="e">
        <f t="shared" ca="1" si="4"/>
        <v>#NAME?</v>
      </c>
      <c r="F174" t="e">
        <f t="shared" ca="1" si="5"/>
        <v>#NAME?</v>
      </c>
    </row>
    <row r="175" spans="1:6" x14ac:dyDescent="0.15">
      <c r="A175" s="12" t="s">
        <v>347</v>
      </c>
      <c r="B175" s="12" t="s">
        <v>348</v>
      </c>
      <c r="C175" t="e">
        <f ca="1">[1]!GG_SDP(A175,"2011-1-18","净利润","Year=2009","Quarter=4")</f>
        <v>#NAME?</v>
      </c>
      <c r="D175" t="e">
        <f ca="1">[1]!GG_SDP(A175,"2011-1-18","预期净利润","Year=2011","Quarter=4")</f>
        <v>#NAME?</v>
      </c>
      <c r="E175" t="e">
        <f t="shared" ca="1" si="4"/>
        <v>#NAME?</v>
      </c>
      <c r="F175" t="e">
        <f t="shared" ca="1" si="5"/>
        <v>#NAME?</v>
      </c>
    </row>
    <row r="176" spans="1:6" x14ac:dyDescent="0.15">
      <c r="A176" s="12" t="s">
        <v>349</v>
      </c>
      <c r="B176" s="12" t="s">
        <v>350</v>
      </c>
      <c r="C176" t="e">
        <f ca="1">[1]!GG_SDP(A176,"2011-1-18","净利润","Year=2009","Quarter=4")</f>
        <v>#NAME?</v>
      </c>
      <c r="D176" t="e">
        <f ca="1">[1]!GG_SDP(A176,"2011-1-18","预期净利润","Year=2011","Quarter=4")</f>
        <v>#NAME?</v>
      </c>
      <c r="E176" t="e">
        <f t="shared" ca="1" si="4"/>
        <v>#NAME?</v>
      </c>
      <c r="F176" t="e">
        <f t="shared" ca="1" si="5"/>
        <v>#NAME?</v>
      </c>
    </row>
    <row r="177" spans="1:6" x14ac:dyDescent="0.15">
      <c r="A177" s="12" t="s">
        <v>351</v>
      </c>
      <c r="B177" s="12" t="s">
        <v>352</v>
      </c>
      <c r="C177" t="e">
        <f ca="1">[1]!GG_SDP(A177,"2011-1-18","净利润","Year=2009","Quarter=4")</f>
        <v>#NAME?</v>
      </c>
      <c r="D177" t="e">
        <f ca="1">[1]!GG_SDP(A177,"2011-1-18","预期净利润","Year=2011","Quarter=4")</f>
        <v>#NAME?</v>
      </c>
      <c r="E177" t="e">
        <f t="shared" ca="1" si="4"/>
        <v>#NAME?</v>
      </c>
      <c r="F177" t="e">
        <f t="shared" ca="1" si="5"/>
        <v>#NAME?</v>
      </c>
    </row>
    <row r="178" spans="1:6" x14ac:dyDescent="0.15">
      <c r="A178" s="12" t="s">
        <v>353</v>
      </c>
      <c r="B178" s="12" t="s">
        <v>354</v>
      </c>
      <c r="C178" t="e">
        <f ca="1">[1]!GG_SDP(A178,"2011-1-18","净利润","Year=2009","Quarter=4")</f>
        <v>#NAME?</v>
      </c>
      <c r="D178" t="e">
        <f ca="1">[1]!GG_SDP(A178,"2011-1-18","预期净利润","Year=2011","Quarter=4")</f>
        <v>#NAME?</v>
      </c>
      <c r="E178" t="e">
        <f t="shared" ca="1" si="4"/>
        <v>#NAME?</v>
      </c>
      <c r="F178" t="e">
        <f t="shared" ca="1" si="5"/>
        <v>#NAME?</v>
      </c>
    </row>
    <row r="179" spans="1:6" x14ac:dyDescent="0.15">
      <c r="A179" s="12" t="s">
        <v>355</v>
      </c>
      <c r="B179" s="12" t="s">
        <v>356</v>
      </c>
      <c r="C179" t="e">
        <f ca="1">[1]!GG_SDP(A179,"2011-1-18","净利润","Year=2009","Quarter=4")</f>
        <v>#NAME?</v>
      </c>
      <c r="D179" t="e">
        <f ca="1">[1]!GG_SDP(A179,"2011-1-18","预期净利润","Year=2011","Quarter=4")</f>
        <v>#NAME?</v>
      </c>
      <c r="E179" t="e">
        <f t="shared" ca="1" si="4"/>
        <v>#NAME?</v>
      </c>
      <c r="F179" t="e">
        <f t="shared" ca="1" si="5"/>
        <v>#NAME?</v>
      </c>
    </row>
    <row r="180" spans="1:6" x14ac:dyDescent="0.15">
      <c r="A180" s="12" t="s">
        <v>357</v>
      </c>
      <c r="B180" s="12" t="s">
        <v>358</v>
      </c>
      <c r="C180" t="e">
        <f ca="1">[1]!GG_SDP(A180,"2011-1-18","净利润","Year=2009","Quarter=4")</f>
        <v>#NAME?</v>
      </c>
      <c r="D180" t="e">
        <f ca="1">[1]!GG_SDP(A180,"2011-1-18","预期净利润","Year=2011","Quarter=4")</f>
        <v>#NAME?</v>
      </c>
      <c r="E180" t="e">
        <f t="shared" ca="1" si="4"/>
        <v>#NAME?</v>
      </c>
      <c r="F180" t="e">
        <f t="shared" ca="1" si="5"/>
        <v>#NAME?</v>
      </c>
    </row>
    <row r="181" spans="1:6" x14ac:dyDescent="0.15">
      <c r="A181" s="12" t="s">
        <v>359</v>
      </c>
      <c r="B181" s="12" t="s">
        <v>360</v>
      </c>
      <c r="C181" t="e">
        <f ca="1">[1]!GG_SDP(A181,"2011-1-18","净利润","Year=2009","Quarter=4")</f>
        <v>#NAME?</v>
      </c>
      <c r="D181" t="e">
        <f ca="1">[1]!GG_SDP(A181,"2011-1-18","预期净利润","Year=2011","Quarter=4")</f>
        <v>#NAME?</v>
      </c>
      <c r="E181" t="e">
        <f t="shared" ca="1" si="4"/>
        <v>#NAME?</v>
      </c>
      <c r="F181" t="e">
        <f t="shared" ca="1" si="5"/>
        <v>#NAME?</v>
      </c>
    </row>
    <row r="182" spans="1:6" x14ac:dyDescent="0.15">
      <c r="A182" s="12" t="s">
        <v>361</v>
      </c>
      <c r="B182" s="12" t="s">
        <v>362</v>
      </c>
      <c r="C182" t="e">
        <f ca="1">[1]!GG_SDP(A182,"2011-1-18","净利润","Year=2009","Quarter=4")</f>
        <v>#NAME?</v>
      </c>
      <c r="D182" t="e">
        <f ca="1">[1]!GG_SDP(A182,"2011-1-18","预期净利润","Year=2011","Quarter=4")</f>
        <v>#NAME?</v>
      </c>
      <c r="E182" t="e">
        <f t="shared" ca="1" si="4"/>
        <v>#NAME?</v>
      </c>
      <c r="F182" t="e">
        <f t="shared" ca="1" si="5"/>
        <v>#NAME?</v>
      </c>
    </row>
    <row r="183" spans="1:6" x14ac:dyDescent="0.15">
      <c r="A183" s="12" t="s">
        <v>363</v>
      </c>
      <c r="B183" s="12" t="s">
        <v>364</v>
      </c>
      <c r="C183" t="e">
        <f ca="1">[1]!GG_SDP(A183,"2011-1-18","净利润","Year=2009","Quarter=4")</f>
        <v>#NAME?</v>
      </c>
      <c r="D183" t="e">
        <f ca="1">[1]!GG_SDP(A183,"2011-1-18","预期净利润","Year=2011","Quarter=4")</f>
        <v>#NAME?</v>
      </c>
      <c r="E183" t="e">
        <f t="shared" ca="1" si="4"/>
        <v>#NAME?</v>
      </c>
      <c r="F183" t="e">
        <f t="shared" ca="1" si="5"/>
        <v>#NAME?</v>
      </c>
    </row>
    <row r="184" spans="1:6" x14ac:dyDescent="0.15">
      <c r="A184" s="12" t="s">
        <v>365</v>
      </c>
      <c r="B184" s="12" t="s">
        <v>366</v>
      </c>
      <c r="C184" t="e">
        <f ca="1">[1]!GG_SDP(A184,"2011-1-18","净利润","Year=2009","Quarter=4")</f>
        <v>#NAME?</v>
      </c>
      <c r="D184" t="e">
        <f ca="1">[1]!GG_SDP(A184,"2011-1-18","预期净利润","Year=2011","Quarter=4")</f>
        <v>#NAME?</v>
      </c>
      <c r="E184" t="e">
        <f t="shared" ca="1" si="4"/>
        <v>#NAME?</v>
      </c>
      <c r="F184" t="e">
        <f t="shared" ca="1" si="5"/>
        <v>#NAME?</v>
      </c>
    </row>
    <row r="185" spans="1:6" x14ac:dyDescent="0.15">
      <c r="A185" s="12" t="s">
        <v>367</v>
      </c>
      <c r="B185" s="12" t="s">
        <v>368</v>
      </c>
      <c r="C185" t="e">
        <f ca="1">[1]!GG_SDP(A185,"2011-1-18","净利润","Year=2009","Quarter=4")</f>
        <v>#NAME?</v>
      </c>
      <c r="D185" t="e">
        <f ca="1">[1]!GG_SDP(A185,"2011-1-18","预期净利润","Year=2011","Quarter=4")</f>
        <v>#NAME?</v>
      </c>
      <c r="E185" t="e">
        <f t="shared" ca="1" si="4"/>
        <v>#NAME?</v>
      </c>
      <c r="F185" t="e">
        <f t="shared" ca="1" si="5"/>
        <v>#NAME?</v>
      </c>
    </row>
    <row r="186" spans="1:6" x14ac:dyDescent="0.15">
      <c r="A186" s="12" t="s">
        <v>369</v>
      </c>
      <c r="B186" s="12" t="s">
        <v>370</v>
      </c>
      <c r="C186" t="e">
        <f ca="1">[1]!GG_SDP(A186,"2011-1-18","净利润","Year=2009","Quarter=4")</f>
        <v>#NAME?</v>
      </c>
      <c r="D186" t="e">
        <f ca="1">[1]!GG_SDP(A186,"2011-1-18","预期净利润","Year=2011","Quarter=4")</f>
        <v>#NAME?</v>
      </c>
      <c r="E186" t="e">
        <f t="shared" ca="1" si="4"/>
        <v>#NAME?</v>
      </c>
      <c r="F186" t="e">
        <f t="shared" ca="1" si="5"/>
        <v>#NAME?</v>
      </c>
    </row>
    <row r="187" spans="1:6" x14ac:dyDescent="0.15">
      <c r="A187" s="12" t="s">
        <v>371</v>
      </c>
      <c r="B187" s="12" t="s">
        <v>372</v>
      </c>
      <c r="C187" t="e">
        <f ca="1">[1]!GG_SDP(A187,"2011-1-18","净利润","Year=2009","Quarter=4")</f>
        <v>#NAME?</v>
      </c>
      <c r="D187" t="e">
        <f ca="1">[1]!GG_SDP(A187,"2011-1-18","预期净利润","Year=2011","Quarter=4")</f>
        <v>#NAME?</v>
      </c>
      <c r="E187" t="e">
        <f t="shared" ca="1" si="4"/>
        <v>#NAME?</v>
      </c>
      <c r="F187" t="e">
        <f t="shared" ca="1" si="5"/>
        <v>#NAME?</v>
      </c>
    </row>
    <row r="188" spans="1:6" x14ac:dyDescent="0.15">
      <c r="A188" s="12" t="s">
        <v>373</v>
      </c>
      <c r="B188" s="12" t="s">
        <v>374</v>
      </c>
      <c r="C188" t="e">
        <f ca="1">[1]!GG_SDP(A188,"2011-1-18","净利润","Year=2009","Quarter=4")</f>
        <v>#NAME?</v>
      </c>
      <c r="D188" t="e">
        <f ca="1">[1]!GG_SDP(A188,"2011-1-18","预期净利润","Year=2011","Quarter=4")</f>
        <v>#NAME?</v>
      </c>
      <c r="E188" t="e">
        <f t="shared" ca="1" si="4"/>
        <v>#NAME?</v>
      </c>
      <c r="F188" t="e">
        <f t="shared" ca="1" si="5"/>
        <v>#NAME?</v>
      </c>
    </row>
    <row r="189" spans="1:6" x14ac:dyDescent="0.15">
      <c r="A189" s="12" t="s">
        <v>375</v>
      </c>
      <c r="B189" s="12" t="s">
        <v>376</v>
      </c>
      <c r="C189" t="e">
        <f ca="1">[1]!GG_SDP(A189,"2011-1-18","净利润","Year=2009","Quarter=4")</f>
        <v>#NAME?</v>
      </c>
      <c r="D189" t="e">
        <f ca="1">[1]!GG_SDP(A189,"2011-1-18","预期净利润","Year=2011","Quarter=4")</f>
        <v>#NAME?</v>
      </c>
      <c r="E189" t="e">
        <f t="shared" ca="1" si="4"/>
        <v>#NAME?</v>
      </c>
      <c r="F189" t="e">
        <f t="shared" ca="1" si="5"/>
        <v>#NAME?</v>
      </c>
    </row>
    <row r="190" spans="1:6" x14ac:dyDescent="0.15">
      <c r="A190" s="12" t="s">
        <v>377</v>
      </c>
      <c r="B190" s="12" t="s">
        <v>378</v>
      </c>
      <c r="C190" t="e">
        <f ca="1">[1]!GG_SDP(A190,"2011-1-18","净利润","Year=2009","Quarter=4")</f>
        <v>#NAME?</v>
      </c>
      <c r="D190" t="e">
        <f ca="1">[1]!GG_SDP(A190,"2011-1-18","预期净利润","Year=2011","Quarter=4")</f>
        <v>#NAME?</v>
      </c>
      <c r="E190" t="e">
        <f t="shared" ca="1" si="4"/>
        <v>#NAME?</v>
      </c>
      <c r="F190" t="e">
        <f t="shared" ca="1" si="5"/>
        <v>#NAME?</v>
      </c>
    </row>
    <row r="191" spans="1:6" x14ac:dyDescent="0.15">
      <c r="A191" s="12" t="s">
        <v>379</v>
      </c>
      <c r="B191" s="12" t="s">
        <v>380</v>
      </c>
      <c r="C191" t="e">
        <f ca="1">[1]!GG_SDP(A191,"2011-1-18","净利润","Year=2009","Quarter=4")</f>
        <v>#NAME?</v>
      </c>
      <c r="D191" t="e">
        <f ca="1">[1]!GG_SDP(A191,"2011-1-18","预期净利润","Year=2011","Quarter=4")</f>
        <v>#NAME?</v>
      </c>
      <c r="E191" t="e">
        <f t="shared" ca="1" si="4"/>
        <v>#NAME?</v>
      </c>
      <c r="F191" t="e">
        <f t="shared" ca="1" si="5"/>
        <v>#NAME?</v>
      </c>
    </row>
    <row r="192" spans="1:6" x14ac:dyDescent="0.15">
      <c r="A192" s="12" t="s">
        <v>381</v>
      </c>
      <c r="B192" s="12" t="s">
        <v>382</v>
      </c>
      <c r="C192" t="e">
        <f ca="1">[1]!GG_SDP(A192,"2011-1-18","净利润","Year=2009","Quarter=4")</f>
        <v>#NAME?</v>
      </c>
      <c r="D192" t="e">
        <f ca="1">[1]!GG_SDP(A192,"2011-1-18","预期净利润","Year=2011","Quarter=4")</f>
        <v>#NAME?</v>
      </c>
      <c r="E192" t="e">
        <f t="shared" ca="1" si="4"/>
        <v>#NAME?</v>
      </c>
      <c r="F192" t="e">
        <f t="shared" ca="1" si="5"/>
        <v>#NAME?</v>
      </c>
    </row>
    <row r="193" spans="1:6" x14ac:dyDescent="0.15">
      <c r="A193" s="12" t="s">
        <v>383</v>
      </c>
      <c r="B193" s="12" t="s">
        <v>384</v>
      </c>
      <c r="C193" t="e">
        <f ca="1">[1]!GG_SDP(A193,"2011-1-18","净利润","Year=2009","Quarter=4")</f>
        <v>#NAME?</v>
      </c>
      <c r="D193" t="e">
        <f ca="1">[1]!GG_SDP(A193,"2011-1-18","预期净利润","Year=2011","Quarter=4")</f>
        <v>#NAME?</v>
      </c>
      <c r="E193" t="e">
        <f t="shared" ca="1" si="4"/>
        <v>#NAME?</v>
      </c>
      <c r="F193" t="e">
        <f t="shared" ca="1" si="5"/>
        <v>#NAME?</v>
      </c>
    </row>
    <row r="194" spans="1:6" x14ac:dyDescent="0.15">
      <c r="A194" s="12" t="s">
        <v>385</v>
      </c>
      <c r="B194" s="12" t="s">
        <v>386</v>
      </c>
      <c r="C194" t="e">
        <f ca="1">[1]!GG_SDP(A194,"2011-1-18","净利润","Year=2009","Quarter=4")</f>
        <v>#NAME?</v>
      </c>
      <c r="D194" t="e">
        <f ca="1">[1]!GG_SDP(A194,"2011-1-18","预期净利润","Year=2011","Quarter=4")</f>
        <v>#NAME?</v>
      </c>
      <c r="E194" t="e">
        <f t="shared" ca="1" si="4"/>
        <v>#NAME?</v>
      </c>
      <c r="F194" t="e">
        <f t="shared" ca="1" si="5"/>
        <v>#NAME?</v>
      </c>
    </row>
    <row r="195" spans="1:6" x14ac:dyDescent="0.15">
      <c r="A195" s="12" t="s">
        <v>387</v>
      </c>
      <c r="B195" s="12" t="s">
        <v>388</v>
      </c>
      <c r="C195" t="e">
        <f ca="1">[1]!GG_SDP(A195,"2011-1-18","净利润","Year=2009","Quarter=4")</f>
        <v>#NAME?</v>
      </c>
      <c r="D195" t="e">
        <f ca="1">[1]!GG_SDP(A195,"2011-1-18","预期净利润","Year=2011","Quarter=4")</f>
        <v>#NAME?</v>
      </c>
      <c r="E195" t="e">
        <f t="shared" ca="1" si="4"/>
        <v>#NAME?</v>
      </c>
      <c r="F195" t="e">
        <f t="shared" ca="1" si="5"/>
        <v>#NAME?</v>
      </c>
    </row>
    <row r="196" spans="1:6" x14ac:dyDescent="0.15">
      <c r="A196" s="12" t="s">
        <v>389</v>
      </c>
      <c r="B196" s="12" t="s">
        <v>390</v>
      </c>
      <c r="C196" t="e">
        <f ca="1">[1]!GG_SDP(A196,"2011-1-18","净利润","Year=2009","Quarter=4")</f>
        <v>#NAME?</v>
      </c>
      <c r="D196" t="e">
        <f ca="1">[1]!GG_SDP(A196,"2011-1-18","预期净利润","Year=2011","Quarter=4")</f>
        <v>#NAME?</v>
      </c>
      <c r="E196" t="e">
        <f t="shared" ref="E196:E259" ca="1" si="6">(D196-C196)/ABS(C196)</f>
        <v>#NAME?</v>
      </c>
      <c r="F196" t="e">
        <f t="shared" ref="F196:F259" ca="1" si="7">SQRT(E196+1)-1</f>
        <v>#NAME?</v>
      </c>
    </row>
    <row r="197" spans="1:6" x14ac:dyDescent="0.15">
      <c r="A197" s="12" t="s">
        <v>391</v>
      </c>
      <c r="B197" s="12" t="s">
        <v>392</v>
      </c>
      <c r="C197" t="e">
        <f ca="1">[1]!GG_SDP(A197,"2011-1-18","净利润","Year=2009","Quarter=4")</f>
        <v>#NAME?</v>
      </c>
      <c r="D197" t="e">
        <f ca="1">[1]!GG_SDP(A197,"2011-1-18","预期净利润","Year=2011","Quarter=4")</f>
        <v>#NAME?</v>
      </c>
      <c r="E197" t="e">
        <f t="shared" ca="1" si="6"/>
        <v>#NAME?</v>
      </c>
      <c r="F197" t="e">
        <f t="shared" ca="1" si="7"/>
        <v>#NAME?</v>
      </c>
    </row>
    <row r="198" spans="1:6" x14ac:dyDescent="0.15">
      <c r="A198" s="12" t="s">
        <v>393</v>
      </c>
      <c r="B198" s="12" t="s">
        <v>1644</v>
      </c>
      <c r="C198" t="e">
        <f ca="1">[1]!GG_SDP(A198,"2011-1-18","净利润","Year=2009","Quarter=4")</f>
        <v>#NAME?</v>
      </c>
      <c r="D198" t="e">
        <f ca="1">[1]!GG_SDP(A198,"2011-1-18","预期净利润","Year=2011","Quarter=4")</f>
        <v>#NAME?</v>
      </c>
      <c r="E198" t="e">
        <f t="shared" ca="1" si="6"/>
        <v>#NAME?</v>
      </c>
      <c r="F198" t="e">
        <f t="shared" ca="1" si="7"/>
        <v>#NAME?</v>
      </c>
    </row>
    <row r="199" spans="1:6" x14ac:dyDescent="0.15">
      <c r="A199" s="12" t="s">
        <v>394</v>
      </c>
      <c r="B199" s="12" t="s">
        <v>395</v>
      </c>
      <c r="C199" t="e">
        <f ca="1">[1]!GG_SDP(A199,"2011-1-18","净利润","Year=2009","Quarter=4")</f>
        <v>#NAME?</v>
      </c>
      <c r="D199" t="e">
        <f ca="1">[1]!GG_SDP(A199,"2011-1-18","预期净利润","Year=2011","Quarter=4")</f>
        <v>#NAME?</v>
      </c>
      <c r="E199" t="e">
        <f t="shared" ca="1" si="6"/>
        <v>#NAME?</v>
      </c>
      <c r="F199" t="e">
        <f t="shared" ca="1" si="7"/>
        <v>#NAME?</v>
      </c>
    </row>
    <row r="200" spans="1:6" x14ac:dyDescent="0.15">
      <c r="A200" s="12" t="s">
        <v>396</v>
      </c>
      <c r="B200" s="12" t="s">
        <v>397</v>
      </c>
      <c r="C200" t="e">
        <f ca="1">[1]!GG_SDP(A200,"2011-1-18","净利润","Year=2009","Quarter=4")</f>
        <v>#NAME?</v>
      </c>
      <c r="D200" t="e">
        <f ca="1">[1]!GG_SDP(A200,"2011-1-18","预期净利润","Year=2011","Quarter=4")</f>
        <v>#NAME?</v>
      </c>
      <c r="E200" t="e">
        <f t="shared" ca="1" si="6"/>
        <v>#NAME?</v>
      </c>
      <c r="F200" t="e">
        <f t="shared" ca="1" si="7"/>
        <v>#NAME?</v>
      </c>
    </row>
    <row r="201" spans="1:6" x14ac:dyDescent="0.15">
      <c r="A201" s="12" t="s">
        <v>1645</v>
      </c>
      <c r="B201" s="12" t="s">
        <v>1646</v>
      </c>
      <c r="C201" t="e">
        <f ca="1">[1]!GG_SDP(A201,"2011-1-18","净利润","Year=2009","Quarter=4")</f>
        <v>#NAME?</v>
      </c>
      <c r="D201" t="e">
        <f ca="1">[1]!GG_SDP(A201,"2011-1-18","预期净利润","Year=2011","Quarter=4")</f>
        <v>#NAME?</v>
      </c>
      <c r="E201" t="e">
        <f t="shared" ca="1" si="6"/>
        <v>#NAME?</v>
      </c>
      <c r="F201" t="e">
        <f t="shared" ca="1" si="7"/>
        <v>#NAME?</v>
      </c>
    </row>
    <row r="202" spans="1:6" x14ac:dyDescent="0.15">
      <c r="A202" s="12" t="s">
        <v>398</v>
      </c>
      <c r="B202" s="12" t="s">
        <v>399</v>
      </c>
      <c r="C202" t="e">
        <f ca="1">[1]!GG_SDP(A202,"2011-1-18","净利润","Year=2009","Quarter=4")</f>
        <v>#NAME?</v>
      </c>
      <c r="D202" t="e">
        <f ca="1">[1]!GG_SDP(A202,"2011-1-18","预期净利润","Year=2011","Quarter=4")</f>
        <v>#NAME?</v>
      </c>
      <c r="E202" t="e">
        <f t="shared" ca="1" si="6"/>
        <v>#NAME?</v>
      </c>
      <c r="F202" t="e">
        <f t="shared" ca="1" si="7"/>
        <v>#NAME?</v>
      </c>
    </row>
    <row r="203" spans="1:6" x14ac:dyDescent="0.15">
      <c r="A203" s="12" t="s">
        <v>400</v>
      </c>
      <c r="B203" s="12" t="s">
        <v>401</v>
      </c>
      <c r="C203" t="e">
        <f ca="1">[1]!GG_SDP(A203,"2011-1-18","净利润","Year=2009","Quarter=4")</f>
        <v>#NAME?</v>
      </c>
      <c r="D203" t="e">
        <f ca="1">[1]!GG_SDP(A203,"2011-1-18","预期净利润","Year=2011","Quarter=4")</f>
        <v>#NAME?</v>
      </c>
      <c r="E203" t="e">
        <f t="shared" ca="1" si="6"/>
        <v>#NAME?</v>
      </c>
      <c r="F203" t="e">
        <f t="shared" ca="1" si="7"/>
        <v>#NAME?</v>
      </c>
    </row>
    <row r="204" spans="1:6" x14ac:dyDescent="0.15">
      <c r="A204" s="12" t="s">
        <v>402</v>
      </c>
      <c r="B204" s="12" t="s">
        <v>403</v>
      </c>
      <c r="C204" t="e">
        <f ca="1">[1]!GG_SDP(A204,"2011-1-18","净利润","Year=2009","Quarter=4")</f>
        <v>#NAME?</v>
      </c>
      <c r="D204" t="e">
        <f ca="1">[1]!GG_SDP(A204,"2011-1-18","预期净利润","Year=2011","Quarter=4")</f>
        <v>#NAME?</v>
      </c>
      <c r="E204" t="e">
        <f t="shared" ca="1" si="6"/>
        <v>#NAME?</v>
      </c>
      <c r="F204" t="e">
        <f t="shared" ca="1" si="7"/>
        <v>#NAME?</v>
      </c>
    </row>
    <row r="205" spans="1:6" x14ac:dyDescent="0.15">
      <c r="A205" s="12" t="s">
        <v>404</v>
      </c>
      <c r="B205" s="12" t="s">
        <v>405</v>
      </c>
      <c r="C205" t="e">
        <f ca="1">[1]!GG_SDP(A205,"2011-1-18","净利润","Year=2009","Quarter=4")</f>
        <v>#NAME?</v>
      </c>
      <c r="D205" t="e">
        <f ca="1">[1]!GG_SDP(A205,"2011-1-18","预期净利润","Year=2011","Quarter=4")</f>
        <v>#NAME?</v>
      </c>
      <c r="E205" t="e">
        <f t="shared" ca="1" si="6"/>
        <v>#NAME?</v>
      </c>
      <c r="F205" t="e">
        <f t="shared" ca="1" si="7"/>
        <v>#NAME?</v>
      </c>
    </row>
    <row r="206" spans="1:6" x14ac:dyDescent="0.15">
      <c r="A206" s="12" t="s">
        <v>406</v>
      </c>
      <c r="B206" s="12" t="s">
        <v>407</v>
      </c>
      <c r="C206" t="e">
        <f ca="1">[1]!GG_SDP(A206,"2011-1-18","净利润","Year=2009","Quarter=4")</f>
        <v>#NAME?</v>
      </c>
      <c r="D206" t="e">
        <f ca="1">[1]!GG_SDP(A206,"2011-1-18","预期净利润","Year=2011","Quarter=4")</f>
        <v>#NAME?</v>
      </c>
      <c r="E206" t="e">
        <f t="shared" ca="1" si="6"/>
        <v>#NAME?</v>
      </c>
      <c r="F206" t="e">
        <f t="shared" ca="1" si="7"/>
        <v>#NAME?</v>
      </c>
    </row>
    <row r="207" spans="1:6" x14ac:dyDescent="0.15">
      <c r="A207" s="12" t="s">
        <v>408</v>
      </c>
      <c r="B207" s="12" t="s">
        <v>409</v>
      </c>
      <c r="C207" t="e">
        <f ca="1">[1]!GG_SDP(A207,"2011-1-18","净利润","Year=2009","Quarter=4")</f>
        <v>#NAME?</v>
      </c>
      <c r="D207" t="e">
        <f ca="1">[1]!GG_SDP(A207,"2011-1-18","预期净利润","Year=2011","Quarter=4")</f>
        <v>#NAME?</v>
      </c>
      <c r="E207" t="e">
        <f t="shared" ca="1" si="6"/>
        <v>#NAME?</v>
      </c>
      <c r="F207" t="e">
        <f t="shared" ca="1" si="7"/>
        <v>#NAME?</v>
      </c>
    </row>
    <row r="208" spans="1:6" x14ac:dyDescent="0.15">
      <c r="A208" s="12" t="s">
        <v>410</v>
      </c>
      <c r="B208" s="12" t="s">
        <v>411</v>
      </c>
      <c r="C208" t="e">
        <f ca="1">[1]!GG_SDP(A208,"2011-1-18","净利润","Year=2009","Quarter=4")</f>
        <v>#NAME?</v>
      </c>
      <c r="D208" t="e">
        <f ca="1">[1]!GG_SDP(A208,"2011-1-18","预期净利润","Year=2011","Quarter=4")</f>
        <v>#NAME?</v>
      </c>
      <c r="E208" t="e">
        <f t="shared" ca="1" si="6"/>
        <v>#NAME?</v>
      </c>
      <c r="F208" t="e">
        <f t="shared" ca="1" si="7"/>
        <v>#NAME?</v>
      </c>
    </row>
    <row r="209" spans="1:6" x14ac:dyDescent="0.15">
      <c r="A209" s="12" t="s">
        <v>412</v>
      </c>
      <c r="B209" s="12" t="s">
        <v>413</v>
      </c>
      <c r="C209" t="e">
        <f ca="1">[1]!GG_SDP(A209,"2011-1-18","净利润","Year=2009","Quarter=4")</f>
        <v>#NAME?</v>
      </c>
      <c r="D209" t="e">
        <f ca="1">[1]!GG_SDP(A209,"2011-1-18","预期净利润","Year=2011","Quarter=4")</f>
        <v>#NAME?</v>
      </c>
      <c r="E209" t="e">
        <f t="shared" ca="1" si="6"/>
        <v>#NAME?</v>
      </c>
      <c r="F209" t="e">
        <f t="shared" ca="1" si="7"/>
        <v>#NAME?</v>
      </c>
    </row>
    <row r="210" spans="1:6" x14ac:dyDescent="0.15">
      <c r="A210" s="12" t="s">
        <v>414</v>
      </c>
      <c r="B210" s="12" t="s">
        <v>415</v>
      </c>
      <c r="C210" t="e">
        <f ca="1">[1]!GG_SDP(A210,"2011-1-18","净利润","Year=2009","Quarter=4")</f>
        <v>#NAME?</v>
      </c>
      <c r="D210" t="e">
        <f ca="1">[1]!GG_SDP(A210,"2011-1-18","预期净利润","Year=2011","Quarter=4")</f>
        <v>#NAME?</v>
      </c>
      <c r="E210" t="e">
        <f t="shared" ca="1" si="6"/>
        <v>#NAME?</v>
      </c>
      <c r="F210" t="e">
        <f t="shared" ca="1" si="7"/>
        <v>#NAME?</v>
      </c>
    </row>
    <row r="211" spans="1:6" x14ac:dyDescent="0.15">
      <c r="A211" s="12" t="s">
        <v>416</v>
      </c>
      <c r="B211" s="12" t="s">
        <v>417</v>
      </c>
      <c r="C211" t="e">
        <f ca="1">[1]!GG_SDP(A211,"2011-1-18","净利润","Year=2009","Quarter=4")</f>
        <v>#NAME?</v>
      </c>
      <c r="D211" t="e">
        <f ca="1">[1]!GG_SDP(A211,"2011-1-18","预期净利润","Year=2011","Quarter=4")</f>
        <v>#NAME?</v>
      </c>
      <c r="E211" t="e">
        <f t="shared" ca="1" si="6"/>
        <v>#NAME?</v>
      </c>
      <c r="F211" t="e">
        <f t="shared" ca="1" si="7"/>
        <v>#NAME?</v>
      </c>
    </row>
    <row r="212" spans="1:6" x14ac:dyDescent="0.15">
      <c r="A212" s="12" t="s">
        <v>418</v>
      </c>
      <c r="B212" s="12" t="s">
        <v>419</v>
      </c>
      <c r="C212" t="e">
        <f ca="1">[1]!GG_SDP(A212,"2011-1-18","净利润","Year=2009","Quarter=4")</f>
        <v>#NAME?</v>
      </c>
      <c r="D212" t="e">
        <f ca="1">[1]!GG_SDP(A212,"2011-1-18","预期净利润","Year=2011","Quarter=4")</f>
        <v>#NAME?</v>
      </c>
      <c r="E212" t="e">
        <f t="shared" ca="1" si="6"/>
        <v>#NAME?</v>
      </c>
      <c r="F212" t="e">
        <f t="shared" ca="1" si="7"/>
        <v>#NAME?</v>
      </c>
    </row>
    <row r="213" spans="1:6" x14ac:dyDescent="0.15">
      <c r="A213" s="12" t="s">
        <v>420</v>
      </c>
      <c r="B213" s="12" t="s">
        <v>421</v>
      </c>
      <c r="C213" t="e">
        <f ca="1">[1]!GG_SDP(A213,"2011-1-18","净利润","Year=2009","Quarter=4")</f>
        <v>#NAME?</v>
      </c>
      <c r="D213" t="e">
        <f ca="1">[1]!GG_SDP(A213,"2011-1-18","预期净利润","Year=2011","Quarter=4")</f>
        <v>#NAME?</v>
      </c>
      <c r="E213" t="e">
        <f t="shared" ca="1" si="6"/>
        <v>#NAME?</v>
      </c>
      <c r="F213" t="e">
        <f t="shared" ca="1" si="7"/>
        <v>#NAME?</v>
      </c>
    </row>
    <row r="214" spans="1:6" x14ac:dyDescent="0.15">
      <c r="A214" s="12" t="s">
        <v>422</v>
      </c>
      <c r="B214" s="12" t="s">
        <v>423</v>
      </c>
      <c r="C214" t="e">
        <f ca="1">[1]!GG_SDP(A214,"2011-1-18","净利润","Year=2009","Quarter=4")</f>
        <v>#NAME?</v>
      </c>
      <c r="D214" t="e">
        <f ca="1">[1]!GG_SDP(A214,"2011-1-18","预期净利润","Year=2011","Quarter=4")</f>
        <v>#NAME?</v>
      </c>
      <c r="E214" t="e">
        <f t="shared" ca="1" si="6"/>
        <v>#NAME?</v>
      </c>
      <c r="F214" t="e">
        <f t="shared" ca="1" si="7"/>
        <v>#NAME?</v>
      </c>
    </row>
    <row r="215" spans="1:6" x14ac:dyDescent="0.15">
      <c r="A215" s="12" t="s">
        <v>424</v>
      </c>
      <c r="B215" s="12" t="s">
        <v>425</v>
      </c>
      <c r="C215" t="e">
        <f ca="1">[1]!GG_SDP(A215,"2011-1-18","净利润","Year=2009","Quarter=4")</f>
        <v>#NAME?</v>
      </c>
      <c r="D215" t="e">
        <f ca="1">[1]!GG_SDP(A215,"2011-1-18","预期净利润","Year=2011","Quarter=4")</f>
        <v>#NAME?</v>
      </c>
      <c r="E215" t="e">
        <f t="shared" ca="1" si="6"/>
        <v>#NAME?</v>
      </c>
      <c r="F215" t="e">
        <f t="shared" ca="1" si="7"/>
        <v>#NAME?</v>
      </c>
    </row>
    <row r="216" spans="1:6" x14ac:dyDescent="0.15">
      <c r="A216" s="12" t="s">
        <v>426</v>
      </c>
      <c r="B216" s="12" t="s">
        <v>427</v>
      </c>
      <c r="C216" t="e">
        <f ca="1">[1]!GG_SDP(A216,"2011-1-18","净利润","Year=2009","Quarter=4")</f>
        <v>#NAME?</v>
      </c>
      <c r="D216" t="e">
        <f ca="1">[1]!GG_SDP(A216,"2011-1-18","预期净利润","Year=2011","Quarter=4")</f>
        <v>#NAME?</v>
      </c>
      <c r="E216" t="e">
        <f t="shared" ca="1" si="6"/>
        <v>#NAME?</v>
      </c>
      <c r="F216" t="e">
        <f t="shared" ca="1" si="7"/>
        <v>#NAME?</v>
      </c>
    </row>
    <row r="217" spans="1:6" x14ac:dyDescent="0.15">
      <c r="A217" s="12" t="s">
        <v>428</v>
      </c>
      <c r="B217" s="12" t="s">
        <v>429</v>
      </c>
      <c r="C217" t="e">
        <f ca="1">[1]!GG_SDP(A217,"2011-1-18","净利润","Year=2009","Quarter=4")</f>
        <v>#NAME?</v>
      </c>
      <c r="D217" t="e">
        <f ca="1">[1]!GG_SDP(A217,"2011-1-18","预期净利润","Year=2011","Quarter=4")</f>
        <v>#NAME?</v>
      </c>
      <c r="E217" t="e">
        <f t="shared" ca="1" si="6"/>
        <v>#NAME?</v>
      </c>
      <c r="F217" t="e">
        <f t="shared" ca="1" si="7"/>
        <v>#NAME?</v>
      </c>
    </row>
    <row r="218" spans="1:6" x14ac:dyDescent="0.15">
      <c r="A218" s="12" t="s">
        <v>430</v>
      </c>
      <c r="B218" s="12" t="s">
        <v>431</v>
      </c>
      <c r="C218" t="e">
        <f ca="1">[1]!GG_SDP(A218,"2011-1-18","净利润","Year=2009","Quarter=4")</f>
        <v>#NAME?</v>
      </c>
      <c r="D218" t="e">
        <f ca="1">[1]!GG_SDP(A218,"2011-1-18","预期净利润","Year=2011","Quarter=4")</f>
        <v>#NAME?</v>
      </c>
      <c r="E218" t="e">
        <f t="shared" ca="1" si="6"/>
        <v>#NAME?</v>
      </c>
      <c r="F218" t="e">
        <f t="shared" ca="1" si="7"/>
        <v>#NAME?</v>
      </c>
    </row>
    <row r="219" spans="1:6" x14ac:dyDescent="0.15">
      <c r="A219" s="12" t="s">
        <v>432</v>
      </c>
      <c r="B219" s="12" t="s">
        <v>433</v>
      </c>
      <c r="C219" t="e">
        <f ca="1">[1]!GG_SDP(A219,"2011-1-18","净利润","Year=2009","Quarter=4")</f>
        <v>#NAME?</v>
      </c>
      <c r="D219" t="e">
        <f ca="1">[1]!GG_SDP(A219,"2011-1-18","预期净利润","Year=2011","Quarter=4")</f>
        <v>#NAME?</v>
      </c>
      <c r="E219" t="e">
        <f t="shared" ca="1" si="6"/>
        <v>#NAME?</v>
      </c>
      <c r="F219" t="e">
        <f t="shared" ca="1" si="7"/>
        <v>#NAME?</v>
      </c>
    </row>
    <row r="220" spans="1:6" x14ac:dyDescent="0.15">
      <c r="A220" s="12" t="s">
        <v>434</v>
      </c>
      <c r="B220" s="12" t="s">
        <v>435</v>
      </c>
      <c r="C220" t="e">
        <f ca="1">[1]!GG_SDP(A220,"2011-1-18","净利润","Year=2009","Quarter=4")</f>
        <v>#NAME?</v>
      </c>
      <c r="D220" t="e">
        <f ca="1">[1]!GG_SDP(A220,"2011-1-18","预期净利润","Year=2011","Quarter=4")</f>
        <v>#NAME?</v>
      </c>
      <c r="E220" t="e">
        <f t="shared" ca="1" si="6"/>
        <v>#NAME?</v>
      </c>
      <c r="F220" t="e">
        <f t="shared" ca="1" si="7"/>
        <v>#NAME?</v>
      </c>
    </row>
    <row r="221" spans="1:6" x14ac:dyDescent="0.15">
      <c r="A221" s="12" t="s">
        <v>436</v>
      </c>
      <c r="B221" s="12" t="s">
        <v>437</v>
      </c>
      <c r="C221" t="e">
        <f ca="1">[1]!GG_SDP(A221,"2011-1-18","净利润","Year=2009","Quarter=4")</f>
        <v>#NAME?</v>
      </c>
      <c r="D221" t="e">
        <f ca="1">[1]!GG_SDP(A221,"2011-1-18","预期净利润","Year=2011","Quarter=4")</f>
        <v>#NAME?</v>
      </c>
      <c r="E221" t="e">
        <f t="shared" ca="1" si="6"/>
        <v>#NAME?</v>
      </c>
      <c r="F221" t="e">
        <f t="shared" ca="1" si="7"/>
        <v>#NAME?</v>
      </c>
    </row>
    <row r="222" spans="1:6" x14ac:dyDescent="0.15">
      <c r="A222" s="12" t="s">
        <v>438</v>
      </c>
      <c r="B222" s="12" t="s">
        <v>439</v>
      </c>
      <c r="C222" t="e">
        <f ca="1">[1]!GG_SDP(A222,"2011-1-18","净利润","Year=2009","Quarter=4")</f>
        <v>#NAME?</v>
      </c>
      <c r="D222" t="e">
        <f ca="1">[1]!GG_SDP(A222,"2011-1-18","预期净利润","Year=2011","Quarter=4")</f>
        <v>#NAME?</v>
      </c>
      <c r="E222" t="e">
        <f t="shared" ca="1" si="6"/>
        <v>#NAME?</v>
      </c>
      <c r="F222" t="e">
        <f t="shared" ca="1" si="7"/>
        <v>#NAME?</v>
      </c>
    </row>
    <row r="223" spans="1:6" x14ac:dyDescent="0.15">
      <c r="A223" s="12" t="s">
        <v>440</v>
      </c>
      <c r="B223" s="12" t="s">
        <v>441</v>
      </c>
      <c r="C223" t="e">
        <f ca="1">[1]!GG_SDP(A223,"2011-1-18","净利润","Year=2009","Quarter=4")</f>
        <v>#NAME?</v>
      </c>
      <c r="D223" t="e">
        <f ca="1">[1]!GG_SDP(A223,"2011-1-18","预期净利润","Year=2011","Quarter=4")</f>
        <v>#NAME?</v>
      </c>
      <c r="E223" t="e">
        <f t="shared" ca="1" si="6"/>
        <v>#NAME?</v>
      </c>
      <c r="F223" t="e">
        <f t="shared" ca="1" si="7"/>
        <v>#NAME?</v>
      </c>
    </row>
    <row r="224" spans="1:6" x14ac:dyDescent="0.15">
      <c r="A224" s="12" t="s">
        <v>442</v>
      </c>
      <c r="B224" s="12" t="s">
        <v>443</v>
      </c>
      <c r="C224" t="e">
        <f ca="1">[1]!GG_SDP(A224,"2011-1-18","净利润","Year=2009","Quarter=4")</f>
        <v>#NAME?</v>
      </c>
      <c r="D224" t="e">
        <f ca="1">[1]!GG_SDP(A224,"2011-1-18","预期净利润","Year=2011","Quarter=4")</f>
        <v>#NAME?</v>
      </c>
      <c r="E224" t="e">
        <f t="shared" ca="1" si="6"/>
        <v>#NAME?</v>
      </c>
      <c r="F224" t="e">
        <f t="shared" ca="1" si="7"/>
        <v>#NAME?</v>
      </c>
    </row>
    <row r="225" spans="1:6" x14ac:dyDescent="0.15">
      <c r="A225" s="12" t="s">
        <v>444</v>
      </c>
      <c r="B225" s="12" t="s">
        <v>445</v>
      </c>
      <c r="C225" t="e">
        <f ca="1">[1]!GG_SDP(A225,"2011-1-18","净利润","Year=2009","Quarter=4")</f>
        <v>#NAME?</v>
      </c>
      <c r="D225" t="e">
        <f ca="1">[1]!GG_SDP(A225,"2011-1-18","预期净利润","Year=2011","Quarter=4")</f>
        <v>#NAME?</v>
      </c>
      <c r="E225" t="e">
        <f t="shared" ca="1" si="6"/>
        <v>#NAME?</v>
      </c>
      <c r="F225" t="e">
        <f t="shared" ca="1" si="7"/>
        <v>#NAME?</v>
      </c>
    </row>
    <row r="226" spans="1:6" x14ac:dyDescent="0.15">
      <c r="A226" s="12" t="s">
        <v>446</v>
      </c>
      <c r="B226" s="12" t="s">
        <v>447</v>
      </c>
      <c r="C226" t="e">
        <f ca="1">[1]!GG_SDP(A226,"2011-1-18","净利润","Year=2009","Quarter=4")</f>
        <v>#NAME?</v>
      </c>
      <c r="D226" t="e">
        <f ca="1">[1]!GG_SDP(A226,"2011-1-18","预期净利润","Year=2011","Quarter=4")</f>
        <v>#NAME?</v>
      </c>
      <c r="E226" t="e">
        <f t="shared" ca="1" si="6"/>
        <v>#NAME?</v>
      </c>
      <c r="F226" t="e">
        <f t="shared" ca="1" si="7"/>
        <v>#NAME?</v>
      </c>
    </row>
    <row r="227" spans="1:6" x14ac:dyDescent="0.15">
      <c r="A227" s="12" t="s">
        <v>448</v>
      </c>
      <c r="B227" s="12" t="s">
        <v>449</v>
      </c>
      <c r="C227" t="e">
        <f ca="1">[1]!GG_SDP(A227,"2011-1-18","净利润","Year=2009","Quarter=4")</f>
        <v>#NAME?</v>
      </c>
      <c r="D227" t="e">
        <f ca="1">[1]!GG_SDP(A227,"2011-1-18","预期净利润","Year=2011","Quarter=4")</f>
        <v>#NAME?</v>
      </c>
      <c r="E227" t="e">
        <f t="shared" ca="1" si="6"/>
        <v>#NAME?</v>
      </c>
      <c r="F227" t="e">
        <f t="shared" ca="1" si="7"/>
        <v>#NAME?</v>
      </c>
    </row>
    <row r="228" spans="1:6" x14ac:dyDescent="0.15">
      <c r="A228" s="12" t="s">
        <v>450</v>
      </c>
      <c r="B228" s="12" t="s">
        <v>451</v>
      </c>
      <c r="C228" t="e">
        <f ca="1">[1]!GG_SDP(A228,"2011-1-18","净利润","Year=2009","Quarter=4")</f>
        <v>#NAME?</v>
      </c>
      <c r="D228" t="e">
        <f ca="1">[1]!GG_SDP(A228,"2011-1-18","预期净利润","Year=2011","Quarter=4")</f>
        <v>#NAME?</v>
      </c>
      <c r="E228" t="e">
        <f t="shared" ca="1" si="6"/>
        <v>#NAME?</v>
      </c>
      <c r="F228" t="e">
        <f t="shared" ca="1" si="7"/>
        <v>#NAME?</v>
      </c>
    </row>
    <row r="229" spans="1:6" x14ac:dyDescent="0.15">
      <c r="A229" s="12" t="s">
        <v>452</v>
      </c>
      <c r="B229" s="12" t="s">
        <v>453</v>
      </c>
      <c r="C229" t="e">
        <f ca="1">[1]!GG_SDP(A229,"2011-1-18","净利润","Year=2009","Quarter=4")</f>
        <v>#NAME?</v>
      </c>
      <c r="D229" t="e">
        <f ca="1">[1]!GG_SDP(A229,"2011-1-18","预期净利润","Year=2011","Quarter=4")</f>
        <v>#NAME?</v>
      </c>
      <c r="E229" t="e">
        <f t="shared" ca="1" si="6"/>
        <v>#NAME?</v>
      </c>
      <c r="F229" t="e">
        <f t="shared" ca="1" si="7"/>
        <v>#NAME?</v>
      </c>
    </row>
    <row r="230" spans="1:6" x14ac:dyDescent="0.15">
      <c r="A230" s="12" t="s">
        <v>454</v>
      </c>
      <c r="B230" s="12" t="s">
        <v>455</v>
      </c>
      <c r="C230" t="e">
        <f ca="1">[1]!GG_SDP(A230,"2011-1-18","净利润","Year=2009","Quarter=4")</f>
        <v>#NAME?</v>
      </c>
      <c r="D230" t="e">
        <f ca="1">[1]!GG_SDP(A230,"2011-1-18","预期净利润","Year=2011","Quarter=4")</f>
        <v>#NAME?</v>
      </c>
      <c r="E230" t="e">
        <f t="shared" ca="1" si="6"/>
        <v>#NAME?</v>
      </c>
      <c r="F230" t="e">
        <f t="shared" ca="1" si="7"/>
        <v>#NAME?</v>
      </c>
    </row>
    <row r="231" spans="1:6" x14ac:dyDescent="0.15">
      <c r="A231" s="12" t="s">
        <v>456</v>
      </c>
      <c r="B231" s="12" t="s">
        <v>457</v>
      </c>
      <c r="C231" t="e">
        <f ca="1">[1]!GG_SDP(A231,"2011-1-18","净利润","Year=2009","Quarter=4")</f>
        <v>#NAME?</v>
      </c>
      <c r="D231" t="e">
        <f ca="1">[1]!GG_SDP(A231,"2011-1-18","预期净利润","Year=2011","Quarter=4")</f>
        <v>#NAME?</v>
      </c>
      <c r="E231" t="e">
        <f t="shared" ca="1" si="6"/>
        <v>#NAME?</v>
      </c>
      <c r="F231" t="e">
        <f t="shared" ca="1" si="7"/>
        <v>#NAME?</v>
      </c>
    </row>
    <row r="232" spans="1:6" x14ac:dyDescent="0.15">
      <c r="A232" s="12" t="s">
        <v>458</v>
      </c>
      <c r="B232" s="12" t="s">
        <v>459</v>
      </c>
      <c r="C232" t="e">
        <f ca="1">[1]!GG_SDP(A232,"2011-1-18","净利润","Year=2009","Quarter=4")</f>
        <v>#NAME?</v>
      </c>
      <c r="D232" t="e">
        <f ca="1">[1]!GG_SDP(A232,"2011-1-18","预期净利润","Year=2011","Quarter=4")</f>
        <v>#NAME?</v>
      </c>
      <c r="E232" t="e">
        <f t="shared" ca="1" si="6"/>
        <v>#NAME?</v>
      </c>
      <c r="F232" t="e">
        <f t="shared" ca="1" si="7"/>
        <v>#NAME?</v>
      </c>
    </row>
    <row r="233" spans="1:6" x14ac:dyDescent="0.15">
      <c r="A233" s="12" t="s">
        <v>460</v>
      </c>
      <c r="B233" s="12" t="s">
        <v>461</v>
      </c>
      <c r="C233" t="e">
        <f ca="1">[1]!GG_SDP(A233,"2011-1-18","净利润","Year=2009","Quarter=4")</f>
        <v>#NAME?</v>
      </c>
      <c r="D233" t="e">
        <f ca="1">[1]!GG_SDP(A233,"2011-1-18","预期净利润","Year=2011","Quarter=4")</f>
        <v>#NAME?</v>
      </c>
      <c r="E233" t="e">
        <f t="shared" ca="1" si="6"/>
        <v>#NAME?</v>
      </c>
      <c r="F233" t="e">
        <f t="shared" ca="1" si="7"/>
        <v>#NAME?</v>
      </c>
    </row>
    <row r="234" spans="1:6" x14ac:dyDescent="0.15">
      <c r="A234" s="12" t="s">
        <v>462</v>
      </c>
      <c r="B234" s="12" t="s">
        <v>463</v>
      </c>
      <c r="C234" t="e">
        <f ca="1">[1]!GG_SDP(A234,"2011-1-18","净利润","Year=2009","Quarter=4")</f>
        <v>#NAME?</v>
      </c>
      <c r="D234" t="e">
        <f ca="1">[1]!GG_SDP(A234,"2011-1-18","预期净利润","Year=2011","Quarter=4")</f>
        <v>#NAME?</v>
      </c>
      <c r="E234" t="e">
        <f t="shared" ca="1" si="6"/>
        <v>#NAME?</v>
      </c>
      <c r="F234" t="e">
        <f t="shared" ca="1" si="7"/>
        <v>#NAME?</v>
      </c>
    </row>
    <row r="235" spans="1:6" x14ac:dyDescent="0.15">
      <c r="A235" s="12" t="s">
        <v>464</v>
      </c>
      <c r="B235" s="12" t="s">
        <v>465</v>
      </c>
      <c r="C235" t="e">
        <f ca="1">[1]!GG_SDP(A235,"2011-1-18","净利润","Year=2009","Quarter=4")</f>
        <v>#NAME?</v>
      </c>
      <c r="D235" t="e">
        <f ca="1">[1]!GG_SDP(A235,"2011-1-18","预期净利润","Year=2011","Quarter=4")</f>
        <v>#NAME?</v>
      </c>
      <c r="E235" t="e">
        <f t="shared" ca="1" si="6"/>
        <v>#NAME?</v>
      </c>
      <c r="F235" t="e">
        <f t="shared" ca="1" si="7"/>
        <v>#NAME?</v>
      </c>
    </row>
    <row r="236" spans="1:6" x14ac:dyDescent="0.15">
      <c r="A236" s="12" t="s">
        <v>466</v>
      </c>
      <c r="B236" s="12" t="s">
        <v>467</v>
      </c>
      <c r="C236" t="e">
        <f ca="1">[1]!GG_SDP(A236,"2011-1-18","净利润","Year=2009","Quarter=4")</f>
        <v>#NAME?</v>
      </c>
      <c r="D236" t="e">
        <f ca="1">[1]!GG_SDP(A236,"2011-1-18","预期净利润","Year=2011","Quarter=4")</f>
        <v>#NAME?</v>
      </c>
      <c r="E236" t="e">
        <f t="shared" ca="1" si="6"/>
        <v>#NAME?</v>
      </c>
      <c r="F236" t="e">
        <f t="shared" ca="1" si="7"/>
        <v>#NAME?</v>
      </c>
    </row>
    <row r="237" spans="1:6" x14ac:dyDescent="0.15">
      <c r="A237" s="12" t="s">
        <v>468</v>
      </c>
      <c r="B237" s="12" t="s">
        <v>469</v>
      </c>
      <c r="C237" t="e">
        <f ca="1">[1]!GG_SDP(A237,"2011-1-18","净利润","Year=2009","Quarter=4")</f>
        <v>#NAME?</v>
      </c>
      <c r="D237" t="e">
        <f ca="1">[1]!GG_SDP(A237,"2011-1-18","预期净利润","Year=2011","Quarter=4")</f>
        <v>#NAME?</v>
      </c>
      <c r="E237" t="e">
        <f t="shared" ca="1" si="6"/>
        <v>#NAME?</v>
      </c>
      <c r="F237" t="e">
        <f t="shared" ca="1" si="7"/>
        <v>#NAME?</v>
      </c>
    </row>
    <row r="238" spans="1:6" x14ac:dyDescent="0.15">
      <c r="A238" s="12" t="s">
        <v>470</v>
      </c>
      <c r="B238" s="12" t="s">
        <v>471</v>
      </c>
      <c r="C238" t="e">
        <f ca="1">[1]!GG_SDP(A238,"2011-1-18","净利润","Year=2009","Quarter=4")</f>
        <v>#NAME?</v>
      </c>
      <c r="D238" t="e">
        <f ca="1">[1]!GG_SDP(A238,"2011-1-18","预期净利润","Year=2011","Quarter=4")</f>
        <v>#NAME?</v>
      </c>
      <c r="E238" t="e">
        <f t="shared" ca="1" si="6"/>
        <v>#NAME?</v>
      </c>
      <c r="F238" t="e">
        <f t="shared" ca="1" si="7"/>
        <v>#NAME?</v>
      </c>
    </row>
    <row r="239" spans="1:6" x14ac:dyDescent="0.15">
      <c r="A239" s="12" t="s">
        <v>472</v>
      </c>
      <c r="B239" s="12" t="s">
        <v>473</v>
      </c>
      <c r="C239" t="e">
        <f ca="1">[1]!GG_SDP(A239,"2011-1-18","净利润","Year=2009","Quarter=4")</f>
        <v>#NAME?</v>
      </c>
      <c r="D239" t="e">
        <f ca="1">[1]!GG_SDP(A239,"2011-1-18","预期净利润","Year=2011","Quarter=4")</f>
        <v>#NAME?</v>
      </c>
      <c r="E239" t="e">
        <f t="shared" ca="1" si="6"/>
        <v>#NAME?</v>
      </c>
      <c r="F239" t="e">
        <f t="shared" ca="1" si="7"/>
        <v>#NAME?</v>
      </c>
    </row>
    <row r="240" spans="1:6" x14ac:dyDescent="0.15">
      <c r="A240" s="12" t="s">
        <v>474</v>
      </c>
      <c r="B240" s="12" t="s">
        <v>475</v>
      </c>
      <c r="C240" t="e">
        <f ca="1">[1]!GG_SDP(A240,"2011-1-18","净利润","Year=2009","Quarter=4")</f>
        <v>#NAME?</v>
      </c>
      <c r="D240" t="e">
        <f ca="1">[1]!GG_SDP(A240,"2011-1-18","预期净利润","Year=2011","Quarter=4")</f>
        <v>#NAME?</v>
      </c>
      <c r="E240" t="e">
        <f t="shared" ca="1" si="6"/>
        <v>#NAME?</v>
      </c>
      <c r="F240" t="e">
        <f t="shared" ca="1" si="7"/>
        <v>#NAME?</v>
      </c>
    </row>
    <row r="241" spans="1:6" x14ac:dyDescent="0.15">
      <c r="A241" s="12" t="s">
        <v>476</v>
      </c>
      <c r="B241" s="12" t="s">
        <v>477</v>
      </c>
      <c r="C241" t="e">
        <f ca="1">[1]!GG_SDP(A241,"2011-1-18","净利润","Year=2009","Quarter=4")</f>
        <v>#NAME?</v>
      </c>
      <c r="D241" t="e">
        <f ca="1">[1]!GG_SDP(A241,"2011-1-18","预期净利润","Year=2011","Quarter=4")</f>
        <v>#NAME?</v>
      </c>
      <c r="E241" t="e">
        <f t="shared" ca="1" si="6"/>
        <v>#NAME?</v>
      </c>
      <c r="F241" t="e">
        <f t="shared" ca="1" si="7"/>
        <v>#NAME?</v>
      </c>
    </row>
    <row r="242" spans="1:6" x14ac:dyDescent="0.15">
      <c r="A242" s="12" t="s">
        <v>478</v>
      </c>
      <c r="B242" s="12" t="s">
        <v>479</v>
      </c>
      <c r="C242" t="e">
        <f ca="1">[1]!GG_SDP(A242,"2011-1-18","净利润","Year=2009","Quarter=4")</f>
        <v>#NAME?</v>
      </c>
      <c r="D242" t="e">
        <f ca="1">[1]!GG_SDP(A242,"2011-1-18","预期净利润","Year=2011","Quarter=4")</f>
        <v>#NAME?</v>
      </c>
      <c r="E242" t="e">
        <f t="shared" ca="1" si="6"/>
        <v>#NAME?</v>
      </c>
      <c r="F242" t="e">
        <f t="shared" ca="1" si="7"/>
        <v>#NAME?</v>
      </c>
    </row>
    <row r="243" spans="1:6" x14ac:dyDescent="0.15">
      <c r="A243" s="12" t="s">
        <v>480</v>
      </c>
      <c r="B243" s="12" t="s">
        <v>481</v>
      </c>
      <c r="C243" t="e">
        <f ca="1">[1]!GG_SDP(A243,"2011-1-18","净利润","Year=2009","Quarter=4")</f>
        <v>#NAME?</v>
      </c>
      <c r="D243" t="e">
        <f ca="1">[1]!GG_SDP(A243,"2011-1-18","预期净利润","Year=2011","Quarter=4")</f>
        <v>#NAME?</v>
      </c>
      <c r="E243" t="e">
        <f t="shared" ca="1" si="6"/>
        <v>#NAME?</v>
      </c>
      <c r="F243" t="e">
        <f t="shared" ca="1" si="7"/>
        <v>#NAME?</v>
      </c>
    </row>
    <row r="244" spans="1:6" x14ac:dyDescent="0.15">
      <c r="A244" s="12" t="s">
        <v>482</v>
      </c>
      <c r="B244" s="12" t="s">
        <v>483</v>
      </c>
      <c r="C244" t="e">
        <f ca="1">[1]!GG_SDP(A244,"2011-1-18","净利润","Year=2009","Quarter=4")</f>
        <v>#NAME?</v>
      </c>
      <c r="D244" t="e">
        <f ca="1">[1]!GG_SDP(A244,"2011-1-18","预期净利润","Year=2011","Quarter=4")</f>
        <v>#NAME?</v>
      </c>
      <c r="E244" t="e">
        <f t="shared" ca="1" si="6"/>
        <v>#NAME?</v>
      </c>
      <c r="F244" t="e">
        <f t="shared" ca="1" si="7"/>
        <v>#NAME?</v>
      </c>
    </row>
    <row r="245" spans="1:6" x14ac:dyDescent="0.15">
      <c r="A245" s="12" t="s">
        <v>484</v>
      </c>
      <c r="B245" s="12" t="s">
        <v>485</v>
      </c>
      <c r="C245" t="e">
        <f ca="1">[1]!GG_SDP(A245,"2011-1-18","净利润","Year=2009","Quarter=4")</f>
        <v>#NAME?</v>
      </c>
      <c r="D245" t="e">
        <f ca="1">[1]!GG_SDP(A245,"2011-1-18","预期净利润","Year=2011","Quarter=4")</f>
        <v>#NAME?</v>
      </c>
      <c r="E245" t="e">
        <f t="shared" ca="1" si="6"/>
        <v>#NAME?</v>
      </c>
      <c r="F245" t="e">
        <f t="shared" ca="1" si="7"/>
        <v>#NAME?</v>
      </c>
    </row>
    <row r="246" spans="1:6" x14ac:dyDescent="0.15">
      <c r="A246" s="12" t="s">
        <v>486</v>
      </c>
      <c r="B246" s="12" t="s">
        <v>487</v>
      </c>
      <c r="C246" t="e">
        <f ca="1">[1]!GG_SDP(A246,"2011-1-18","净利润","Year=2009","Quarter=4")</f>
        <v>#NAME?</v>
      </c>
      <c r="D246" t="e">
        <f ca="1">[1]!GG_SDP(A246,"2011-1-18","预期净利润","Year=2011","Quarter=4")</f>
        <v>#NAME?</v>
      </c>
      <c r="E246" t="e">
        <f t="shared" ca="1" si="6"/>
        <v>#NAME?</v>
      </c>
      <c r="F246" t="e">
        <f t="shared" ca="1" si="7"/>
        <v>#NAME?</v>
      </c>
    </row>
    <row r="247" spans="1:6" x14ac:dyDescent="0.15">
      <c r="A247" s="12" t="s">
        <v>488</v>
      </c>
      <c r="B247" s="12" t="s">
        <v>489</v>
      </c>
      <c r="C247" t="e">
        <f ca="1">[1]!GG_SDP(A247,"2011-1-18","净利润","Year=2009","Quarter=4")</f>
        <v>#NAME?</v>
      </c>
      <c r="D247" t="e">
        <f ca="1">[1]!GG_SDP(A247,"2011-1-18","预期净利润","Year=2011","Quarter=4")</f>
        <v>#NAME?</v>
      </c>
      <c r="E247" t="e">
        <f t="shared" ca="1" si="6"/>
        <v>#NAME?</v>
      </c>
      <c r="F247" t="e">
        <f t="shared" ca="1" si="7"/>
        <v>#NAME?</v>
      </c>
    </row>
    <row r="248" spans="1:6" x14ac:dyDescent="0.15">
      <c r="A248" s="12" t="s">
        <v>490</v>
      </c>
      <c r="B248" s="12" t="s">
        <v>491</v>
      </c>
      <c r="C248" t="e">
        <f ca="1">[1]!GG_SDP(A248,"2011-1-18","净利润","Year=2009","Quarter=4")</f>
        <v>#NAME?</v>
      </c>
      <c r="D248" t="e">
        <f ca="1">[1]!GG_SDP(A248,"2011-1-18","预期净利润","Year=2011","Quarter=4")</f>
        <v>#NAME?</v>
      </c>
      <c r="E248" t="e">
        <f t="shared" ca="1" si="6"/>
        <v>#NAME?</v>
      </c>
      <c r="F248" t="e">
        <f t="shared" ca="1" si="7"/>
        <v>#NAME?</v>
      </c>
    </row>
    <row r="249" spans="1:6" x14ac:dyDescent="0.15">
      <c r="A249" s="12" t="s">
        <v>492</v>
      </c>
      <c r="B249" s="12" t="s">
        <v>493</v>
      </c>
      <c r="C249" t="e">
        <f ca="1">[1]!GG_SDP(A249,"2011-1-18","净利润","Year=2009","Quarter=4")</f>
        <v>#NAME?</v>
      </c>
      <c r="D249" t="e">
        <f ca="1">[1]!GG_SDP(A249,"2011-1-18","预期净利润","Year=2011","Quarter=4")</f>
        <v>#NAME?</v>
      </c>
      <c r="E249" t="e">
        <f t="shared" ca="1" si="6"/>
        <v>#NAME?</v>
      </c>
      <c r="F249" t="e">
        <f t="shared" ca="1" si="7"/>
        <v>#NAME?</v>
      </c>
    </row>
    <row r="250" spans="1:6" x14ac:dyDescent="0.15">
      <c r="A250" s="12" t="s">
        <v>494</v>
      </c>
      <c r="B250" s="12" t="s">
        <v>495</v>
      </c>
      <c r="C250" t="e">
        <f ca="1">[1]!GG_SDP(A250,"2011-1-18","净利润","Year=2009","Quarter=4")</f>
        <v>#NAME?</v>
      </c>
      <c r="D250" t="e">
        <f ca="1">[1]!GG_SDP(A250,"2011-1-18","预期净利润","Year=2011","Quarter=4")</f>
        <v>#NAME?</v>
      </c>
      <c r="E250" t="e">
        <f t="shared" ca="1" si="6"/>
        <v>#NAME?</v>
      </c>
      <c r="F250" t="e">
        <f t="shared" ca="1" si="7"/>
        <v>#NAME?</v>
      </c>
    </row>
    <row r="251" spans="1:6" x14ac:dyDescent="0.15">
      <c r="A251" s="12" t="s">
        <v>496</v>
      </c>
      <c r="B251" s="12" t="s">
        <v>497</v>
      </c>
      <c r="C251" t="e">
        <f ca="1">[1]!GG_SDP(A251,"2011-1-18","净利润","Year=2009","Quarter=4")</f>
        <v>#NAME?</v>
      </c>
      <c r="D251" t="e">
        <f ca="1">[1]!GG_SDP(A251,"2011-1-18","预期净利润","Year=2011","Quarter=4")</f>
        <v>#NAME?</v>
      </c>
      <c r="E251" t="e">
        <f t="shared" ca="1" si="6"/>
        <v>#NAME?</v>
      </c>
      <c r="F251" t="e">
        <f t="shared" ca="1" si="7"/>
        <v>#NAME?</v>
      </c>
    </row>
    <row r="252" spans="1:6" x14ac:dyDescent="0.15">
      <c r="A252" s="12" t="s">
        <v>498</v>
      </c>
      <c r="B252" s="12" t="s">
        <v>499</v>
      </c>
      <c r="C252" t="e">
        <f ca="1">[1]!GG_SDP(A252,"2011-1-18","净利润","Year=2009","Quarter=4")</f>
        <v>#NAME?</v>
      </c>
      <c r="D252" t="e">
        <f ca="1">[1]!GG_SDP(A252,"2011-1-18","预期净利润","Year=2011","Quarter=4")</f>
        <v>#NAME?</v>
      </c>
      <c r="E252" t="e">
        <f t="shared" ca="1" si="6"/>
        <v>#NAME?</v>
      </c>
      <c r="F252" t="e">
        <f t="shared" ca="1" si="7"/>
        <v>#NAME?</v>
      </c>
    </row>
    <row r="253" spans="1:6" x14ac:dyDescent="0.15">
      <c r="A253" s="12" t="s">
        <v>500</v>
      </c>
      <c r="B253" s="12" t="s">
        <v>501</v>
      </c>
      <c r="C253" t="e">
        <f ca="1">[1]!GG_SDP(A253,"2011-1-18","净利润","Year=2009","Quarter=4")</f>
        <v>#NAME?</v>
      </c>
      <c r="D253" t="e">
        <f ca="1">[1]!GG_SDP(A253,"2011-1-18","预期净利润","Year=2011","Quarter=4")</f>
        <v>#NAME?</v>
      </c>
      <c r="E253" t="e">
        <f t="shared" ca="1" si="6"/>
        <v>#NAME?</v>
      </c>
      <c r="F253" t="e">
        <f t="shared" ca="1" si="7"/>
        <v>#NAME?</v>
      </c>
    </row>
    <row r="254" spans="1:6" x14ac:dyDescent="0.15">
      <c r="A254" s="12" t="s">
        <v>502</v>
      </c>
      <c r="B254" s="12" t="s">
        <v>503</v>
      </c>
      <c r="C254" t="e">
        <f ca="1">[1]!GG_SDP(A254,"2011-1-18","净利润","Year=2009","Quarter=4")</f>
        <v>#NAME?</v>
      </c>
      <c r="D254" t="e">
        <f ca="1">[1]!GG_SDP(A254,"2011-1-18","预期净利润","Year=2011","Quarter=4")</f>
        <v>#NAME?</v>
      </c>
      <c r="E254" t="e">
        <f t="shared" ca="1" si="6"/>
        <v>#NAME?</v>
      </c>
      <c r="F254" t="e">
        <f t="shared" ca="1" si="7"/>
        <v>#NAME?</v>
      </c>
    </row>
    <row r="255" spans="1:6" x14ac:dyDescent="0.15">
      <c r="A255" s="12" t="s">
        <v>504</v>
      </c>
      <c r="B255" s="12" t="s">
        <v>505</v>
      </c>
      <c r="C255" t="e">
        <f ca="1">[1]!GG_SDP(A255,"2011-1-18","净利润","Year=2009","Quarter=4")</f>
        <v>#NAME?</v>
      </c>
      <c r="D255" t="e">
        <f ca="1">[1]!GG_SDP(A255,"2011-1-18","预期净利润","Year=2011","Quarter=4")</f>
        <v>#NAME?</v>
      </c>
      <c r="E255" t="e">
        <f t="shared" ca="1" si="6"/>
        <v>#NAME?</v>
      </c>
      <c r="F255" t="e">
        <f t="shared" ca="1" si="7"/>
        <v>#NAME?</v>
      </c>
    </row>
    <row r="256" spans="1:6" x14ac:dyDescent="0.15">
      <c r="A256" s="12" t="s">
        <v>506</v>
      </c>
      <c r="B256" s="12" t="s">
        <v>507</v>
      </c>
      <c r="C256" t="e">
        <f ca="1">[1]!GG_SDP(A256,"2011-1-18","净利润","Year=2009","Quarter=4")</f>
        <v>#NAME?</v>
      </c>
      <c r="D256" t="e">
        <f ca="1">[1]!GG_SDP(A256,"2011-1-18","预期净利润","Year=2011","Quarter=4")</f>
        <v>#NAME?</v>
      </c>
      <c r="E256" t="e">
        <f t="shared" ca="1" si="6"/>
        <v>#NAME?</v>
      </c>
      <c r="F256" t="e">
        <f t="shared" ca="1" si="7"/>
        <v>#NAME?</v>
      </c>
    </row>
    <row r="257" spans="1:6" x14ac:dyDescent="0.15">
      <c r="A257" s="12" t="s">
        <v>508</v>
      </c>
      <c r="B257" s="12" t="s">
        <v>509</v>
      </c>
      <c r="C257" t="e">
        <f ca="1">[1]!GG_SDP(A257,"2011-1-18","净利润","Year=2009","Quarter=4")</f>
        <v>#NAME?</v>
      </c>
      <c r="D257" t="e">
        <f ca="1">[1]!GG_SDP(A257,"2011-1-18","预期净利润","Year=2011","Quarter=4")</f>
        <v>#NAME?</v>
      </c>
      <c r="E257" t="e">
        <f t="shared" ca="1" si="6"/>
        <v>#NAME?</v>
      </c>
      <c r="F257" t="e">
        <f t="shared" ca="1" si="7"/>
        <v>#NAME?</v>
      </c>
    </row>
    <row r="258" spans="1:6" x14ac:dyDescent="0.15">
      <c r="A258" s="12" t="s">
        <v>510</v>
      </c>
      <c r="B258" s="12" t="s">
        <v>1647</v>
      </c>
      <c r="C258" t="e">
        <f ca="1">[1]!GG_SDP(A258,"2011-1-18","净利润","Year=2009","Quarter=4")</f>
        <v>#NAME?</v>
      </c>
      <c r="D258" t="e">
        <f ca="1">[1]!GG_SDP(A258,"2011-1-18","预期净利润","Year=2011","Quarter=4")</f>
        <v>#NAME?</v>
      </c>
      <c r="E258" t="e">
        <f t="shared" ca="1" si="6"/>
        <v>#NAME?</v>
      </c>
      <c r="F258" t="e">
        <f t="shared" ca="1" si="7"/>
        <v>#NAME?</v>
      </c>
    </row>
    <row r="259" spans="1:6" x14ac:dyDescent="0.15">
      <c r="A259" s="12" t="s">
        <v>511</v>
      </c>
      <c r="B259" s="12" t="s">
        <v>512</v>
      </c>
      <c r="C259" t="e">
        <f ca="1">[1]!GG_SDP(A259,"2011-1-18","净利润","Year=2009","Quarter=4")</f>
        <v>#NAME?</v>
      </c>
      <c r="D259" t="e">
        <f ca="1">[1]!GG_SDP(A259,"2011-1-18","预期净利润","Year=2011","Quarter=4")</f>
        <v>#NAME?</v>
      </c>
      <c r="E259" t="e">
        <f t="shared" ca="1" si="6"/>
        <v>#NAME?</v>
      </c>
      <c r="F259" t="e">
        <f t="shared" ca="1" si="7"/>
        <v>#NAME?</v>
      </c>
    </row>
    <row r="260" spans="1:6" x14ac:dyDescent="0.15">
      <c r="A260" s="12" t="s">
        <v>513</v>
      </c>
      <c r="B260" s="12" t="s">
        <v>514</v>
      </c>
      <c r="C260" t="e">
        <f ca="1">[1]!GG_SDP(A260,"2011-1-18","净利润","Year=2009","Quarter=4")</f>
        <v>#NAME?</v>
      </c>
      <c r="D260" t="e">
        <f ca="1">[1]!GG_SDP(A260,"2011-1-18","预期净利润","Year=2011","Quarter=4")</f>
        <v>#NAME?</v>
      </c>
      <c r="E260" t="e">
        <f t="shared" ref="E260:E323" ca="1" si="8">(D260-C260)/ABS(C260)</f>
        <v>#NAME?</v>
      </c>
      <c r="F260" t="e">
        <f t="shared" ref="F260:F323" ca="1" si="9">SQRT(E260+1)-1</f>
        <v>#NAME?</v>
      </c>
    </row>
    <row r="261" spans="1:6" x14ac:dyDescent="0.15">
      <c r="A261" s="12" t="s">
        <v>515</v>
      </c>
      <c r="B261" s="12" t="s">
        <v>516</v>
      </c>
      <c r="C261" t="e">
        <f ca="1">[1]!GG_SDP(A261,"2011-1-18","净利润","Year=2009","Quarter=4")</f>
        <v>#NAME?</v>
      </c>
      <c r="D261" t="e">
        <f ca="1">[1]!GG_SDP(A261,"2011-1-18","预期净利润","Year=2011","Quarter=4")</f>
        <v>#NAME?</v>
      </c>
      <c r="E261" t="e">
        <f t="shared" ca="1" si="8"/>
        <v>#NAME?</v>
      </c>
      <c r="F261" t="e">
        <f t="shared" ca="1" si="9"/>
        <v>#NAME?</v>
      </c>
    </row>
    <row r="262" spans="1:6" x14ac:dyDescent="0.15">
      <c r="A262" s="12" t="s">
        <v>517</v>
      </c>
      <c r="B262" s="12" t="s">
        <v>518</v>
      </c>
      <c r="C262" t="e">
        <f ca="1">[1]!GG_SDP(A262,"2011-1-18","净利润","Year=2009","Quarter=4")</f>
        <v>#NAME?</v>
      </c>
      <c r="D262" t="e">
        <f ca="1">[1]!GG_SDP(A262,"2011-1-18","预期净利润","Year=2011","Quarter=4")</f>
        <v>#NAME?</v>
      </c>
      <c r="E262" t="e">
        <f t="shared" ca="1" si="8"/>
        <v>#NAME?</v>
      </c>
      <c r="F262" t="e">
        <f t="shared" ca="1" si="9"/>
        <v>#NAME?</v>
      </c>
    </row>
    <row r="263" spans="1:6" x14ac:dyDescent="0.15">
      <c r="A263" s="12" t="s">
        <v>519</v>
      </c>
      <c r="B263" s="12" t="s">
        <v>520</v>
      </c>
      <c r="C263" t="e">
        <f ca="1">[1]!GG_SDP(A263,"2011-1-18","净利润","Year=2009","Quarter=4")</f>
        <v>#NAME?</v>
      </c>
      <c r="D263" t="e">
        <f ca="1">[1]!GG_SDP(A263,"2011-1-18","预期净利润","Year=2011","Quarter=4")</f>
        <v>#NAME?</v>
      </c>
      <c r="E263" t="e">
        <f t="shared" ca="1" si="8"/>
        <v>#NAME?</v>
      </c>
      <c r="F263" t="e">
        <f t="shared" ca="1" si="9"/>
        <v>#NAME?</v>
      </c>
    </row>
    <row r="264" spans="1:6" x14ac:dyDescent="0.15">
      <c r="A264" s="12" t="s">
        <v>521</v>
      </c>
      <c r="B264" s="12" t="s">
        <v>522</v>
      </c>
      <c r="C264" t="e">
        <f ca="1">[1]!GG_SDP(A264,"2011-1-18","净利润","Year=2009","Quarter=4")</f>
        <v>#NAME?</v>
      </c>
      <c r="D264" t="e">
        <f ca="1">[1]!GG_SDP(A264,"2011-1-18","预期净利润","Year=2011","Quarter=4")</f>
        <v>#NAME?</v>
      </c>
      <c r="E264" t="e">
        <f t="shared" ca="1" si="8"/>
        <v>#NAME?</v>
      </c>
      <c r="F264" t="e">
        <f t="shared" ca="1" si="9"/>
        <v>#NAME?</v>
      </c>
    </row>
    <row r="265" spans="1:6" x14ac:dyDescent="0.15">
      <c r="A265" s="12" t="s">
        <v>523</v>
      </c>
      <c r="B265" s="12" t="s">
        <v>524</v>
      </c>
      <c r="C265" t="e">
        <f ca="1">[1]!GG_SDP(A265,"2011-1-18","净利润","Year=2009","Quarter=4")</f>
        <v>#NAME?</v>
      </c>
      <c r="D265" t="e">
        <f ca="1">[1]!GG_SDP(A265,"2011-1-18","预期净利润","Year=2011","Quarter=4")</f>
        <v>#NAME?</v>
      </c>
      <c r="E265" t="e">
        <f t="shared" ca="1" si="8"/>
        <v>#NAME?</v>
      </c>
      <c r="F265" t="e">
        <f t="shared" ca="1" si="9"/>
        <v>#NAME?</v>
      </c>
    </row>
    <row r="266" spans="1:6" x14ac:dyDescent="0.15">
      <c r="A266" s="12" t="s">
        <v>525</v>
      </c>
      <c r="B266" s="12" t="s">
        <v>526</v>
      </c>
      <c r="C266" t="e">
        <f ca="1">[1]!GG_SDP(A266,"2011-1-18","净利润","Year=2009","Quarter=4")</f>
        <v>#NAME?</v>
      </c>
      <c r="D266" t="e">
        <f ca="1">[1]!GG_SDP(A266,"2011-1-18","预期净利润","Year=2011","Quarter=4")</f>
        <v>#NAME?</v>
      </c>
      <c r="E266" t="e">
        <f t="shared" ca="1" si="8"/>
        <v>#NAME?</v>
      </c>
      <c r="F266" t="e">
        <f t="shared" ca="1" si="9"/>
        <v>#NAME?</v>
      </c>
    </row>
    <row r="267" spans="1:6" x14ac:dyDescent="0.15">
      <c r="A267" s="12" t="s">
        <v>527</v>
      </c>
      <c r="B267" s="12" t="s">
        <v>528</v>
      </c>
      <c r="C267" t="e">
        <f ca="1">[1]!GG_SDP(A267,"2011-1-18","净利润","Year=2009","Quarter=4")</f>
        <v>#NAME?</v>
      </c>
      <c r="D267" t="e">
        <f ca="1">[1]!GG_SDP(A267,"2011-1-18","预期净利润","Year=2011","Quarter=4")</f>
        <v>#NAME?</v>
      </c>
      <c r="E267" t="e">
        <f t="shared" ca="1" si="8"/>
        <v>#NAME?</v>
      </c>
      <c r="F267" t="e">
        <f t="shared" ca="1" si="9"/>
        <v>#NAME?</v>
      </c>
    </row>
    <row r="268" spans="1:6" x14ac:dyDescent="0.15">
      <c r="A268" s="12" t="s">
        <v>529</v>
      </c>
      <c r="B268" s="12" t="s">
        <v>530</v>
      </c>
      <c r="C268" t="e">
        <f ca="1">[1]!GG_SDP(A268,"2011-1-18","净利润","Year=2009","Quarter=4")</f>
        <v>#NAME?</v>
      </c>
      <c r="D268" t="e">
        <f ca="1">[1]!GG_SDP(A268,"2011-1-18","预期净利润","Year=2011","Quarter=4")</f>
        <v>#NAME?</v>
      </c>
      <c r="E268" t="e">
        <f t="shared" ca="1" si="8"/>
        <v>#NAME?</v>
      </c>
      <c r="F268" t="e">
        <f t="shared" ca="1" si="9"/>
        <v>#NAME?</v>
      </c>
    </row>
    <row r="269" spans="1:6" x14ac:dyDescent="0.15">
      <c r="A269" s="12" t="s">
        <v>531</v>
      </c>
      <c r="B269" s="12" t="s">
        <v>532</v>
      </c>
      <c r="C269" t="e">
        <f ca="1">[1]!GG_SDP(A269,"2011-1-18","净利润","Year=2009","Quarter=4")</f>
        <v>#NAME?</v>
      </c>
      <c r="D269" t="e">
        <f ca="1">[1]!GG_SDP(A269,"2011-1-18","预期净利润","Year=2011","Quarter=4")</f>
        <v>#NAME?</v>
      </c>
      <c r="E269" t="e">
        <f t="shared" ca="1" si="8"/>
        <v>#NAME?</v>
      </c>
      <c r="F269" t="e">
        <f t="shared" ca="1" si="9"/>
        <v>#NAME?</v>
      </c>
    </row>
    <row r="270" spans="1:6" x14ac:dyDescent="0.15">
      <c r="A270" s="12" t="s">
        <v>533</v>
      </c>
      <c r="B270" s="12" t="s">
        <v>534</v>
      </c>
      <c r="C270" t="e">
        <f ca="1">[1]!GG_SDP(A270,"2011-1-18","净利润","Year=2009","Quarter=4")</f>
        <v>#NAME?</v>
      </c>
      <c r="D270" t="e">
        <f ca="1">[1]!GG_SDP(A270,"2011-1-18","预期净利润","Year=2011","Quarter=4")</f>
        <v>#NAME?</v>
      </c>
      <c r="E270" t="e">
        <f t="shared" ca="1" si="8"/>
        <v>#NAME?</v>
      </c>
      <c r="F270" t="e">
        <f t="shared" ca="1" si="9"/>
        <v>#NAME?</v>
      </c>
    </row>
    <row r="271" spans="1:6" x14ac:dyDescent="0.15">
      <c r="A271" s="12" t="s">
        <v>535</v>
      </c>
      <c r="B271" s="12" t="s">
        <v>536</v>
      </c>
      <c r="C271" t="e">
        <f ca="1">[1]!GG_SDP(A271,"2011-1-18","净利润","Year=2009","Quarter=4")</f>
        <v>#NAME?</v>
      </c>
      <c r="D271" t="e">
        <f ca="1">[1]!GG_SDP(A271,"2011-1-18","预期净利润","Year=2011","Quarter=4")</f>
        <v>#NAME?</v>
      </c>
      <c r="E271" t="e">
        <f t="shared" ca="1" si="8"/>
        <v>#NAME?</v>
      </c>
      <c r="F271" t="e">
        <f t="shared" ca="1" si="9"/>
        <v>#NAME?</v>
      </c>
    </row>
    <row r="272" spans="1:6" x14ac:dyDescent="0.15">
      <c r="A272" s="12" t="s">
        <v>537</v>
      </c>
      <c r="B272" s="12" t="s">
        <v>538</v>
      </c>
      <c r="C272" t="e">
        <f ca="1">[1]!GG_SDP(A272,"2011-1-18","净利润","Year=2009","Quarter=4")</f>
        <v>#NAME?</v>
      </c>
      <c r="D272" t="e">
        <f ca="1">[1]!GG_SDP(A272,"2011-1-18","预期净利润","Year=2011","Quarter=4")</f>
        <v>#NAME?</v>
      </c>
      <c r="E272" t="e">
        <f t="shared" ca="1" si="8"/>
        <v>#NAME?</v>
      </c>
      <c r="F272" t="e">
        <f t="shared" ca="1" si="9"/>
        <v>#NAME?</v>
      </c>
    </row>
    <row r="273" spans="1:6" x14ac:dyDescent="0.15">
      <c r="A273" s="12" t="s">
        <v>539</v>
      </c>
      <c r="B273" s="12" t="s">
        <v>540</v>
      </c>
      <c r="C273" t="e">
        <f ca="1">[1]!GG_SDP(A273,"2011-1-18","净利润","Year=2009","Quarter=4")</f>
        <v>#NAME?</v>
      </c>
      <c r="D273" t="e">
        <f ca="1">[1]!GG_SDP(A273,"2011-1-18","预期净利润","Year=2011","Quarter=4")</f>
        <v>#NAME?</v>
      </c>
      <c r="E273" t="e">
        <f t="shared" ca="1" si="8"/>
        <v>#NAME?</v>
      </c>
      <c r="F273" t="e">
        <f t="shared" ca="1" si="9"/>
        <v>#NAME?</v>
      </c>
    </row>
    <row r="274" spans="1:6" x14ac:dyDescent="0.15">
      <c r="A274" s="12" t="s">
        <v>541</v>
      </c>
      <c r="B274" s="12" t="s">
        <v>542</v>
      </c>
      <c r="C274" t="e">
        <f ca="1">[1]!GG_SDP(A274,"2011-1-18","净利润","Year=2009","Quarter=4")</f>
        <v>#NAME?</v>
      </c>
      <c r="D274" t="e">
        <f ca="1">[1]!GG_SDP(A274,"2011-1-18","预期净利润","Year=2011","Quarter=4")</f>
        <v>#NAME?</v>
      </c>
      <c r="E274" t="e">
        <f t="shared" ca="1" si="8"/>
        <v>#NAME?</v>
      </c>
      <c r="F274" t="e">
        <f t="shared" ca="1" si="9"/>
        <v>#NAME?</v>
      </c>
    </row>
    <row r="275" spans="1:6" x14ac:dyDescent="0.15">
      <c r="A275" s="12" t="s">
        <v>543</v>
      </c>
      <c r="B275" s="12" t="s">
        <v>544</v>
      </c>
      <c r="C275" t="e">
        <f ca="1">[1]!GG_SDP(A275,"2011-1-18","净利润","Year=2009","Quarter=4")</f>
        <v>#NAME?</v>
      </c>
      <c r="D275" t="e">
        <f ca="1">[1]!GG_SDP(A275,"2011-1-18","预期净利润","Year=2011","Quarter=4")</f>
        <v>#NAME?</v>
      </c>
      <c r="E275" t="e">
        <f t="shared" ca="1" si="8"/>
        <v>#NAME?</v>
      </c>
      <c r="F275" t="e">
        <f t="shared" ca="1" si="9"/>
        <v>#NAME?</v>
      </c>
    </row>
    <row r="276" spans="1:6" x14ac:dyDescent="0.15">
      <c r="A276" s="12" t="s">
        <v>545</v>
      </c>
      <c r="B276" s="12" t="s">
        <v>546</v>
      </c>
      <c r="C276" t="e">
        <f ca="1">[1]!GG_SDP(A276,"2011-1-18","净利润","Year=2009","Quarter=4")</f>
        <v>#NAME?</v>
      </c>
      <c r="D276" t="e">
        <f ca="1">[1]!GG_SDP(A276,"2011-1-18","预期净利润","Year=2011","Quarter=4")</f>
        <v>#NAME?</v>
      </c>
      <c r="E276" t="e">
        <f t="shared" ca="1" si="8"/>
        <v>#NAME?</v>
      </c>
      <c r="F276" t="e">
        <f t="shared" ca="1" si="9"/>
        <v>#NAME?</v>
      </c>
    </row>
    <row r="277" spans="1:6" x14ac:dyDescent="0.15">
      <c r="A277" s="12" t="s">
        <v>547</v>
      </c>
      <c r="B277" s="12" t="s">
        <v>1648</v>
      </c>
      <c r="C277" t="e">
        <f ca="1">[1]!GG_SDP(A277,"2011-1-18","净利润","Year=2009","Quarter=4")</f>
        <v>#NAME?</v>
      </c>
      <c r="D277" t="e">
        <f ca="1">[1]!GG_SDP(A277,"2011-1-18","预期净利润","Year=2011","Quarter=4")</f>
        <v>#NAME?</v>
      </c>
      <c r="E277" t="e">
        <f t="shared" ca="1" si="8"/>
        <v>#NAME?</v>
      </c>
      <c r="F277" t="e">
        <f t="shared" ca="1" si="9"/>
        <v>#NAME?</v>
      </c>
    </row>
    <row r="278" spans="1:6" x14ac:dyDescent="0.15">
      <c r="A278" s="12" t="s">
        <v>548</v>
      </c>
      <c r="B278" s="12" t="s">
        <v>549</v>
      </c>
      <c r="C278" t="e">
        <f ca="1">[1]!GG_SDP(A278,"2011-1-18","净利润","Year=2009","Quarter=4")</f>
        <v>#NAME?</v>
      </c>
      <c r="D278" t="e">
        <f ca="1">[1]!GG_SDP(A278,"2011-1-18","预期净利润","Year=2011","Quarter=4")</f>
        <v>#NAME?</v>
      </c>
      <c r="E278" t="e">
        <f t="shared" ca="1" si="8"/>
        <v>#NAME?</v>
      </c>
      <c r="F278" t="e">
        <f t="shared" ca="1" si="9"/>
        <v>#NAME?</v>
      </c>
    </row>
    <row r="279" spans="1:6" x14ac:dyDescent="0.15">
      <c r="A279" s="12" t="s">
        <v>550</v>
      </c>
      <c r="B279" s="12" t="s">
        <v>551</v>
      </c>
      <c r="C279" t="e">
        <f ca="1">[1]!GG_SDP(A279,"2011-1-18","净利润","Year=2009","Quarter=4")</f>
        <v>#NAME?</v>
      </c>
      <c r="D279" t="e">
        <f ca="1">[1]!GG_SDP(A279,"2011-1-18","预期净利润","Year=2011","Quarter=4")</f>
        <v>#NAME?</v>
      </c>
      <c r="E279" t="e">
        <f t="shared" ca="1" si="8"/>
        <v>#NAME?</v>
      </c>
      <c r="F279" t="e">
        <f t="shared" ca="1" si="9"/>
        <v>#NAME?</v>
      </c>
    </row>
    <row r="280" spans="1:6" x14ac:dyDescent="0.15">
      <c r="A280" s="12" t="s">
        <v>552</v>
      </c>
      <c r="B280" s="12" t="s">
        <v>553</v>
      </c>
      <c r="C280" t="e">
        <f ca="1">[1]!GG_SDP(A280,"2011-1-18","净利润","Year=2009","Quarter=4")</f>
        <v>#NAME?</v>
      </c>
      <c r="D280" t="e">
        <f ca="1">[1]!GG_SDP(A280,"2011-1-18","预期净利润","Year=2011","Quarter=4")</f>
        <v>#NAME?</v>
      </c>
      <c r="E280" t="e">
        <f t="shared" ca="1" si="8"/>
        <v>#NAME?</v>
      </c>
      <c r="F280" t="e">
        <f t="shared" ca="1" si="9"/>
        <v>#NAME?</v>
      </c>
    </row>
    <row r="281" spans="1:6" x14ac:dyDescent="0.15">
      <c r="A281" s="12" t="s">
        <v>554</v>
      </c>
      <c r="B281" s="12" t="s">
        <v>555</v>
      </c>
      <c r="C281" t="e">
        <f ca="1">[1]!GG_SDP(A281,"2011-1-18","净利润","Year=2009","Quarter=4")</f>
        <v>#NAME?</v>
      </c>
      <c r="D281" t="e">
        <f ca="1">[1]!GG_SDP(A281,"2011-1-18","预期净利润","Year=2011","Quarter=4")</f>
        <v>#NAME?</v>
      </c>
      <c r="E281" t="e">
        <f t="shared" ca="1" si="8"/>
        <v>#NAME?</v>
      </c>
      <c r="F281" t="e">
        <f t="shared" ca="1" si="9"/>
        <v>#NAME?</v>
      </c>
    </row>
    <row r="282" spans="1:6" x14ac:dyDescent="0.15">
      <c r="A282" s="12" t="s">
        <v>556</v>
      </c>
      <c r="B282" s="12" t="s">
        <v>557</v>
      </c>
      <c r="C282" t="e">
        <f ca="1">[1]!GG_SDP(A282,"2011-1-18","净利润","Year=2009","Quarter=4")</f>
        <v>#NAME?</v>
      </c>
      <c r="D282" t="e">
        <f ca="1">[1]!GG_SDP(A282,"2011-1-18","预期净利润","Year=2011","Quarter=4")</f>
        <v>#NAME?</v>
      </c>
      <c r="E282" t="e">
        <f t="shared" ca="1" si="8"/>
        <v>#NAME?</v>
      </c>
      <c r="F282" t="e">
        <f t="shared" ca="1" si="9"/>
        <v>#NAME?</v>
      </c>
    </row>
    <row r="283" spans="1:6" x14ac:dyDescent="0.15">
      <c r="A283" s="12" t="s">
        <v>558</v>
      </c>
      <c r="B283" s="12" t="s">
        <v>559</v>
      </c>
      <c r="C283" t="e">
        <f ca="1">[1]!GG_SDP(A283,"2011-1-18","净利润","Year=2009","Quarter=4")</f>
        <v>#NAME?</v>
      </c>
      <c r="D283" t="e">
        <f ca="1">[1]!GG_SDP(A283,"2011-1-18","预期净利润","Year=2011","Quarter=4")</f>
        <v>#NAME?</v>
      </c>
      <c r="E283" t="e">
        <f t="shared" ca="1" si="8"/>
        <v>#NAME?</v>
      </c>
      <c r="F283" t="e">
        <f t="shared" ca="1" si="9"/>
        <v>#NAME?</v>
      </c>
    </row>
    <row r="284" spans="1:6" x14ac:dyDescent="0.15">
      <c r="A284" s="12" t="s">
        <v>560</v>
      </c>
      <c r="B284" s="12" t="s">
        <v>561</v>
      </c>
      <c r="C284" t="e">
        <f ca="1">[1]!GG_SDP(A284,"2011-1-18","净利润","Year=2009","Quarter=4")</f>
        <v>#NAME?</v>
      </c>
      <c r="D284" t="e">
        <f ca="1">[1]!GG_SDP(A284,"2011-1-18","预期净利润","Year=2011","Quarter=4")</f>
        <v>#NAME?</v>
      </c>
      <c r="E284" t="e">
        <f t="shared" ca="1" si="8"/>
        <v>#NAME?</v>
      </c>
      <c r="F284" t="e">
        <f t="shared" ca="1" si="9"/>
        <v>#NAME?</v>
      </c>
    </row>
    <row r="285" spans="1:6" x14ac:dyDescent="0.15">
      <c r="A285" s="12" t="s">
        <v>562</v>
      </c>
      <c r="B285" s="12" t="s">
        <v>563</v>
      </c>
      <c r="C285" t="e">
        <f ca="1">[1]!GG_SDP(A285,"2011-1-18","净利润","Year=2009","Quarter=4")</f>
        <v>#NAME?</v>
      </c>
      <c r="D285" t="e">
        <f ca="1">[1]!GG_SDP(A285,"2011-1-18","预期净利润","Year=2011","Quarter=4")</f>
        <v>#NAME?</v>
      </c>
      <c r="E285" t="e">
        <f t="shared" ca="1" si="8"/>
        <v>#NAME?</v>
      </c>
      <c r="F285" t="e">
        <f t="shared" ca="1" si="9"/>
        <v>#NAME?</v>
      </c>
    </row>
    <row r="286" spans="1:6" x14ac:dyDescent="0.15">
      <c r="A286" s="12" t="s">
        <v>564</v>
      </c>
      <c r="B286" s="12" t="s">
        <v>565</v>
      </c>
      <c r="C286" t="e">
        <f ca="1">[1]!GG_SDP(A286,"2011-1-18","净利润","Year=2009","Quarter=4")</f>
        <v>#NAME?</v>
      </c>
      <c r="D286" t="e">
        <f ca="1">[1]!GG_SDP(A286,"2011-1-18","预期净利润","Year=2011","Quarter=4")</f>
        <v>#NAME?</v>
      </c>
      <c r="E286" t="e">
        <f t="shared" ca="1" si="8"/>
        <v>#NAME?</v>
      </c>
      <c r="F286" t="e">
        <f t="shared" ca="1" si="9"/>
        <v>#NAME?</v>
      </c>
    </row>
    <row r="287" spans="1:6" x14ac:dyDescent="0.15">
      <c r="A287" s="12" t="s">
        <v>566</v>
      </c>
      <c r="B287" s="12" t="s">
        <v>567</v>
      </c>
      <c r="C287" t="e">
        <f ca="1">[1]!GG_SDP(A287,"2011-1-18","净利润","Year=2009","Quarter=4")</f>
        <v>#NAME?</v>
      </c>
      <c r="D287" t="e">
        <f ca="1">[1]!GG_SDP(A287,"2011-1-18","预期净利润","Year=2011","Quarter=4")</f>
        <v>#NAME?</v>
      </c>
      <c r="E287" t="e">
        <f t="shared" ca="1" si="8"/>
        <v>#NAME?</v>
      </c>
      <c r="F287" t="e">
        <f t="shared" ca="1" si="9"/>
        <v>#NAME?</v>
      </c>
    </row>
    <row r="288" spans="1:6" x14ac:dyDescent="0.15">
      <c r="A288" s="12" t="s">
        <v>568</v>
      </c>
      <c r="B288" s="12" t="s">
        <v>569</v>
      </c>
      <c r="C288" t="e">
        <f ca="1">[1]!GG_SDP(A288,"2011-1-18","净利润","Year=2009","Quarter=4")</f>
        <v>#NAME?</v>
      </c>
      <c r="D288" t="e">
        <f ca="1">[1]!GG_SDP(A288,"2011-1-18","预期净利润","Year=2011","Quarter=4")</f>
        <v>#NAME?</v>
      </c>
      <c r="E288" t="e">
        <f t="shared" ca="1" si="8"/>
        <v>#NAME?</v>
      </c>
      <c r="F288" t="e">
        <f t="shared" ca="1" si="9"/>
        <v>#NAME?</v>
      </c>
    </row>
    <row r="289" spans="1:6" x14ac:dyDescent="0.15">
      <c r="A289" s="12" t="s">
        <v>570</v>
      </c>
      <c r="B289" s="12" t="s">
        <v>571</v>
      </c>
      <c r="C289" t="e">
        <f ca="1">[1]!GG_SDP(A289,"2011-1-18","净利润","Year=2009","Quarter=4")</f>
        <v>#NAME?</v>
      </c>
      <c r="D289" t="e">
        <f ca="1">[1]!GG_SDP(A289,"2011-1-18","预期净利润","Year=2011","Quarter=4")</f>
        <v>#NAME?</v>
      </c>
      <c r="E289" t="e">
        <f t="shared" ca="1" si="8"/>
        <v>#NAME?</v>
      </c>
      <c r="F289" t="e">
        <f t="shared" ca="1" si="9"/>
        <v>#NAME?</v>
      </c>
    </row>
    <row r="290" spans="1:6" x14ac:dyDescent="0.15">
      <c r="A290" s="12" t="s">
        <v>572</v>
      </c>
      <c r="B290" s="12" t="s">
        <v>573</v>
      </c>
      <c r="C290" t="e">
        <f ca="1">[1]!GG_SDP(A290,"2011-1-18","净利润","Year=2009","Quarter=4")</f>
        <v>#NAME?</v>
      </c>
      <c r="D290" t="e">
        <f ca="1">[1]!GG_SDP(A290,"2011-1-18","预期净利润","Year=2011","Quarter=4")</f>
        <v>#NAME?</v>
      </c>
      <c r="E290" t="e">
        <f t="shared" ca="1" si="8"/>
        <v>#NAME?</v>
      </c>
      <c r="F290" t="e">
        <f t="shared" ca="1" si="9"/>
        <v>#NAME?</v>
      </c>
    </row>
    <row r="291" spans="1:6" x14ac:dyDescent="0.15">
      <c r="A291" s="12" t="s">
        <v>574</v>
      </c>
      <c r="B291" s="12" t="s">
        <v>575</v>
      </c>
      <c r="C291" t="e">
        <f ca="1">[1]!GG_SDP(A291,"2011-1-18","净利润","Year=2009","Quarter=4")</f>
        <v>#NAME?</v>
      </c>
      <c r="D291" t="e">
        <f ca="1">[1]!GG_SDP(A291,"2011-1-18","预期净利润","Year=2011","Quarter=4")</f>
        <v>#NAME?</v>
      </c>
      <c r="E291" t="e">
        <f t="shared" ca="1" si="8"/>
        <v>#NAME?</v>
      </c>
      <c r="F291" t="e">
        <f t="shared" ca="1" si="9"/>
        <v>#NAME?</v>
      </c>
    </row>
    <row r="292" spans="1:6" x14ac:dyDescent="0.15">
      <c r="A292" s="12" t="s">
        <v>576</v>
      </c>
      <c r="B292" s="12" t="s">
        <v>577</v>
      </c>
      <c r="C292" t="e">
        <f ca="1">[1]!GG_SDP(A292,"2011-1-18","净利润","Year=2009","Quarter=4")</f>
        <v>#NAME?</v>
      </c>
      <c r="D292" t="e">
        <f ca="1">[1]!GG_SDP(A292,"2011-1-18","预期净利润","Year=2011","Quarter=4")</f>
        <v>#NAME?</v>
      </c>
      <c r="E292" t="e">
        <f t="shared" ca="1" si="8"/>
        <v>#NAME?</v>
      </c>
      <c r="F292" t="e">
        <f t="shared" ca="1" si="9"/>
        <v>#NAME?</v>
      </c>
    </row>
    <row r="293" spans="1:6" x14ac:dyDescent="0.15">
      <c r="A293" s="12" t="s">
        <v>578</v>
      </c>
      <c r="B293" s="12" t="s">
        <v>579</v>
      </c>
      <c r="C293" t="e">
        <f ca="1">[1]!GG_SDP(A293,"2011-1-18","净利润","Year=2009","Quarter=4")</f>
        <v>#NAME?</v>
      </c>
      <c r="D293" t="e">
        <f ca="1">[1]!GG_SDP(A293,"2011-1-18","预期净利润","Year=2011","Quarter=4")</f>
        <v>#NAME?</v>
      </c>
      <c r="E293" t="e">
        <f t="shared" ca="1" si="8"/>
        <v>#NAME?</v>
      </c>
      <c r="F293" t="e">
        <f t="shared" ca="1" si="9"/>
        <v>#NAME?</v>
      </c>
    </row>
    <row r="294" spans="1:6" x14ac:dyDescent="0.15">
      <c r="A294" s="12" t="s">
        <v>580</v>
      </c>
      <c r="B294" s="12" t="s">
        <v>581</v>
      </c>
      <c r="C294" t="e">
        <f ca="1">[1]!GG_SDP(A294,"2011-1-18","净利润","Year=2009","Quarter=4")</f>
        <v>#NAME?</v>
      </c>
      <c r="D294" t="e">
        <f ca="1">[1]!GG_SDP(A294,"2011-1-18","预期净利润","Year=2011","Quarter=4")</f>
        <v>#NAME?</v>
      </c>
      <c r="E294" t="e">
        <f t="shared" ca="1" si="8"/>
        <v>#NAME?</v>
      </c>
      <c r="F294" t="e">
        <f t="shared" ca="1" si="9"/>
        <v>#NAME?</v>
      </c>
    </row>
    <row r="295" spans="1:6" x14ac:dyDescent="0.15">
      <c r="A295" s="12" t="s">
        <v>582</v>
      </c>
      <c r="B295" s="12" t="s">
        <v>583</v>
      </c>
      <c r="C295" t="e">
        <f ca="1">[1]!GG_SDP(A295,"2011-1-18","净利润","Year=2009","Quarter=4")</f>
        <v>#NAME?</v>
      </c>
      <c r="D295" t="e">
        <f ca="1">[1]!GG_SDP(A295,"2011-1-18","预期净利润","Year=2011","Quarter=4")</f>
        <v>#NAME?</v>
      </c>
      <c r="E295" t="e">
        <f t="shared" ca="1" si="8"/>
        <v>#NAME?</v>
      </c>
      <c r="F295" t="e">
        <f t="shared" ca="1" si="9"/>
        <v>#NAME?</v>
      </c>
    </row>
    <row r="296" spans="1:6" x14ac:dyDescent="0.15">
      <c r="A296" s="12" t="s">
        <v>1649</v>
      </c>
      <c r="B296" s="12" t="s">
        <v>1650</v>
      </c>
      <c r="C296" t="e">
        <f ca="1">[1]!GG_SDP(A296,"2011-1-18","净利润","Year=2009","Quarter=4")</f>
        <v>#NAME?</v>
      </c>
      <c r="D296" t="e">
        <f ca="1">[1]!GG_SDP(A296,"2011-1-18","预期净利润","Year=2011","Quarter=4")</f>
        <v>#NAME?</v>
      </c>
      <c r="E296" t="e">
        <f t="shared" ca="1" si="8"/>
        <v>#NAME?</v>
      </c>
      <c r="F296" t="e">
        <f t="shared" ca="1" si="9"/>
        <v>#NAME?</v>
      </c>
    </row>
    <row r="297" spans="1:6" x14ac:dyDescent="0.15">
      <c r="A297" s="12" t="s">
        <v>584</v>
      </c>
      <c r="B297" s="12" t="s">
        <v>585</v>
      </c>
      <c r="C297" t="e">
        <f ca="1">[1]!GG_SDP(A297,"2011-1-18","净利润","Year=2009","Quarter=4")</f>
        <v>#NAME?</v>
      </c>
      <c r="D297" t="e">
        <f ca="1">[1]!GG_SDP(A297,"2011-1-18","预期净利润","Year=2011","Quarter=4")</f>
        <v>#NAME?</v>
      </c>
      <c r="E297" t="e">
        <f t="shared" ca="1" si="8"/>
        <v>#NAME?</v>
      </c>
      <c r="F297" t="e">
        <f t="shared" ca="1" si="9"/>
        <v>#NAME?</v>
      </c>
    </row>
    <row r="298" spans="1:6" x14ac:dyDescent="0.15">
      <c r="A298" s="12" t="s">
        <v>586</v>
      </c>
      <c r="B298" s="12" t="s">
        <v>587</v>
      </c>
      <c r="C298" t="e">
        <f ca="1">[1]!GG_SDP(A298,"2011-1-18","净利润","Year=2009","Quarter=4")</f>
        <v>#NAME?</v>
      </c>
      <c r="D298" t="e">
        <f ca="1">[1]!GG_SDP(A298,"2011-1-18","预期净利润","Year=2011","Quarter=4")</f>
        <v>#NAME?</v>
      </c>
      <c r="E298" t="e">
        <f t="shared" ca="1" si="8"/>
        <v>#NAME?</v>
      </c>
      <c r="F298" t="e">
        <f t="shared" ca="1" si="9"/>
        <v>#NAME?</v>
      </c>
    </row>
    <row r="299" spans="1:6" x14ac:dyDescent="0.15">
      <c r="A299" s="12" t="s">
        <v>588</v>
      </c>
      <c r="B299" s="12" t="s">
        <v>589</v>
      </c>
      <c r="C299" t="e">
        <f ca="1">[1]!GG_SDP(A299,"2011-1-18","净利润","Year=2009","Quarter=4")</f>
        <v>#NAME?</v>
      </c>
      <c r="D299" t="e">
        <f ca="1">[1]!GG_SDP(A299,"2011-1-18","预期净利润","Year=2011","Quarter=4")</f>
        <v>#NAME?</v>
      </c>
      <c r="E299" t="e">
        <f t="shared" ca="1" si="8"/>
        <v>#NAME?</v>
      </c>
      <c r="F299" t="e">
        <f t="shared" ca="1" si="9"/>
        <v>#NAME?</v>
      </c>
    </row>
    <row r="300" spans="1:6" x14ac:dyDescent="0.15">
      <c r="A300" s="12" t="s">
        <v>590</v>
      </c>
      <c r="B300" s="12" t="s">
        <v>591</v>
      </c>
      <c r="C300" t="e">
        <f ca="1">[1]!GG_SDP(A300,"2011-1-18","净利润","Year=2009","Quarter=4")</f>
        <v>#NAME?</v>
      </c>
      <c r="D300" t="e">
        <f ca="1">[1]!GG_SDP(A300,"2011-1-18","预期净利润","Year=2011","Quarter=4")</f>
        <v>#NAME?</v>
      </c>
      <c r="E300" t="e">
        <f t="shared" ca="1" si="8"/>
        <v>#NAME?</v>
      </c>
      <c r="F300" t="e">
        <f t="shared" ca="1" si="9"/>
        <v>#NAME?</v>
      </c>
    </row>
    <row r="301" spans="1:6" x14ac:dyDescent="0.15">
      <c r="A301" s="12" t="s">
        <v>592</v>
      </c>
      <c r="B301" s="12" t="s">
        <v>593</v>
      </c>
      <c r="C301" t="e">
        <f ca="1">[1]!GG_SDP(A301,"2011-1-18","净利润","Year=2009","Quarter=4")</f>
        <v>#NAME?</v>
      </c>
      <c r="D301" t="e">
        <f ca="1">[1]!GG_SDP(A301,"2011-1-18","预期净利润","Year=2011","Quarter=4")</f>
        <v>#NAME?</v>
      </c>
      <c r="E301" t="e">
        <f t="shared" ca="1" si="8"/>
        <v>#NAME?</v>
      </c>
      <c r="F301" t="e">
        <f t="shared" ca="1" si="9"/>
        <v>#NAME?</v>
      </c>
    </row>
    <row r="302" spans="1:6" x14ac:dyDescent="0.15">
      <c r="A302" s="12" t="s">
        <v>594</v>
      </c>
      <c r="B302" s="12" t="s">
        <v>595</v>
      </c>
      <c r="C302" t="e">
        <f ca="1">[1]!GG_SDP(A302,"2011-1-18","净利润","Year=2009","Quarter=4")</f>
        <v>#NAME?</v>
      </c>
      <c r="D302" t="e">
        <f ca="1">[1]!GG_SDP(A302,"2011-1-18","预期净利润","Year=2011","Quarter=4")</f>
        <v>#NAME?</v>
      </c>
      <c r="E302" t="e">
        <f t="shared" ca="1" si="8"/>
        <v>#NAME?</v>
      </c>
      <c r="F302" t="e">
        <f t="shared" ca="1" si="9"/>
        <v>#NAME?</v>
      </c>
    </row>
    <row r="303" spans="1:6" x14ac:dyDescent="0.15">
      <c r="A303" s="12" t="s">
        <v>596</v>
      </c>
      <c r="B303" s="12" t="s">
        <v>597</v>
      </c>
      <c r="C303" t="e">
        <f ca="1">[1]!GG_SDP(A303,"2011-1-18","净利润","Year=2009","Quarter=4")</f>
        <v>#NAME?</v>
      </c>
      <c r="D303" t="e">
        <f ca="1">[1]!GG_SDP(A303,"2011-1-18","预期净利润","Year=2011","Quarter=4")</f>
        <v>#NAME?</v>
      </c>
      <c r="E303" t="e">
        <f t="shared" ca="1" si="8"/>
        <v>#NAME?</v>
      </c>
      <c r="F303" t="e">
        <f t="shared" ca="1" si="9"/>
        <v>#NAME?</v>
      </c>
    </row>
    <row r="304" spans="1:6" x14ac:dyDescent="0.15">
      <c r="A304" s="12" t="s">
        <v>598</v>
      </c>
      <c r="B304" s="12" t="s">
        <v>599</v>
      </c>
      <c r="C304" t="e">
        <f ca="1">[1]!GG_SDP(A304,"2011-1-18","净利润","Year=2009","Quarter=4")</f>
        <v>#NAME?</v>
      </c>
      <c r="D304" t="e">
        <f ca="1">[1]!GG_SDP(A304,"2011-1-18","预期净利润","Year=2011","Quarter=4")</f>
        <v>#NAME?</v>
      </c>
      <c r="E304" t="e">
        <f t="shared" ca="1" si="8"/>
        <v>#NAME?</v>
      </c>
      <c r="F304" t="e">
        <f t="shared" ca="1" si="9"/>
        <v>#NAME?</v>
      </c>
    </row>
    <row r="305" spans="1:6" x14ac:dyDescent="0.15">
      <c r="A305" s="12" t="s">
        <v>600</v>
      </c>
      <c r="B305" s="12" t="s">
        <v>601</v>
      </c>
      <c r="C305" t="e">
        <f ca="1">[1]!GG_SDP(A305,"2011-1-18","净利润","Year=2009","Quarter=4")</f>
        <v>#NAME?</v>
      </c>
      <c r="D305" t="e">
        <f ca="1">[1]!GG_SDP(A305,"2011-1-18","预期净利润","Year=2011","Quarter=4")</f>
        <v>#NAME?</v>
      </c>
      <c r="E305" t="e">
        <f t="shared" ca="1" si="8"/>
        <v>#NAME?</v>
      </c>
      <c r="F305" t="e">
        <f t="shared" ca="1" si="9"/>
        <v>#NAME?</v>
      </c>
    </row>
    <row r="306" spans="1:6" x14ac:dyDescent="0.15">
      <c r="A306" s="12" t="s">
        <v>602</v>
      </c>
      <c r="B306" s="12" t="s">
        <v>603</v>
      </c>
      <c r="C306" t="e">
        <f ca="1">[1]!GG_SDP(A306,"2011-1-18","净利润","Year=2009","Quarter=4")</f>
        <v>#NAME?</v>
      </c>
      <c r="D306" t="e">
        <f ca="1">[1]!GG_SDP(A306,"2011-1-18","预期净利润","Year=2011","Quarter=4")</f>
        <v>#NAME?</v>
      </c>
      <c r="E306" t="e">
        <f t="shared" ca="1" si="8"/>
        <v>#NAME?</v>
      </c>
      <c r="F306" t="e">
        <f t="shared" ca="1" si="9"/>
        <v>#NAME?</v>
      </c>
    </row>
    <row r="307" spans="1:6" x14ac:dyDescent="0.15">
      <c r="A307" s="12" t="s">
        <v>604</v>
      </c>
      <c r="B307" s="12" t="s">
        <v>605</v>
      </c>
      <c r="C307" t="e">
        <f ca="1">[1]!GG_SDP(A307,"2011-1-18","净利润","Year=2009","Quarter=4")</f>
        <v>#NAME?</v>
      </c>
      <c r="D307" t="e">
        <f ca="1">[1]!GG_SDP(A307,"2011-1-18","预期净利润","Year=2011","Quarter=4")</f>
        <v>#NAME?</v>
      </c>
      <c r="E307" t="e">
        <f t="shared" ca="1" si="8"/>
        <v>#NAME?</v>
      </c>
      <c r="F307" t="e">
        <f t="shared" ca="1" si="9"/>
        <v>#NAME?</v>
      </c>
    </row>
    <row r="308" spans="1:6" x14ac:dyDescent="0.15">
      <c r="A308" s="12" t="s">
        <v>606</v>
      </c>
      <c r="B308" s="12" t="s">
        <v>607</v>
      </c>
      <c r="C308" t="e">
        <f ca="1">[1]!GG_SDP(A308,"2011-1-18","净利润","Year=2009","Quarter=4")</f>
        <v>#NAME?</v>
      </c>
      <c r="D308" t="e">
        <f ca="1">[1]!GG_SDP(A308,"2011-1-18","预期净利润","Year=2011","Quarter=4")</f>
        <v>#NAME?</v>
      </c>
      <c r="E308" t="e">
        <f t="shared" ca="1" si="8"/>
        <v>#NAME?</v>
      </c>
      <c r="F308" t="e">
        <f t="shared" ca="1" si="9"/>
        <v>#NAME?</v>
      </c>
    </row>
    <row r="309" spans="1:6" x14ac:dyDescent="0.15">
      <c r="A309" s="12" t="s">
        <v>608</v>
      </c>
      <c r="B309" s="12" t="s">
        <v>609</v>
      </c>
      <c r="C309" t="e">
        <f ca="1">[1]!GG_SDP(A309,"2011-1-18","净利润","Year=2009","Quarter=4")</f>
        <v>#NAME?</v>
      </c>
      <c r="D309" t="e">
        <f ca="1">[1]!GG_SDP(A309,"2011-1-18","预期净利润","Year=2011","Quarter=4")</f>
        <v>#NAME?</v>
      </c>
      <c r="E309" t="e">
        <f t="shared" ca="1" si="8"/>
        <v>#NAME?</v>
      </c>
      <c r="F309" t="e">
        <f t="shared" ca="1" si="9"/>
        <v>#NAME?</v>
      </c>
    </row>
    <row r="310" spans="1:6" x14ac:dyDescent="0.15">
      <c r="A310" s="12" t="s">
        <v>610</v>
      </c>
      <c r="B310" s="12" t="s">
        <v>611</v>
      </c>
      <c r="C310" t="e">
        <f ca="1">[1]!GG_SDP(A310,"2011-1-18","净利润","Year=2009","Quarter=4")</f>
        <v>#NAME?</v>
      </c>
      <c r="D310" t="e">
        <f ca="1">[1]!GG_SDP(A310,"2011-1-18","预期净利润","Year=2011","Quarter=4")</f>
        <v>#NAME?</v>
      </c>
      <c r="E310" t="e">
        <f t="shared" ca="1" si="8"/>
        <v>#NAME?</v>
      </c>
      <c r="F310" t="e">
        <f t="shared" ca="1" si="9"/>
        <v>#NAME?</v>
      </c>
    </row>
    <row r="311" spans="1:6" x14ac:dyDescent="0.15">
      <c r="A311" s="12" t="s">
        <v>612</v>
      </c>
      <c r="B311" s="12" t="s">
        <v>613</v>
      </c>
      <c r="C311" t="e">
        <f ca="1">[1]!GG_SDP(A311,"2011-1-18","净利润","Year=2009","Quarter=4")</f>
        <v>#NAME?</v>
      </c>
      <c r="D311" t="e">
        <f ca="1">[1]!GG_SDP(A311,"2011-1-18","预期净利润","Year=2011","Quarter=4")</f>
        <v>#NAME?</v>
      </c>
      <c r="E311" t="e">
        <f t="shared" ca="1" si="8"/>
        <v>#NAME?</v>
      </c>
      <c r="F311" t="e">
        <f t="shared" ca="1" si="9"/>
        <v>#NAME?</v>
      </c>
    </row>
    <row r="312" spans="1:6" x14ac:dyDescent="0.15">
      <c r="A312" s="12" t="s">
        <v>614</v>
      </c>
      <c r="B312" s="12" t="s">
        <v>615</v>
      </c>
      <c r="C312" t="e">
        <f ca="1">[1]!GG_SDP(A312,"2011-1-18","净利润","Year=2009","Quarter=4")</f>
        <v>#NAME?</v>
      </c>
      <c r="D312" t="e">
        <f ca="1">[1]!GG_SDP(A312,"2011-1-18","预期净利润","Year=2011","Quarter=4")</f>
        <v>#NAME?</v>
      </c>
      <c r="E312" t="e">
        <f t="shared" ca="1" si="8"/>
        <v>#NAME?</v>
      </c>
      <c r="F312" t="e">
        <f t="shared" ca="1" si="9"/>
        <v>#NAME?</v>
      </c>
    </row>
    <row r="313" spans="1:6" x14ac:dyDescent="0.15">
      <c r="A313" s="12" t="s">
        <v>616</v>
      </c>
      <c r="B313" s="12" t="s">
        <v>617</v>
      </c>
      <c r="C313" t="e">
        <f ca="1">[1]!GG_SDP(A313,"2011-1-18","净利润","Year=2009","Quarter=4")</f>
        <v>#NAME?</v>
      </c>
      <c r="D313" t="e">
        <f ca="1">[1]!GG_SDP(A313,"2011-1-18","预期净利润","Year=2011","Quarter=4")</f>
        <v>#NAME?</v>
      </c>
      <c r="E313" t="e">
        <f t="shared" ca="1" si="8"/>
        <v>#NAME?</v>
      </c>
      <c r="F313" t="e">
        <f t="shared" ca="1" si="9"/>
        <v>#NAME?</v>
      </c>
    </row>
    <row r="314" spans="1:6" x14ac:dyDescent="0.15">
      <c r="A314" s="12" t="s">
        <v>618</v>
      </c>
      <c r="B314" s="12" t="s">
        <v>619</v>
      </c>
      <c r="C314" t="e">
        <f ca="1">[1]!GG_SDP(A314,"2011-1-18","净利润","Year=2009","Quarter=4")</f>
        <v>#NAME?</v>
      </c>
      <c r="D314" t="e">
        <f ca="1">[1]!GG_SDP(A314,"2011-1-18","预期净利润","Year=2011","Quarter=4")</f>
        <v>#NAME?</v>
      </c>
      <c r="E314" t="e">
        <f t="shared" ca="1" si="8"/>
        <v>#NAME?</v>
      </c>
      <c r="F314" t="e">
        <f t="shared" ca="1" si="9"/>
        <v>#NAME?</v>
      </c>
    </row>
    <row r="315" spans="1:6" x14ac:dyDescent="0.15">
      <c r="A315" s="12" t="s">
        <v>1651</v>
      </c>
      <c r="B315" s="12" t="s">
        <v>620</v>
      </c>
      <c r="C315" t="e">
        <f ca="1">[1]!GG_SDP(A315,"2011-1-18","净利润","Year=2009","Quarter=4")</f>
        <v>#NAME?</v>
      </c>
      <c r="D315" t="e">
        <f ca="1">[1]!GG_SDP(A315,"2011-1-18","预期净利润","Year=2011","Quarter=4")</f>
        <v>#NAME?</v>
      </c>
      <c r="E315" t="e">
        <f t="shared" ca="1" si="8"/>
        <v>#NAME?</v>
      </c>
      <c r="F315" t="e">
        <f t="shared" ca="1" si="9"/>
        <v>#NAME?</v>
      </c>
    </row>
    <row r="316" spans="1:6" x14ac:dyDescent="0.15">
      <c r="A316" s="12" t="s">
        <v>621</v>
      </c>
      <c r="B316" s="12" t="s">
        <v>622</v>
      </c>
      <c r="C316" t="e">
        <f ca="1">[1]!GG_SDP(A316,"2011-1-18","净利润","Year=2009","Quarter=4")</f>
        <v>#NAME?</v>
      </c>
      <c r="D316" t="e">
        <f ca="1">[1]!GG_SDP(A316,"2011-1-18","预期净利润","Year=2011","Quarter=4")</f>
        <v>#NAME?</v>
      </c>
      <c r="E316" t="e">
        <f t="shared" ca="1" si="8"/>
        <v>#NAME?</v>
      </c>
      <c r="F316" t="e">
        <f t="shared" ca="1" si="9"/>
        <v>#NAME?</v>
      </c>
    </row>
    <row r="317" spans="1:6" x14ac:dyDescent="0.15">
      <c r="A317" s="12" t="s">
        <v>623</v>
      </c>
      <c r="B317" s="12" t="s">
        <v>624</v>
      </c>
      <c r="C317" t="e">
        <f ca="1">[1]!GG_SDP(A317,"2011-1-18","净利润","Year=2009","Quarter=4")</f>
        <v>#NAME?</v>
      </c>
      <c r="D317" t="e">
        <f ca="1">[1]!GG_SDP(A317,"2011-1-18","预期净利润","Year=2011","Quarter=4")</f>
        <v>#NAME?</v>
      </c>
      <c r="E317" t="e">
        <f t="shared" ca="1" si="8"/>
        <v>#NAME?</v>
      </c>
      <c r="F317" t="e">
        <f t="shared" ca="1" si="9"/>
        <v>#NAME?</v>
      </c>
    </row>
    <row r="318" spans="1:6" x14ac:dyDescent="0.15">
      <c r="A318" s="12" t="s">
        <v>625</v>
      </c>
      <c r="B318" s="12" t="s">
        <v>626</v>
      </c>
      <c r="C318" t="e">
        <f ca="1">[1]!GG_SDP(A318,"2011-1-18","净利润","Year=2009","Quarter=4")</f>
        <v>#NAME?</v>
      </c>
      <c r="D318" t="e">
        <f ca="1">[1]!GG_SDP(A318,"2011-1-18","预期净利润","Year=2011","Quarter=4")</f>
        <v>#NAME?</v>
      </c>
      <c r="E318" t="e">
        <f t="shared" ca="1" si="8"/>
        <v>#NAME?</v>
      </c>
      <c r="F318" t="e">
        <f t="shared" ca="1" si="9"/>
        <v>#NAME?</v>
      </c>
    </row>
    <row r="319" spans="1:6" x14ac:dyDescent="0.15">
      <c r="A319" s="12" t="s">
        <v>627</v>
      </c>
      <c r="B319" s="12" t="s">
        <v>628</v>
      </c>
      <c r="C319" t="e">
        <f ca="1">[1]!GG_SDP(A319,"2011-1-18","净利润","Year=2009","Quarter=4")</f>
        <v>#NAME?</v>
      </c>
      <c r="D319" t="e">
        <f ca="1">[1]!GG_SDP(A319,"2011-1-18","预期净利润","Year=2011","Quarter=4")</f>
        <v>#NAME?</v>
      </c>
      <c r="E319" t="e">
        <f t="shared" ca="1" si="8"/>
        <v>#NAME?</v>
      </c>
      <c r="F319" t="e">
        <f t="shared" ca="1" si="9"/>
        <v>#NAME?</v>
      </c>
    </row>
    <row r="320" spans="1:6" x14ac:dyDescent="0.15">
      <c r="A320" s="12" t="s">
        <v>629</v>
      </c>
      <c r="B320" s="12" t="s">
        <v>630</v>
      </c>
      <c r="C320" t="e">
        <f ca="1">[1]!GG_SDP(A320,"2011-1-18","净利润","Year=2009","Quarter=4")</f>
        <v>#NAME?</v>
      </c>
      <c r="D320" t="e">
        <f ca="1">[1]!GG_SDP(A320,"2011-1-18","预期净利润","Year=2011","Quarter=4")</f>
        <v>#NAME?</v>
      </c>
      <c r="E320" t="e">
        <f t="shared" ca="1" si="8"/>
        <v>#NAME?</v>
      </c>
      <c r="F320" t="e">
        <f t="shared" ca="1" si="9"/>
        <v>#NAME?</v>
      </c>
    </row>
    <row r="321" spans="1:6" x14ac:dyDescent="0.15">
      <c r="A321" s="12" t="s">
        <v>631</v>
      </c>
      <c r="B321" s="12" t="s">
        <v>632</v>
      </c>
      <c r="C321" t="e">
        <f ca="1">[1]!GG_SDP(A321,"2011-1-18","净利润","Year=2009","Quarter=4")</f>
        <v>#NAME?</v>
      </c>
      <c r="D321" t="e">
        <f ca="1">[1]!GG_SDP(A321,"2011-1-18","预期净利润","Year=2011","Quarter=4")</f>
        <v>#NAME?</v>
      </c>
      <c r="E321" t="e">
        <f t="shared" ca="1" si="8"/>
        <v>#NAME?</v>
      </c>
      <c r="F321" t="e">
        <f t="shared" ca="1" si="9"/>
        <v>#NAME?</v>
      </c>
    </row>
    <row r="322" spans="1:6" x14ac:dyDescent="0.15">
      <c r="A322" s="12" t="s">
        <v>633</v>
      </c>
      <c r="B322" s="12" t="s">
        <v>634</v>
      </c>
      <c r="C322" t="e">
        <f ca="1">[1]!GG_SDP(A322,"2011-1-18","净利润","Year=2009","Quarter=4")</f>
        <v>#NAME?</v>
      </c>
      <c r="D322" t="e">
        <f ca="1">[1]!GG_SDP(A322,"2011-1-18","预期净利润","Year=2011","Quarter=4")</f>
        <v>#NAME?</v>
      </c>
      <c r="E322" t="e">
        <f t="shared" ca="1" si="8"/>
        <v>#NAME?</v>
      </c>
      <c r="F322" t="e">
        <f t="shared" ca="1" si="9"/>
        <v>#NAME?</v>
      </c>
    </row>
    <row r="323" spans="1:6" x14ac:dyDescent="0.15">
      <c r="A323" s="12" t="s">
        <v>635</v>
      </c>
      <c r="B323" s="12" t="s">
        <v>636</v>
      </c>
      <c r="C323" t="e">
        <f ca="1">[1]!GG_SDP(A323,"2011-1-18","净利润","Year=2009","Quarter=4")</f>
        <v>#NAME?</v>
      </c>
      <c r="D323" t="e">
        <f ca="1">[1]!GG_SDP(A323,"2011-1-18","预期净利润","Year=2011","Quarter=4")</f>
        <v>#NAME?</v>
      </c>
      <c r="E323" t="e">
        <f t="shared" ca="1" si="8"/>
        <v>#NAME?</v>
      </c>
      <c r="F323" t="e">
        <f t="shared" ca="1" si="9"/>
        <v>#NAME?</v>
      </c>
    </row>
    <row r="324" spans="1:6" x14ac:dyDescent="0.15">
      <c r="A324" s="12" t="s">
        <v>1652</v>
      </c>
      <c r="B324" s="12" t="s">
        <v>1653</v>
      </c>
      <c r="C324" t="e">
        <f ca="1">[1]!GG_SDP(A324,"2011-1-18","净利润","Year=2009","Quarter=4")</f>
        <v>#NAME?</v>
      </c>
      <c r="D324" t="e">
        <f ca="1">[1]!GG_SDP(A324,"2011-1-18","预期净利润","Year=2011","Quarter=4")</f>
        <v>#NAME?</v>
      </c>
      <c r="E324" t="e">
        <f t="shared" ref="E324:E387" ca="1" si="10">(D324-C324)/ABS(C324)</f>
        <v>#NAME?</v>
      </c>
      <c r="F324" t="e">
        <f t="shared" ref="F324:F387" ca="1" si="11">SQRT(E324+1)-1</f>
        <v>#NAME?</v>
      </c>
    </row>
    <row r="325" spans="1:6" x14ac:dyDescent="0.15">
      <c r="A325" s="12" t="s">
        <v>637</v>
      </c>
      <c r="B325" s="12" t="s">
        <v>638</v>
      </c>
      <c r="C325" t="e">
        <f ca="1">[1]!GG_SDP(A325,"2011-1-18","净利润","Year=2009","Quarter=4")</f>
        <v>#NAME?</v>
      </c>
      <c r="D325" t="e">
        <f ca="1">[1]!GG_SDP(A325,"2011-1-18","预期净利润","Year=2011","Quarter=4")</f>
        <v>#NAME?</v>
      </c>
      <c r="E325" t="e">
        <f t="shared" ca="1" si="10"/>
        <v>#NAME?</v>
      </c>
      <c r="F325" t="e">
        <f t="shared" ca="1" si="11"/>
        <v>#NAME?</v>
      </c>
    </row>
    <row r="326" spans="1:6" x14ac:dyDescent="0.15">
      <c r="A326" s="12" t="s">
        <v>639</v>
      </c>
      <c r="B326" s="12" t="s">
        <v>640</v>
      </c>
      <c r="C326" t="e">
        <f ca="1">[1]!GG_SDP(A326,"2011-1-18","净利润","Year=2009","Quarter=4")</f>
        <v>#NAME?</v>
      </c>
      <c r="D326" t="e">
        <f ca="1">[1]!GG_SDP(A326,"2011-1-18","预期净利润","Year=2011","Quarter=4")</f>
        <v>#NAME?</v>
      </c>
      <c r="E326" t="e">
        <f t="shared" ca="1" si="10"/>
        <v>#NAME?</v>
      </c>
      <c r="F326" t="e">
        <f t="shared" ca="1" si="11"/>
        <v>#NAME?</v>
      </c>
    </row>
    <row r="327" spans="1:6" x14ac:dyDescent="0.15">
      <c r="A327" s="12" t="s">
        <v>641</v>
      </c>
      <c r="B327" s="12" t="s">
        <v>642</v>
      </c>
      <c r="C327" t="e">
        <f ca="1">[1]!GG_SDP(A327,"2011-1-18","净利润","Year=2009","Quarter=4")</f>
        <v>#NAME?</v>
      </c>
      <c r="D327" t="e">
        <f ca="1">[1]!GG_SDP(A327,"2011-1-18","预期净利润","Year=2011","Quarter=4")</f>
        <v>#NAME?</v>
      </c>
      <c r="E327" t="e">
        <f t="shared" ca="1" si="10"/>
        <v>#NAME?</v>
      </c>
      <c r="F327" t="e">
        <f t="shared" ca="1" si="11"/>
        <v>#NAME?</v>
      </c>
    </row>
    <row r="328" spans="1:6" x14ac:dyDescent="0.15">
      <c r="A328" s="12" t="s">
        <v>643</v>
      </c>
      <c r="B328" s="12" t="s">
        <v>644</v>
      </c>
      <c r="C328" t="e">
        <f ca="1">[1]!GG_SDP(A328,"2011-1-18","净利润","Year=2009","Quarter=4")</f>
        <v>#NAME?</v>
      </c>
      <c r="D328" t="e">
        <f ca="1">[1]!GG_SDP(A328,"2011-1-18","预期净利润","Year=2011","Quarter=4")</f>
        <v>#NAME?</v>
      </c>
      <c r="E328" t="e">
        <f t="shared" ca="1" si="10"/>
        <v>#NAME?</v>
      </c>
      <c r="F328" t="e">
        <f t="shared" ca="1" si="11"/>
        <v>#NAME?</v>
      </c>
    </row>
    <row r="329" spans="1:6" x14ac:dyDescent="0.15">
      <c r="A329" s="12" t="s">
        <v>645</v>
      </c>
      <c r="B329" s="12" t="s">
        <v>646</v>
      </c>
      <c r="C329" t="e">
        <f ca="1">[1]!GG_SDP(A329,"2011-1-18","净利润","Year=2009","Quarter=4")</f>
        <v>#NAME?</v>
      </c>
      <c r="D329" t="e">
        <f ca="1">[1]!GG_SDP(A329,"2011-1-18","预期净利润","Year=2011","Quarter=4")</f>
        <v>#NAME?</v>
      </c>
      <c r="E329" t="e">
        <f t="shared" ca="1" si="10"/>
        <v>#NAME?</v>
      </c>
      <c r="F329" t="e">
        <f t="shared" ca="1" si="11"/>
        <v>#NAME?</v>
      </c>
    </row>
    <row r="330" spans="1:6" x14ac:dyDescent="0.15">
      <c r="A330" s="12" t="s">
        <v>647</v>
      </c>
      <c r="B330" s="12" t="s">
        <v>648</v>
      </c>
      <c r="C330" t="e">
        <f ca="1">[1]!GG_SDP(A330,"2011-1-18","净利润","Year=2009","Quarter=4")</f>
        <v>#NAME?</v>
      </c>
      <c r="D330" t="e">
        <f ca="1">[1]!GG_SDP(A330,"2011-1-18","预期净利润","Year=2011","Quarter=4")</f>
        <v>#NAME?</v>
      </c>
      <c r="E330" t="e">
        <f t="shared" ca="1" si="10"/>
        <v>#NAME?</v>
      </c>
      <c r="F330" t="e">
        <f t="shared" ca="1" si="11"/>
        <v>#NAME?</v>
      </c>
    </row>
    <row r="331" spans="1:6" x14ac:dyDescent="0.15">
      <c r="A331" s="12" t="s">
        <v>649</v>
      </c>
      <c r="B331" s="12" t="s">
        <v>650</v>
      </c>
      <c r="C331" t="e">
        <f ca="1">[1]!GG_SDP(A331,"2011-1-18","净利润","Year=2009","Quarter=4")</f>
        <v>#NAME?</v>
      </c>
      <c r="D331" t="e">
        <f ca="1">[1]!GG_SDP(A331,"2011-1-18","预期净利润","Year=2011","Quarter=4")</f>
        <v>#NAME?</v>
      </c>
      <c r="E331" t="e">
        <f t="shared" ca="1" si="10"/>
        <v>#NAME?</v>
      </c>
      <c r="F331" t="e">
        <f t="shared" ca="1" si="11"/>
        <v>#NAME?</v>
      </c>
    </row>
    <row r="332" spans="1:6" x14ac:dyDescent="0.15">
      <c r="A332" s="12" t="s">
        <v>651</v>
      </c>
      <c r="B332" s="12" t="s">
        <v>652</v>
      </c>
      <c r="C332" t="e">
        <f ca="1">[1]!GG_SDP(A332,"2011-1-18","净利润","Year=2009","Quarter=4")</f>
        <v>#NAME?</v>
      </c>
      <c r="D332" t="e">
        <f ca="1">[1]!GG_SDP(A332,"2011-1-18","预期净利润","Year=2011","Quarter=4")</f>
        <v>#NAME?</v>
      </c>
      <c r="E332" t="e">
        <f t="shared" ca="1" si="10"/>
        <v>#NAME?</v>
      </c>
      <c r="F332" t="e">
        <f t="shared" ca="1" si="11"/>
        <v>#NAME?</v>
      </c>
    </row>
    <row r="333" spans="1:6" x14ac:dyDescent="0.15">
      <c r="A333" s="12" t="s">
        <v>653</v>
      </c>
      <c r="B333" s="12" t="s">
        <v>654</v>
      </c>
      <c r="C333" t="e">
        <f ca="1">[1]!GG_SDP(A333,"2011-1-18","净利润","Year=2009","Quarter=4")</f>
        <v>#NAME?</v>
      </c>
      <c r="D333" t="e">
        <f ca="1">[1]!GG_SDP(A333,"2011-1-18","预期净利润","Year=2011","Quarter=4")</f>
        <v>#NAME?</v>
      </c>
      <c r="E333" t="e">
        <f t="shared" ca="1" si="10"/>
        <v>#NAME?</v>
      </c>
      <c r="F333" t="e">
        <f t="shared" ca="1" si="11"/>
        <v>#NAME?</v>
      </c>
    </row>
    <row r="334" spans="1:6" x14ac:dyDescent="0.15">
      <c r="A334" s="12" t="s">
        <v>655</v>
      </c>
      <c r="B334" s="12" t="s">
        <v>656</v>
      </c>
      <c r="C334" t="e">
        <f ca="1">[1]!GG_SDP(A334,"2011-1-18","净利润","Year=2009","Quarter=4")</f>
        <v>#NAME?</v>
      </c>
      <c r="D334" t="e">
        <f ca="1">[1]!GG_SDP(A334,"2011-1-18","预期净利润","Year=2011","Quarter=4")</f>
        <v>#NAME?</v>
      </c>
      <c r="E334" t="e">
        <f t="shared" ca="1" si="10"/>
        <v>#NAME?</v>
      </c>
      <c r="F334" t="e">
        <f t="shared" ca="1" si="11"/>
        <v>#NAME?</v>
      </c>
    </row>
    <row r="335" spans="1:6" x14ac:dyDescent="0.15">
      <c r="A335" s="12" t="s">
        <v>657</v>
      </c>
      <c r="B335" s="12" t="s">
        <v>658</v>
      </c>
      <c r="C335" t="e">
        <f ca="1">[1]!GG_SDP(A335,"2011-1-18","净利润","Year=2009","Quarter=4")</f>
        <v>#NAME?</v>
      </c>
      <c r="D335" t="e">
        <f ca="1">[1]!GG_SDP(A335,"2011-1-18","预期净利润","Year=2011","Quarter=4")</f>
        <v>#NAME?</v>
      </c>
      <c r="E335" t="e">
        <f t="shared" ca="1" si="10"/>
        <v>#NAME?</v>
      </c>
      <c r="F335" t="e">
        <f t="shared" ca="1" si="11"/>
        <v>#NAME?</v>
      </c>
    </row>
    <row r="336" spans="1:6" x14ac:dyDescent="0.15">
      <c r="A336" s="12" t="s">
        <v>659</v>
      </c>
      <c r="B336" s="12" t="s">
        <v>660</v>
      </c>
      <c r="C336" t="e">
        <f ca="1">[1]!GG_SDP(A336,"2011-1-18","净利润","Year=2009","Quarter=4")</f>
        <v>#NAME?</v>
      </c>
      <c r="D336" t="e">
        <f ca="1">[1]!GG_SDP(A336,"2011-1-18","预期净利润","Year=2011","Quarter=4")</f>
        <v>#NAME?</v>
      </c>
      <c r="E336" t="e">
        <f t="shared" ca="1" si="10"/>
        <v>#NAME?</v>
      </c>
      <c r="F336" t="e">
        <f t="shared" ca="1" si="11"/>
        <v>#NAME?</v>
      </c>
    </row>
    <row r="337" spans="1:6" x14ac:dyDescent="0.15">
      <c r="A337" s="12" t="s">
        <v>1654</v>
      </c>
      <c r="B337" s="12" t="s">
        <v>1655</v>
      </c>
      <c r="C337" t="e">
        <f ca="1">[1]!GG_SDP(A337,"2011-1-18","净利润","Year=2009","Quarter=4")</f>
        <v>#NAME?</v>
      </c>
      <c r="D337" t="e">
        <f ca="1">[1]!GG_SDP(A337,"2011-1-18","预期净利润","Year=2011","Quarter=4")</f>
        <v>#NAME?</v>
      </c>
      <c r="E337" t="e">
        <f t="shared" ca="1" si="10"/>
        <v>#NAME?</v>
      </c>
      <c r="F337" t="e">
        <f t="shared" ca="1" si="11"/>
        <v>#NAME?</v>
      </c>
    </row>
    <row r="338" spans="1:6" x14ac:dyDescent="0.15">
      <c r="A338" s="12" t="s">
        <v>661</v>
      </c>
      <c r="B338" s="12" t="s">
        <v>662</v>
      </c>
      <c r="C338" t="e">
        <f ca="1">[1]!GG_SDP(A338,"2011-1-18","净利润","Year=2009","Quarter=4")</f>
        <v>#NAME?</v>
      </c>
      <c r="D338" t="e">
        <f ca="1">[1]!GG_SDP(A338,"2011-1-18","预期净利润","Year=2011","Quarter=4")</f>
        <v>#NAME?</v>
      </c>
      <c r="E338" t="e">
        <f t="shared" ca="1" si="10"/>
        <v>#NAME?</v>
      </c>
      <c r="F338" t="e">
        <f t="shared" ca="1" si="11"/>
        <v>#NAME?</v>
      </c>
    </row>
    <row r="339" spans="1:6" x14ac:dyDescent="0.15">
      <c r="A339" s="12" t="s">
        <v>663</v>
      </c>
      <c r="B339" s="12" t="s">
        <v>664</v>
      </c>
      <c r="C339" t="e">
        <f ca="1">[1]!GG_SDP(A339,"2011-1-18","净利润","Year=2009","Quarter=4")</f>
        <v>#NAME?</v>
      </c>
      <c r="D339" t="e">
        <f ca="1">[1]!GG_SDP(A339,"2011-1-18","预期净利润","Year=2011","Quarter=4")</f>
        <v>#NAME?</v>
      </c>
      <c r="E339" t="e">
        <f t="shared" ca="1" si="10"/>
        <v>#NAME?</v>
      </c>
      <c r="F339" t="e">
        <f t="shared" ca="1" si="11"/>
        <v>#NAME?</v>
      </c>
    </row>
    <row r="340" spans="1:6" x14ac:dyDescent="0.15">
      <c r="A340" s="12" t="s">
        <v>665</v>
      </c>
      <c r="B340" s="12" t="s">
        <v>666</v>
      </c>
      <c r="C340" t="e">
        <f ca="1">[1]!GG_SDP(A340,"2011-1-18","净利润","Year=2009","Quarter=4")</f>
        <v>#NAME?</v>
      </c>
      <c r="D340" t="e">
        <f ca="1">[1]!GG_SDP(A340,"2011-1-18","预期净利润","Year=2011","Quarter=4")</f>
        <v>#NAME?</v>
      </c>
      <c r="E340" t="e">
        <f t="shared" ca="1" si="10"/>
        <v>#NAME?</v>
      </c>
      <c r="F340" t="e">
        <f t="shared" ca="1" si="11"/>
        <v>#NAME?</v>
      </c>
    </row>
    <row r="341" spans="1:6" x14ac:dyDescent="0.15">
      <c r="A341" s="12" t="s">
        <v>667</v>
      </c>
      <c r="B341" s="12" t="s">
        <v>668</v>
      </c>
      <c r="C341" t="e">
        <f ca="1">[1]!GG_SDP(A341,"2011-1-18","净利润","Year=2009","Quarter=4")</f>
        <v>#NAME?</v>
      </c>
      <c r="D341" t="e">
        <f ca="1">[1]!GG_SDP(A341,"2011-1-18","预期净利润","Year=2011","Quarter=4")</f>
        <v>#NAME?</v>
      </c>
      <c r="E341" t="e">
        <f t="shared" ca="1" si="10"/>
        <v>#NAME?</v>
      </c>
      <c r="F341" t="e">
        <f t="shared" ca="1" si="11"/>
        <v>#NAME?</v>
      </c>
    </row>
    <row r="342" spans="1:6" x14ac:dyDescent="0.15">
      <c r="A342" s="12" t="s">
        <v>1656</v>
      </c>
      <c r="B342" s="12" t="s">
        <v>1657</v>
      </c>
      <c r="C342" t="e">
        <f ca="1">[1]!GG_SDP(A342,"2011-1-18","净利润","Year=2009","Quarter=4")</f>
        <v>#NAME?</v>
      </c>
      <c r="D342" t="e">
        <f ca="1">[1]!GG_SDP(A342,"2011-1-18","预期净利润","Year=2011","Quarter=4")</f>
        <v>#NAME?</v>
      </c>
      <c r="E342" t="e">
        <f t="shared" ca="1" si="10"/>
        <v>#NAME?</v>
      </c>
      <c r="F342" t="e">
        <f t="shared" ca="1" si="11"/>
        <v>#NAME?</v>
      </c>
    </row>
    <row r="343" spans="1:6" x14ac:dyDescent="0.15">
      <c r="A343" s="12" t="s">
        <v>669</v>
      </c>
      <c r="B343" s="12" t="s">
        <v>670</v>
      </c>
      <c r="C343" t="e">
        <f ca="1">[1]!GG_SDP(A343,"2011-1-18","净利润","Year=2009","Quarter=4")</f>
        <v>#NAME?</v>
      </c>
      <c r="D343" t="e">
        <f ca="1">[1]!GG_SDP(A343,"2011-1-18","预期净利润","Year=2011","Quarter=4")</f>
        <v>#NAME?</v>
      </c>
      <c r="E343" t="e">
        <f t="shared" ca="1" si="10"/>
        <v>#NAME?</v>
      </c>
      <c r="F343" t="e">
        <f t="shared" ca="1" si="11"/>
        <v>#NAME?</v>
      </c>
    </row>
    <row r="344" spans="1:6" x14ac:dyDescent="0.15">
      <c r="A344" s="12" t="s">
        <v>671</v>
      </c>
      <c r="B344" s="12" t="s">
        <v>672</v>
      </c>
      <c r="C344" t="e">
        <f ca="1">[1]!GG_SDP(A344,"2011-1-18","净利润","Year=2009","Quarter=4")</f>
        <v>#NAME?</v>
      </c>
      <c r="D344" t="e">
        <f ca="1">[1]!GG_SDP(A344,"2011-1-18","预期净利润","Year=2011","Quarter=4")</f>
        <v>#NAME?</v>
      </c>
      <c r="E344" t="e">
        <f t="shared" ca="1" si="10"/>
        <v>#NAME?</v>
      </c>
      <c r="F344" t="e">
        <f t="shared" ca="1" si="11"/>
        <v>#NAME?</v>
      </c>
    </row>
    <row r="345" spans="1:6" x14ac:dyDescent="0.15">
      <c r="A345" s="12" t="s">
        <v>673</v>
      </c>
      <c r="B345" s="12" t="s">
        <v>674</v>
      </c>
      <c r="C345" t="e">
        <f ca="1">[1]!GG_SDP(A345,"2011-1-18","净利润","Year=2009","Quarter=4")</f>
        <v>#NAME?</v>
      </c>
      <c r="D345" t="e">
        <f ca="1">[1]!GG_SDP(A345,"2011-1-18","预期净利润","Year=2011","Quarter=4")</f>
        <v>#NAME?</v>
      </c>
      <c r="E345" t="e">
        <f t="shared" ca="1" si="10"/>
        <v>#NAME?</v>
      </c>
      <c r="F345" t="e">
        <f t="shared" ca="1" si="11"/>
        <v>#NAME?</v>
      </c>
    </row>
    <row r="346" spans="1:6" x14ac:dyDescent="0.15">
      <c r="A346" s="12" t="s">
        <v>1658</v>
      </c>
      <c r="B346" s="12" t="s">
        <v>1659</v>
      </c>
      <c r="C346" t="e">
        <f ca="1">[1]!GG_SDP(A346,"2011-1-18","净利润","Year=2009","Quarter=4")</f>
        <v>#NAME?</v>
      </c>
      <c r="D346" t="e">
        <f ca="1">[1]!GG_SDP(A346,"2011-1-18","预期净利润","Year=2011","Quarter=4")</f>
        <v>#NAME?</v>
      </c>
      <c r="E346" t="e">
        <f t="shared" ca="1" si="10"/>
        <v>#NAME?</v>
      </c>
      <c r="F346" t="e">
        <f t="shared" ca="1" si="11"/>
        <v>#NAME?</v>
      </c>
    </row>
    <row r="347" spans="1:6" x14ac:dyDescent="0.15">
      <c r="A347" s="12" t="s">
        <v>1660</v>
      </c>
      <c r="B347" s="12" t="s">
        <v>1661</v>
      </c>
      <c r="C347" t="e">
        <f ca="1">[1]!GG_SDP(A347,"2011-1-18","净利润","Year=2009","Quarter=4")</f>
        <v>#NAME?</v>
      </c>
      <c r="D347" t="e">
        <f ca="1">[1]!GG_SDP(A347,"2011-1-18","预期净利润","Year=2011","Quarter=4")</f>
        <v>#NAME?</v>
      </c>
      <c r="E347" t="e">
        <f t="shared" ca="1" si="10"/>
        <v>#NAME?</v>
      </c>
      <c r="F347" t="e">
        <f t="shared" ca="1" si="11"/>
        <v>#NAME?</v>
      </c>
    </row>
    <row r="348" spans="1:6" x14ac:dyDescent="0.15">
      <c r="A348" s="12" t="s">
        <v>1662</v>
      </c>
      <c r="B348" s="12" t="s">
        <v>675</v>
      </c>
      <c r="C348" t="e">
        <f ca="1">[1]!GG_SDP(A348,"2011-1-18","净利润","Year=2009","Quarter=4")</f>
        <v>#NAME?</v>
      </c>
      <c r="D348" t="e">
        <f ca="1">[1]!GG_SDP(A348,"2011-1-18","预期净利润","Year=2011","Quarter=4")</f>
        <v>#NAME?</v>
      </c>
      <c r="E348" t="e">
        <f t="shared" ca="1" si="10"/>
        <v>#NAME?</v>
      </c>
      <c r="F348" t="e">
        <f t="shared" ca="1" si="11"/>
        <v>#NAME?</v>
      </c>
    </row>
    <row r="349" spans="1:6" x14ac:dyDescent="0.15">
      <c r="A349" s="12" t="s">
        <v>1663</v>
      </c>
      <c r="B349" s="12" t="s">
        <v>1664</v>
      </c>
      <c r="C349" t="e">
        <f ca="1">[1]!GG_SDP(A349,"2011-1-18","净利润","Year=2009","Quarter=4")</f>
        <v>#NAME?</v>
      </c>
      <c r="D349" t="e">
        <f ca="1">[1]!GG_SDP(A349,"2011-1-18","预期净利润","Year=2011","Quarter=4")</f>
        <v>#NAME?</v>
      </c>
      <c r="E349" t="e">
        <f t="shared" ca="1" si="10"/>
        <v>#NAME?</v>
      </c>
      <c r="F349" t="e">
        <f t="shared" ca="1" si="11"/>
        <v>#NAME?</v>
      </c>
    </row>
    <row r="350" spans="1:6" x14ac:dyDescent="0.15">
      <c r="A350" s="12" t="s">
        <v>1665</v>
      </c>
      <c r="B350" s="12" t="s">
        <v>1666</v>
      </c>
      <c r="C350" t="e">
        <f ca="1">[1]!GG_SDP(A350,"2011-1-18","净利润","Year=2009","Quarter=4")</f>
        <v>#NAME?</v>
      </c>
      <c r="D350" t="e">
        <f ca="1">[1]!GG_SDP(A350,"2011-1-18","预期净利润","Year=2011","Quarter=4")</f>
        <v>#NAME?</v>
      </c>
      <c r="E350" t="e">
        <f t="shared" ca="1" si="10"/>
        <v>#NAME?</v>
      </c>
      <c r="F350" t="e">
        <f t="shared" ca="1" si="11"/>
        <v>#NAME?</v>
      </c>
    </row>
    <row r="351" spans="1:6" x14ac:dyDescent="0.15">
      <c r="A351" s="12" t="s">
        <v>1667</v>
      </c>
      <c r="B351" s="12" t="s">
        <v>1668</v>
      </c>
      <c r="C351" t="e">
        <f ca="1">[1]!GG_SDP(A351,"2011-1-18","净利润","Year=2009","Quarter=4")</f>
        <v>#NAME?</v>
      </c>
      <c r="D351" t="e">
        <f ca="1">[1]!GG_SDP(A351,"2011-1-18","预期净利润","Year=2011","Quarter=4")</f>
        <v>#NAME?</v>
      </c>
      <c r="E351" t="e">
        <f t="shared" ca="1" si="10"/>
        <v>#NAME?</v>
      </c>
      <c r="F351" t="e">
        <f t="shared" ca="1" si="11"/>
        <v>#NAME?</v>
      </c>
    </row>
    <row r="352" spans="1:6" x14ac:dyDescent="0.15">
      <c r="A352" s="12" t="s">
        <v>1669</v>
      </c>
      <c r="B352" s="12" t="s">
        <v>1670</v>
      </c>
      <c r="C352" t="e">
        <f ca="1">[1]!GG_SDP(A352,"2011-1-18","净利润","Year=2009","Quarter=4")</f>
        <v>#NAME?</v>
      </c>
      <c r="D352" t="e">
        <f ca="1">[1]!GG_SDP(A352,"2011-1-18","预期净利润","Year=2011","Quarter=4")</f>
        <v>#NAME?</v>
      </c>
      <c r="E352" t="e">
        <f t="shared" ca="1" si="10"/>
        <v>#NAME?</v>
      </c>
      <c r="F352" t="e">
        <f t="shared" ca="1" si="11"/>
        <v>#NAME?</v>
      </c>
    </row>
    <row r="353" spans="1:6" x14ac:dyDescent="0.15">
      <c r="A353" s="12" t="s">
        <v>1671</v>
      </c>
      <c r="B353" s="12" t="s">
        <v>1672</v>
      </c>
      <c r="C353" t="e">
        <f ca="1">[1]!GG_SDP(A353,"2011-1-18","净利润","Year=2009","Quarter=4")</f>
        <v>#NAME?</v>
      </c>
      <c r="D353" t="e">
        <f ca="1">[1]!GG_SDP(A353,"2011-1-18","预期净利润","Year=2011","Quarter=4")</f>
        <v>#NAME?</v>
      </c>
      <c r="E353" t="e">
        <f t="shared" ca="1" si="10"/>
        <v>#NAME?</v>
      </c>
      <c r="F353" t="e">
        <f t="shared" ca="1" si="11"/>
        <v>#NAME?</v>
      </c>
    </row>
    <row r="354" spans="1:6" x14ac:dyDescent="0.15">
      <c r="A354" s="12" t="s">
        <v>1673</v>
      </c>
      <c r="B354" s="12" t="s">
        <v>1674</v>
      </c>
      <c r="C354" t="e">
        <f ca="1">[1]!GG_SDP(A354,"2011-1-18","净利润","Year=2009","Quarter=4")</f>
        <v>#NAME?</v>
      </c>
      <c r="D354" t="e">
        <f ca="1">[1]!GG_SDP(A354,"2011-1-18","预期净利润","Year=2011","Quarter=4")</f>
        <v>#NAME?</v>
      </c>
      <c r="E354" t="e">
        <f t="shared" ca="1" si="10"/>
        <v>#NAME?</v>
      </c>
      <c r="F354" t="e">
        <f t="shared" ca="1" si="11"/>
        <v>#NAME?</v>
      </c>
    </row>
    <row r="355" spans="1:6" x14ac:dyDescent="0.15">
      <c r="A355" s="12" t="s">
        <v>1675</v>
      </c>
      <c r="B355" s="12" t="s">
        <v>1676</v>
      </c>
      <c r="C355" t="e">
        <f ca="1">[1]!GG_SDP(A355,"2011-1-18","净利润","Year=2009","Quarter=4")</f>
        <v>#NAME?</v>
      </c>
      <c r="D355" t="e">
        <f ca="1">[1]!GG_SDP(A355,"2011-1-18","预期净利润","Year=2011","Quarter=4")</f>
        <v>#NAME?</v>
      </c>
      <c r="E355" t="e">
        <f t="shared" ca="1" si="10"/>
        <v>#NAME?</v>
      </c>
      <c r="F355" t="e">
        <f t="shared" ca="1" si="11"/>
        <v>#NAME?</v>
      </c>
    </row>
    <row r="356" spans="1:6" x14ac:dyDescent="0.15">
      <c r="A356" s="12" t="s">
        <v>1677</v>
      </c>
      <c r="B356" s="12" t="s">
        <v>1678</v>
      </c>
      <c r="C356" t="e">
        <f ca="1">[1]!GG_SDP(A356,"2011-1-18","净利润","Year=2009","Quarter=4")</f>
        <v>#NAME?</v>
      </c>
      <c r="D356" t="e">
        <f ca="1">[1]!GG_SDP(A356,"2011-1-18","预期净利润","Year=2011","Quarter=4")</f>
        <v>#NAME?</v>
      </c>
      <c r="E356" t="e">
        <f t="shared" ca="1" si="10"/>
        <v>#NAME?</v>
      </c>
      <c r="F356" t="e">
        <f t="shared" ca="1" si="11"/>
        <v>#NAME?</v>
      </c>
    </row>
    <row r="357" spans="1:6" x14ac:dyDescent="0.15">
      <c r="A357" s="12" t="s">
        <v>1679</v>
      </c>
      <c r="B357" s="12" t="s">
        <v>1680</v>
      </c>
      <c r="C357" t="e">
        <f ca="1">[1]!GG_SDP(A357,"2011-1-18","净利润","Year=2009","Quarter=4")</f>
        <v>#NAME?</v>
      </c>
      <c r="D357" t="e">
        <f ca="1">[1]!GG_SDP(A357,"2011-1-18","预期净利润","Year=2011","Quarter=4")</f>
        <v>#NAME?</v>
      </c>
      <c r="E357" t="e">
        <f t="shared" ca="1" si="10"/>
        <v>#NAME?</v>
      </c>
      <c r="F357" t="e">
        <f t="shared" ca="1" si="11"/>
        <v>#NAME?</v>
      </c>
    </row>
    <row r="358" spans="1:6" x14ac:dyDescent="0.15">
      <c r="A358" s="12" t="s">
        <v>1681</v>
      </c>
      <c r="B358" s="12" t="s">
        <v>1682</v>
      </c>
      <c r="C358" t="e">
        <f ca="1">[1]!GG_SDP(A358,"2011-1-18","净利润","Year=2009","Quarter=4")</f>
        <v>#NAME?</v>
      </c>
      <c r="D358" t="e">
        <f ca="1">[1]!GG_SDP(A358,"2011-1-18","预期净利润","Year=2011","Quarter=4")</f>
        <v>#NAME?</v>
      </c>
      <c r="E358" t="e">
        <f t="shared" ca="1" si="10"/>
        <v>#NAME?</v>
      </c>
      <c r="F358" t="e">
        <f t="shared" ca="1" si="11"/>
        <v>#NAME?</v>
      </c>
    </row>
    <row r="359" spans="1:6" x14ac:dyDescent="0.15">
      <c r="A359" s="12" t="s">
        <v>676</v>
      </c>
      <c r="B359" s="12" t="s">
        <v>1683</v>
      </c>
      <c r="C359" t="e">
        <f ca="1">[1]!GG_SDP(A359,"2011-1-18","净利润","Year=2009","Quarter=4")</f>
        <v>#NAME?</v>
      </c>
      <c r="D359" t="e">
        <f ca="1">[1]!GG_SDP(A359,"2011-1-18","预期净利润","Year=2011","Quarter=4")</f>
        <v>#NAME?</v>
      </c>
      <c r="E359" t="e">
        <f t="shared" ca="1" si="10"/>
        <v>#NAME?</v>
      </c>
      <c r="F359" t="e">
        <f t="shared" ca="1" si="11"/>
        <v>#NAME?</v>
      </c>
    </row>
    <row r="360" spans="1:6" x14ac:dyDescent="0.15">
      <c r="A360" s="12" t="s">
        <v>1684</v>
      </c>
      <c r="B360" s="12" t="s">
        <v>1685</v>
      </c>
      <c r="C360" t="e">
        <f ca="1">[1]!GG_SDP(A360,"2011-1-18","净利润","Year=2009","Quarter=4")</f>
        <v>#NAME?</v>
      </c>
      <c r="D360" t="e">
        <f ca="1">[1]!GG_SDP(A360,"2011-1-18","预期净利润","Year=2011","Quarter=4")</f>
        <v>#NAME?</v>
      </c>
      <c r="E360" t="e">
        <f t="shared" ca="1" si="10"/>
        <v>#NAME?</v>
      </c>
      <c r="F360" t="e">
        <f t="shared" ca="1" si="11"/>
        <v>#NAME?</v>
      </c>
    </row>
    <row r="361" spans="1:6" x14ac:dyDescent="0.15">
      <c r="A361" s="12" t="s">
        <v>1686</v>
      </c>
      <c r="B361" s="12" t="s">
        <v>1687</v>
      </c>
      <c r="C361" t="e">
        <f ca="1">[1]!GG_SDP(A361,"2011-1-18","净利润","Year=2009","Quarter=4")</f>
        <v>#NAME?</v>
      </c>
      <c r="D361" t="e">
        <f ca="1">[1]!GG_SDP(A361,"2011-1-18","预期净利润","Year=2011","Quarter=4")</f>
        <v>#NAME?</v>
      </c>
      <c r="E361" t="e">
        <f t="shared" ca="1" si="10"/>
        <v>#NAME?</v>
      </c>
      <c r="F361" t="e">
        <f t="shared" ca="1" si="11"/>
        <v>#NAME?</v>
      </c>
    </row>
    <row r="362" spans="1:6" x14ac:dyDescent="0.15">
      <c r="A362" s="12" t="s">
        <v>1688</v>
      </c>
      <c r="B362" s="12" t="s">
        <v>1689</v>
      </c>
      <c r="C362" t="e">
        <f ca="1">[1]!GG_SDP(A362,"2011-1-18","净利润","Year=2009","Quarter=4")</f>
        <v>#NAME?</v>
      </c>
      <c r="D362" t="e">
        <f ca="1">[1]!GG_SDP(A362,"2011-1-18","预期净利润","Year=2011","Quarter=4")</f>
        <v>#NAME?</v>
      </c>
      <c r="E362" t="e">
        <f t="shared" ca="1" si="10"/>
        <v>#NAME?</v>
      </c>
      <c r="F362" t="e">
        <f t="shared" ca="1" si="11"/>
        <v>#NAME?</v>
      </c>
    </row>
    <row r="363" spans="1:6" x14ac:dyDescent="0.15">
      <c r="A363" s="12" t="s">
        <v>677</v>
      </c>
      <c r="B363" s="12" t="s">
        <v>1690</v>
      </c>
      <c r="C363" t="e">
        <f ca="1">[1]!GG_SDP(A363,"2011-1-18","净利润","Year=2009","Quarter=4")</f>
        <v>#NAME?</v>
      </c>
      <c r="D363" t="e">
        <f ca="1">[1]!GG_SDP(A363,"2011-1-18","预期净利润","Year=2011","Quarter=4")</f>
        <v>#NAME?</v>
      </c>
      <c r="E363" t="e">
        <f t="shared" ca="1" si="10"/>
        <v>#NAME?</v>
      </c>
      <c r="F363" t="e">
        <f t="shared" ca="1" si="11"/>
        <v>#NAME?</v>
      </c>
    </row>
    <row r="364" spans="1:6" x14ac:dyDescent="0.15">
      <c r="A364" s="12" t="s">
        <v>1691</v>
      </c>
      <c r="B364" s="12" t="s">
        <v>1692</v>
      </c>
      <c r="C364" t="e">
        <f ca="1">[1]!GG_SDP(A364,"2011-1-18","净利润","Year=2009","Quarter=4")</f>
        <v>#NAME?</v>
      </c>
      <c r="D364" t="e">
        <f ca="1">[1]!GG_SDP(A364,"2011-1-18","预期净利润","Year=2011","Quarter=4")</f>
        <v>#NAME?</v>
      </c>
      <c r="E364" t="e">
        <f t="shared" ca="1" si="10"/>
        <v>#NAME?</v>
      </c>
      <c r="F364" t="e">
        <f t="shared" ca="1" si="11"/>
        <v>#NAME?</v>
      </c>
    </row>
    <row r="365" spans="1:6" x14ac:dyDescent="0.15">
      <c r="A365" s="12" t="s">
        <v>1693</v>
      </c>
      <c r="B365" s="12" t="s">
        <v>1694</v>
      </c>
      <c r="C365" t="e">
        <f ca="1">[1]!GG_SDP(A365,"2011-1-18","净利润","Year=2009","Quarter=4")</f>
        <v>#NAME?</v>
      </c>
      <c r="D365" t="e">
        <f ca="1">[1]!GG_SDP(A365,"2011-1-18","预期净利润","Year=2011","Quarter=4")</f>
        <v>#NAME?</v>
      </c>
      <c r="E365" t="e">
        <f t="shared" ca="1" si="10"/>
        <v>#NAME?</v>
      </c>
      <c r="F365" t="e">
        <f t="shared" ca="1" si="11"/>
        <v>#NAME?</v>
      </c>
    </row>
    <row r="366" spans="1:6" x14ac:dyDescent="0.15">
      <c r="A366" s="12" t="s">
        <v>1695</v>
      </c>
      <c r="B366" s="12" t="s">
        <v>1696</v>
      </c>
      <c r="C366" t="e">
        <f ca="1">[1]!GG_SDP(A366,"2011-1-18","净利润","Year=2009","Quarter=4")</f>
        <v>#NAME?</v>
      </c>
      <c r="D366" t="e">
        <f ca="1">[1]!GG_SDP(A366,"2011-1-18","预期净利润","Year=2011","Quarter=4")</f>
        <v>#NAME?</v>
      </c>
      <c r="E366" t="e">
        <f t="shared" ca="1" si="10"/>
        <v>#NAME?</v>
      </c>
      <c r="F366" t="e">
        <f t="shared" ca="1" si="11"/>
        <v>#NAME?</v>
      </c>
    </row>
    <row r="367" spans="1:6" x14ac:dyDescent="0.15">
      <c r="A367" s="12" t="s">
        <v>1697</v>
      </c>
      <c r="B367" s="12" t="s">
        <v>1698</v>
      </c>
      <c r="C367" t="e">
        <f ca="1">[1]!GG_SDP(A367,"2011-1-18","净利润","Year=2009","Quarter=4")</f>
        <v>#NAME?</v>
      </c>
      <c r="D367" t="e">
        <f ca="1">[1]!GG_SDP(A367,"2011-1-18","预期净利润","Year=2011","Quarter=4")</f>
        <v>#NAME?</v>
      </c>
      <c r="E367" t="e">
        <f t="shared" ca="1" si="10"/>
        <v>#NAME?</v>
      </c>
      <c r="F367" t="e">
        <f t="shared" ca="1" si="11"/>
        <v>#NAME?</v>
      </c>
    </row>
    <row r="368" spans="1:6" x14ac:dyDescent="0.15">
      <c r="A368" s="12" t="s">
        <v>678</v>
      </c>
      <c r="B368" s="12" t="s">
        <v>679</v>
      </c>
      <c r="C368" t="e">
        <f ca="1">[1]!GG_SDP(A368,"2011-1-18","净利润","Year=2009","Quarter=4")</f>
        <v>#NAME?</v>
      </c>
      <c r="D368" t="e">
        <f ca="1">[1]!GG_SDP(A368,"2011-1-18","预期净利润","Year=2011","Quarter=4")</f>
        <v>#NAME?</v>
      </c>
      <c r="E368" t="e">
        <f t="shared" ca="1" si="10"/>
        <v>#NAME?</v>
      </c>
      <c r="F368" t="e">
        <f t="shared" ca="1" si="11"/>
        <v>#NAME?</v>
      </c>
    </row>
    <row r="369" spans="1:6" x14ac:dyDescent="0.15">
      <c r="A369" s="12" t="s">
        <v>680</v>
      </c>
      <c r="B369" s="12" t="s">
        <v>681</v>
      </c>
      <c r="C369" t="e">
        <f ca="1">[1]!GG_SDP(A369,"2011-1-18","净利润","Year=2009","Quarter=4")</f>
        <v>#NAME?</v>
      </c>
      <c r="D369" t="e">
        <f ca="1">[1]!GG_SDP(A369,"2011-1-18","预期净利润","Year=2011","Quarter=4")</f>
        <v>#NAME?</v>
      </c>
      <c r="E369" t="e">
        <f t="shared" ca="1" si="10"/>
        <v>#NAME?</v>
      </c>
      <c r="F369" t="e">
        <f t="shared" ca="1" si="11"/>
        <v>#NAME?</v>
      </c>
    </row>
    <row r="370" spans="1:6" x14ac:dyDescent="0.15">
      <c r="A370" s="12" t="s">
        <v>682</v>
      </c>
      <c r="B370" s="12" t="s">
        <v>683</v>
      </c>
      <c r="C370" t="e">
        <f ca="1">[1]!GG_SDP(A370,"2011-1-18","净利润","Year=2009","Quarter=4")</f>
        <v>#NAME?</v>
      </c>
      <c r="D370" t="e">
        <f ca="1">[1]!GG_SDP(A370,"2011-1-18","预期净利润","Year=2011","Quarter=4")</f>
        <v>#NAME?</v>
      </c>
      <c r="E370" t="e">
        <f t="shared" ca="1" si="10"/>
        <v>#NAME?</v>
      </c>
      <c r="F370" t="e">
        <f t="shared" ca="1" si="11"/>
        <v>#NAME?</v>
      </c>
    </row>
    <row r="371" spans="1:6" x14ac:dyDescent="0.15">
      <c r="A371" s="12" t="s">
        <v>684</v>
      </c>
      <c r="B371" s="12" t="s">
        <v>685</v>
      </c>
      <c r="C371" t="e">
        <f ca="1">[1]!GG_SDP(A371,"2011-1-18","净利润","Year=2009","Quarter=4")</f>
        <v>#NAME?</v>
      </c>
      <c r="D371" t="e">
        <f ca="1">[1]!GG_SDP(A371,"2011-1-18","预期净利润","Year=2011","Quarter=4")</f>
        <v>#NAME?</v>
      </c>
      <c r="E371" t="e">
        <f t="shared" ca="1" si="10"/>
        <v>#NAME?</v>
      </c>
      <c r="F371" t="e">
        <f t="shared" ca="1" si="11"/>
        <v>#NAME?</v>
      </c>
    </row>
    <row r="372" spans="1:6" x14ac:dyDescent="0.15">
      <c r="A372" s="12" t="s">
        <v>686</v>
      </c>
      <c r="B372" s="12" t="s">
        <v>687</v>
      </c>
      <c r="C372" t="e">
        <f ca="1">[1]!GG_SDP(A372,"2011-1-18","净利润","Year=2009","Quarter=4")</f>
        <v>#NAME?</v>
      </c>
      <c r="D372" t="e">
        <f ca="1">[1]!GG_SDP(A372,"2011-1-18","预期净利润","Year=2011","Quarter=4")</f>
        <v>#NAME?</v>
      </c>
      <c r="E372" t="e">
        <f t="shared" ca="1" si="10"/>
        <v>#NAME?</v>
      </c>
      <c r="F372" t="e">
        <f t="shared" ca="1" si="11"/>
        <v>#NAME?</v>
      </c>
    </row>
    <row r="373" spans="1:6" x14ac:dyDescent="0.15">
      <c r="A373" s="12" t="s">
        <v>688</v>
      </c>
      <c r="B373" s="12" t="s">
        <v>689</v>
      </c>
      <c r="C373" t="e">
        <f ca="1">[1]!GG_SDP(A373,"2011-1-18","净利润","Year=2009","Quarter=4")</f>
        <v>#NAME?</v>
      </c>
      <c r="D373" t="e">
        <f ca="1">[1]!GG_SDP(A373,"2011-1-18","预期净利润","Year=2011","Quarter=4")</f>
        <v>#NAME?</v>
      </c>
      <c r="E373" t="e">
        <f t="shared" ca="1" si="10"/>
        <v>#NAME?</v>
      </c>
      <c r="F373" t="e">
        <f t="shared" ca="1" si="11"/>
        <v>#NAME?</v>
      </c>
    </row>
    <row r="374" spans="1:6" x14ac:dyDescent="0.15">
      <c r="A374" s="12" t="s">
        <v>690</v>
      </c>
      <c r="B374" s="12" t="s">
        <v>691</v>
      </c>
      <c r="C374" t="e">
        <f ca="1">[1]!GG_SDP(A374,"2011-1-18","净利润","Year=2009","Quarter=4")</f>
        <v>#NAME?</v>
      </c>
      <c r="D374" t="e">
        <f ca="1">[1]!GG_SDP(A374,"2011-1-18","预期净利润","Year=2011","Quarter=4")</f>
        <v>#NAME?</v>
      </c>
      <c r="E374" t="e">
        <f t="shared" ca="1" si="10"/>
        <v>#NAME?</v>
      </c>
      <c r="F374" t="e">
        <f t="shared" ca="1" si="11"/>
        <v>#NAME?</v>
      </c>
    </row>
    <row r="375" spans="1:6" x14ac:dyDescent="0.15">
      <c r="A375" s="12" t="s">
        <v>692</v>
      </c>
      <c r="B375" s="12" t="s">
        <v>693</v>
      </c>
      <c r="C375" t="e">
        <f ca="1">[1]!GG_SDP(A375,"2011-1-18","净利润","Year=2009","Quarter=4")</f>
        <v>#NAME?</v>
      </c>
      <c r="D375" t="e">
        <f ca="1">[1]!GG_SDP(A375,"2011-1-18","预期净利润","Year=2011","Quarter=4")</f>
        <v>#NAME?</v>
      </c>
      <c r="E375" t="e">
        <f t="shared" ca="1" si="10"/>
        <v>#NAME?</v>
      </c>
      <c r="F375" t="e">
        <f t="shared" ca="1" si="11"/>
        <v>#NAME?</v>
      </c>
    </row>
    <row r="376" spans="1:6" x14ac:dyDescent="0.15">
      <c r="A376" s="12" t="s">
        <v>694</v>
      </c>
      <c r="B376" s="12" t="s">
        <v>695</v>
      </c>
      <c r="C376" t="e">
        <f ca="1">[1]!GG_SDP(A376,"2011-1-18","净利润","Year=2009","Quarter=4")</f>
        <v>#NAME?</v>
      </c>
      <c r="D376" t="e">
        <f ca="1">[1]!GG_SDP(A376,"2011-1-18","预期净利润","Year=2011","Quarter=4")</f>
        <v>#NAME?</v>
      </c>
      <c r="E376" t="e">
        <f t="shared" ca="1" si="10"/>
        <v>#NAME?</v>
      </c>
      <c r="F376" t="e">
        <f t="shared" ca="1" si="11"/>
        <v>#NAME?</v>
      </c>
    </row>
    <row r="377" spans="1:6" x14ac:dyDescent="0.15">
      <c r="A377" s="12" t="s">
        <v>696</v>
      </c>
      <c r="B377" s="12" t="s">
        <v>697</v>
      </c>
      <c r="C377" t="e">
        <f ca="1">[1]!GG_SDP(A377,"2011-1-18","净利润","Year=2009","Quarter=4")</f>
        <v>#NAME?</v>
      </c>
      <c r="D377" t="e">
        <f ca="1">[1]!GG_SDP(A377,"2011-1-18","预期净利润","Year=2011","Quarter=4")</f>
        <v>#NAME?</v>
      </c>
      <c r="E377" t="e">
        <f t="shared" ca="1" si="10"/>
        <v>#NAME?</v>
      </c>
      <c r="F377" t="e">
        <f t="shared" ca="1" si="11"/>
        <v>#NAME?</v>
      </c>
    </row>
    <row r="378" spans="1:6" x14ac:dyDescent="0.15">
      <c r="A378" s="12" t="s">
        <v>698</v>
      </c>
      <c r="B378" s="12" t="s">
        <v>699</v>
      </c>
      <c r="C378" t="e">
        <f ca="1">[1]!GG_SDP(A378,"2011-1-18","净利润","Year=2009","Quarter=4")</f>
        <v>#NAME?</v>
      </c>
      <c r="D378" t="e">
        <f ca="1">[1]!GG_SDP(A378,"2011-1-18","预期净利润","Year=2011","Quarter=4")</f>
        <v>#NAME?</v>
      </c>
      <c r="E378" t="e">
        <f t="shared" ca="1" si="10"/>
        <v>#NAME?</v>
      </c>
      <c r="F378" t="e">
        <f t="shared" ca="1" si="11"/>
        <v>#NAME?</v>
      </c>
    </row>
    <row r="379" spans="1:6" x14ac:dyDescent="0.15">
      <c r="A379" s="12" t="s">
        <v>700</v>
      </c>
      <c r="B379" s="12" t="s">
        <v>701</v>
      </c>
      <c r="C379" t="e">
        <f ca="1">[1]!GG_SDP(A379,"2011-1-18","净利润","Year=2009","Quarter=4")</f>
        <v>#NAME?</v>
      </c>
      <c r="D379" t="e">
        <f ca="1">[1]!GG_SDP(A379,"2011-1-18","预期净利润","Year=2011","Quarter=4")</f>
        <v>#NAME?</v>
      </c>
      <c r="E379" t="e">
        <f t="shared" ca="1" si="10"/>
        <v>#NAME?</v>
      </c>
      <c r="F379" t="e">
        <f t="shared" ca="1" si="11"/>
        <v>#NAME?</v>
      </c>
    </row>
    <row r="380" spans="1:6" x14ac:dyDescent="0.15">
      <c r="A380" s="12" t="s">
        <v>702</v>
      </c>
      <c r="B380" s="12" t="s">
        <v>703</v>
      </c>
      <c r="C380" t="e">
        <f ca="1">[1]!GG_SDP(A380,"2011-1-18","净利润","Year=2009","Quarter=4")</f>
        <v>#NAME?</v>
      </c>
      <c r="D380" t="e">
        <f ca="1">[1]!GG_SDP(A380,"2011-1-18","预期净利润","Year=2011","Quarter=4")</f>
        <v>#NAME?</v>
      </c>
      <c r="E380" t="e">
        <f t="shared" ca="1" si="10"/>
        <v>#NAME?</v>
      </c>
      <c r="F380" t="e">
        <f t="shared" ca="1" si="11"/>
        <v>#NAME?</v>
      </c>
    </row>
    <row r="381" spans="1:6" x14ac:dyDescent="0.15">
      <c r="A381" s="12" t="s">
        <v>704</v>
      </c>
      <c r="B381" s="12" t="s">
        <v>705</v>
      </c>
      <c r="C381" t="e">
        <f ca="1">[1]!GG_SDP(A381,"2011-1-18","净利润","Year=2009","Quarter=4")</f>
        <v>#NAME?</v>
      </c>
      <c r="D381" t="e">
        <f ca="1">[1]!GG_SDP(A381,"2011-1-18","预期净利润","Year=2011","Quarter=4")</f>
        <v>#NAME?</v>
      </c>
      <c r="E381" t="e">
        <f t="shared" ca="1" si="10"/>
        <v>#NAME?</v>
      </c>
      <c r="F381" t="e">
        <f t="shared" ca="1" si="11"/>
        <v>#NAME?</v>
      </c>
    </row>
    <row r="382" spans="1:6" x14ac:dyDescent="0.15">
      <c r="A382" s="12" t="s">
        <v>706</v>
      </c>
      <c r="B382" s="12" t="s">
        <v>707</v>
      </c>
      <c r="C382" t="e">
        <f ca="1">[1]!GG_SDP(A382,"2011-1-18","净利润","Year=2009","Quarter=4")</f>
        <v>#NAME?</v>
      </c>
      <c r="D382" t="e">
        <f ca="1">[1]!GG_SDP(A382,"2011-1-18","预期净利润","Year=2011","Quarter=4")</f>
        <v>#NAME?</v>
      </c>
      <c r="E382" t="e">
        <f t="shared" ca="1" si="10"/>
        <v>#NAME?</v>
      </c>
      <c r="F382" t="e">
        <f t="shared" ca="1" si="11"/>
        <v>#NAME?</v>
      </c>
    </row>
    <row r="383" spans="1:6" x14ac:dyDescent="0.15">
      <c r="A383" s="12" t="s">
        <v>708</v>
      </c>
      <c r="B383" s="12" t="s">
        <v>709</v>
      </c>
      <c r="C383" t="e">
        <f ca="1">[1]!GG_SDP(A383,"2011-1-18","净利润","Year=2009","Quarter=4")</f>
        <v>#NAME?</v>
      </c>
      <c r="D383" t="e">
        <f ca="1">[1]!GG_SDP(A383,"2011-1-18","预期净利润","Year=2011","Quarter=4")</f>
        <v>#NAME?</v>
      </c>
      <c r="E383" t="e">
        <f t="shared" ca="1" si="10"/>
        <v>#NAME?</v>
      </c>
      <c r="F383" t="e">
        <f t="shared" ca="1" si="11"/>
        <v>#NAME?</v>
      </c>
    </row>
    <row r="384" spans="1:6" x14ac:dyDescent="0.15">
      <c r="A384" s="12" t="s">
        <v>710</v>
      </c>
      <c r="B384" s="12" t="s">
        <v>711</v>
      </c>
      <c r="C384" t="e">
        <f ca="1">[1]!GG_SDP(A384,"2011-1-18","净利润","Year=2009","Quarter=4")</f>
        <v>#NAME?</v>
      </c>
      <c r="D384" t="e">
        <f ca="1">[1]!GG_SDP(A384,"2011-1-18","预期净利润","Year=2011","Quarter=4")</f>
        <v>#NAME?</v>
      </c>
      <c r="E384" t="e">
        <f t="shared" ca="1" si="10"/>
        <v>#NAME?</v>
      </c>
      <c r="F384" t="e">
        <f t="shared" ca="1" si="11"/>
        <v>#NAME?</v>
      </c>
    </row>
    <row r="385" spans="1:6" x14ac:dyDescent="0.15">
      <c r="A385" s="12" t="s">
        <v>1699</v>
      </c>
      <c r="B385" s="12" t="s">
        <v>1700</v>
      </c>
      <c r="C385" t="e">
        <f ca="1">[1]!GG_SDP(A385,"2011-1-18","净利润","Year=2009","Quarter=4")</f>
        <v>#NAME?</v>
      </c>
      <c r="D385" t="e">
        <f ca="1">[1]!GG_SDP(A385,"2011-1-18","预期净利润","Year=2011","Quarter=4")</f>
        <v>#NAME?</v>
      </c>
      <c r="E385" t="e">
        <f t="shared" ca="1" si="10"/>
        <v>#NAME?</v>
      </c>
      <c r="F385" t="e">
        <f t="shared" ca="1" si="11"/>
        <v>#NAME?</v>
      </c>
    </row>
    <row r="386" spans="1:6" x14ac:dyDescent="0.15">
      <c r="A386" s="12" t="s">
        <v>712</v>
      </c>
      <c r="B386" s="12" t="s">
        <v>713</v>
      </c>
      <c r="C386" t="e">
        <f ca="1">[1]!GG_SDP(A386,"2011-1-18","净利润","Year=2009","Quarter=4")</f>
        <v>#NAME?</v>
      </c>
      <c r="D386" t="e">
        <f ca="1">[1]!GG_SDP(A386,"2011-1-18","预期净利润","Year=2011","Quarter=4")</f>
        <v>#NAME?</v>
      </c>
      <c r="E386" t="e">
        <f t="shared" ca="1" si="10"/>
        <v>#NAME?</v>
      </c>
      <c r="F386" t="e">
        <f t="shared" ca="1" si="11"/>
        <v>#NAME?</v>
      </c>
    </row>
    <row r="387" spans="1:6" x14ac:dyDescent="0.15">
      <c r="A387" s="12" t="s">
        <v>714</v>
      </c>
      <c r="B387" s="12" t="s">
        <v>715</v>
      </c>
      <c r="C387" t="e">
        <f ca="1">[1]!GG_SDP(A387,"2011-1-18","净利润","Year=2009","Quarter=4")</f>
        <v>#NAME?</v>
      </c>
      <c r="D387" t="e">
        <f ca="1">[1]!GG_SDP(A387,"2011-1-18","预期净利润","Year=2011","Quarter=4")</f>
        <v>#NAME?</v>
      </c>
      <c r="E387" t="e">
        <f t="shared" ca="1" si="10"/>
        <v>#NAME?</v>
      </c>
      <c r="F387" t="e">
        <f t="shared" ca="1" si="11"/>
        <v>#NAME?</v>
      </c>
    </row>
    <row r="388" spans="1:6" x14ac:dyDescent="0.15">
      <c r="A388" s="12" t="s">
        <v>716</v>
      </c>
      <c r="B388" s="12" t="s">
        <v>717</v>
      </c>
      <c r="C388" t="e">
        <f ca="1">[1]!GG_SDP(A388,"2011-1-18","净利润","Year=2009","Quarter=4")</f>
        <v>#NAME?</v>
      </c>
      <c r="D388" t="e">
        <f ca="1">[1]!GG_SDP(A388,"2011-1-18","预期净利润","Year=2011","Quarter=4")</f>
        <v>#NAME?</v>
      </c>
      <c r="E388" t="e">
        <f t="shared" ref="E388:E451" ca="1" si="12">(D388-C388)/ABS(C388)</f>
        <v>#NAME?</v>
      </c>
      <c r="F388" t="e">
        <f t="shared" ref="F388:F451" ca="1" si="13">SQRT(E388+1)-1</f>
        <v>#NAME?</v>
      </c>
    </row>
    <row r="389" spans="1:6" x14ac:dyDescent="0.15">
      <c r="A389" s="12" t="s">
        <v>718</v>
      </c>
      <c r="B389" s="12" t="s">
        <v>719</v>
      </c>
      <c r="C389" t="e">
        <f ca="1">[1]!GG_SDP(A389,"2011-1-18","净利润","Year=2009","Quarter=4")</f>
        <v>#NAME?</v>
      </c>
      <c r="D389" t="e">
        <f ca="1">[1]!GG_SDP(A389,"2011-1-18","预期净利润","Year=2011","Quarter=4")</f>
        <v>#NAME?</v>
      </c>
      <c r="E389" t="e">
        <f t="shared" ca="1" si="12"/>
        <v>#NAME?</v>
      </c>
      <c r="F389" t="e">
        <f t="shared" ca="1" si="13"/>
        <v>#NAME?</v>
      </c>
    </row>
    <row r="390" spans="1:6" x14ac:dyDescent="0.15">
      <c r="A390" s="12" t="s">
        <v>720</v>
      </c>
      <c r="B390" s="12" t="s">
        <v>721</v>
      </c>
      <c r="C390" t="e">
        <f ca="1">[1]!GG_SDP(A390,"2011-1-18","净利润","Year=2009","Quarter=4")</f>
        <v>#NAME?</v>
      </c>
      <c r="D390" t="e">
        <f ca="1">[1]!GG_SDP(A390,"2011-1-18","预期净利润","Year=2011","Quarter=4")</f>
        <v>#NAME?</v>
      </c>
      <c r="E390" t="e">
        <f t="shared" ca="1" si="12"/>
        <v>#NAME?</v>
      </c>
      <c r="F390" t="e">
        <f t="shared" ca="1" si="13"/>
        <v>#NAME?</v>
      </c>
    </row>
    <row r="391" spans="1:6" x14ac:dyDescent="0.15">
      <c r="A391" s="12" t="s">
        <v>722</v>
      </c>
      <c r="B391" s="12" t="s">
        <v>723</v>
      </c>
      <c r="C391" t="e">
        <f ca="1">[1]!GG_SDP(A391,"2011-1-18","净利润","Year=2009","Quarter=4")</f>
        <v>#NAME?</v>
      </c>
      <c r="D391" t="e">
        <f ca="1">[1]!GG_SDP(A391,"2011-1-18","预期净利润","Year=2011","Quarter=4")</f>
        <v>#NAME?</v>
      </c>
      <c r="E391" t="e">
        <f t="shared" ca="1" si="12"/>
        <v>#NAME?</v>
      </c>
      <c r="F391" t="e">
        <f t="shared" ca="1" si="13"/>
        <v>#NAME?</v>
      </c>
    </row>
    <row r="392" spans="1:6" x14ac:dyDescent="0.15">
      <c r="A392" s="12" t="s">
        <v>724</v>
      </c>
      <c r="B392" s="12" t="s">
        <v>725</v>
      </c>
      <c r="C392" t="e">
        <f ca="1">[1]!GG_SDP(A392,"2011-1-18","净利润","Year=2009","Quarter=4")</f>
        <v>#NAME?</v>
      </c>
      <c r="D392" t="e">
        <f ca="1">[1]!GG_SDP(A392,"2011-1-18","预期净利润","Year=2011","Quarter=4")</f>
        <v>#NAME?</v>
      </c>
      <c r="E392" t="e">
        <f t="shared" ca="1" si="12"/>
        <v>#NAME?</v>
      </c>
      <c r="F392" t="e">
        <f t="shared" ca="1" si="13"/>
        <v>#NAME?</v>
      </c>
    </row>
    <row r="393" spans="1:6" x14ac:dyDescent="0.15">
      <c r="A393" s="12" t="s">
        <v>726</v>
      </c>
      <c r="B393" s="12" t="s">
        <v>727</v>
      </c>
      <c r="C393" t="e">
        <f ca="1">[1]!GG_SDP(A393,"2011-1-18","净利润","Year=2009","Quarter=4")</f>
        <v>#NAME?</v>
      </c>
      <c r="D393" t="e">
        <f ca="1">[1]!GG_SDP(A393,"2011-1-18","预期净利润","Year=2011","Quarter=4")</f>
        <v>#NAME?</v>
      </c>
      <c r="E393" t="e">
        <f t="shared" ca="1" si="12"/>
        <v>#NAME?</v>
      </c>
      <c r="F393" t="e">
        <f t="shared" ca="1" si="13"/>
        <v>#NAME?</v>
      </c>
    </row>
    <row r="394" spans="1:6" x14ac:dyDescent="0.15">
      <c r="A394" s="12" t="s">
        <v>728</v>
      </c>
      <c r="B394" s="12" t="s">
        <v>729</v>
      </c>
      <c r="C394" t="e">
        <f ca="1">[1]!GG_SDP(A394,"2011-1-18","净利润","Year=2009","Quarter=4")</f>
        <v>#NAME?</v>
      </c>
      <c r="D394" t="e">
        <f ca="1">[1]!GG_SDP(A394,"2011-1-18","预期净利润","Year=2011","Quarter=4")</f>
        <v>#NAME?</v>
      </c>
      <c r="E394" t="e">
        <f t="shared" ca="1" si="12"/>
        <v>#NAME?</v>
      </c>
      <c r="F394" t="e">
        <f t="shared" ca="1" si="13"/>
        <v>#NAME?</v>
      </c>
    </row>
    <row r="395" spans="1:6" x14ac:dyDescent="0.15">
      <c r="A395" s="12" t="s">
        <v>730</v>
      </c>
      <c r="B395" s="12" t="s">
        <v>731</v>
      </c>
      <c r="C395" t="e">
        <f ca="1">[1]!GG_SDP(A395,"2011-1-18","净利润","Year=2009","Quarter=4")</f>
        <v>#NAME?</v>
      </c>
      <c r="D395" t="e">
        <f ca="1">[1]!GG_SDP(A395,"2011-1-18","预期净利润","Year=2011","Quarter=4")</f>
        <v>#NAME?</v>
      </c>
      <c r="E395" t="e">
        <f t="shared" ca="1" si="12"/>
        <v>#NAME?</v>
      </c>
      <c r="F395" t="e">
        <f t="shared" ca="1" si="13"/>
        <v>#NAME?</v>
      </c>
    </row>
    <row r="396" spans="1:6" x14ac:dyDescent="0.15">
      <c r="A396" s="12" t="s">
        <v>732</v>
      </c>
      <c r="B396" s="12" t="s">
        <v>733</v>
      </c>
      <c r="C396" t="e">
        <f ca="1">[1]!GG_SDP(A396,"2011-1-18","净利润","Year=2009","Quarter=4")</f>
        <v>#NAME?</v>
      </c>
      <c r="D396" t="e">
        <f ca="1">[1]!GG_SDP(A396,"2011-1-18","预期净利润","Year=2011","Quarter=4")</f>
        <v>#NAME?</v>
      </c>
      <c r="E396" t="e">
        <f t="shared" ca="1" si="12"/>
        <v>#NAME?</v>
      </c>
      <c r="F396" t="e">
        <f t="shared" ca="1" si="13"/>
        <v>#NAME?</v>
      </c>
    </row>
    <row r="397" spans="1:6" x14ac:dyDescent="0.15">
      <c r="A397" s="12" t="s">
        <v>734</v>
      </c>
      <c r="B397" s="12" t="s">
        <v>735</v>
      </c>
      <c r="C397" t="e">
        <f ca="1">[1]!GG_SDP(A397,"2011-1-18","净利润","Year=2009","Quarter=4")</f>
        <v>#NAME?</v>
      </c>
      <c r="D397" t="e">
        <f ca="1">[1]!GG_SDP(A397,"2011-1-18","预期净利润","Year=2011","Quarter=4")</f>
        <v>#NAME?</v>
      </c>
      <c r="E397" t="e">
        <f t="shared" ca="1" si="12"/>
        <v>#NAME?</v>
      </c>
      <c r="F397" t="e">
        <f t="shared" ca="1" si="13"/>
        <v>#NAME?</v>
      </c>
    </row>
    <row r="398" spans="1:6" x14ac:dyDescent="0.15">
      <c r="A398" s="12" t="s">
        <v>736</v>
      </c>
      <c r="B398" s="12" t="s">
        <v>737</v>
      </c>
      <c r="C398" t="e">
        <f ca="1">[1]!GG_SDP(A398,"2011-1-18","净利润","Year=2009","Quarter=4")</f>
        <v>#NAME?</v>
      </c>
      <c r="D398" t="e">
        <f ca="1">[1]!GG_SDP(A398,"2011-1-18","预期净利润","Year=2011","Quarter=4")</f>
        <v>#NAME?</v>
      </c>
      <c r="E398" t="e">
        <f t="shared" ca="1" si="12"/>
        <v>#NAME?</v>
      </c>
      <c r="F398" t="e">
        <f t="shared" ca="1" si="13"/>
        <v>#NAME?</v>
      </c>
    </row>
    <row r="399" spans="1:6" x14ac:dyDescent="0.15">
      <c r="A399" s="12" t="s">
        <v>738</v>
      </c>
      <c r="B399" s="12" t="s">
        <v>739</v>
      </c>
      <c r="C399" t="e">
        <f ca="1">[1]!GG_SDP(A399,"2011-1-18","净利润","Year=2009","Quarter=4")</f>
        <v>#NAME?</v>
      </c>
      <c r="D399" t="e">
        <f ca="1">[1]!GG_SDP(A399,"2011-1-18","预期净利润","Year=2011","Quarter=4")</f>
        <v>#NAME?</v>
      </c>
      <c r="E399" t="e">
        <f t="shared" ca="1" si="12"/>
        <v>#NAME?</v>
      </c>
      <c r="F399" t="e">
        <f t="shared" ca="1" si="13"/>
        <v>#NAME?</v>
      </c>
    </row>
    <row r="400" spans="1:6" x14ac:dyDescent="0.15">
      <c r="A400" s="12" t="s">
        <v>740</v>
      </c>
      <c r="B400" s="12" t="s">
        <v>741</v>
      </c>
      <c r="C400" t="e">
        <f ca="1">[1]!GG_SDP(A400,"2011-1-18","净利润","Year=2009","Quarter=4")</f>
        <v>#NAME?</v>
      </c>
      <c r="D400" t="e">
        <f ca="1">[1]!GG_SDP(A400,"2011-1-18","预期净利润","Year=2011","Quarter=4")</f>
        <v>#NAME?</v>
      </c>
      <c r="E400" t="e">
        <f t="shared" ca="1" si="12"/>
        <v>#NAME?</v>
      </c>
      <c r="F400" t="e">
        <f t="shared" ca="1" si="13"/>
        <v>#NAME?</v>
      </c>
    </row>
    <row r="401" spans="1:6" x14ac:dyDescent="0.15">
      <c r="A401" s="12" t="s">
        <v>742</v>
      </c>
      <c r="B401" s="12" t="s">
        <v>743</v>
      </c>
      <c r="C401" t="e">
        <f ca="1">[1]!GG_SDP(A401,"2011-1-18","净利润","Year=2009","Quarter=4")</f>
        <v>#NAME?</v>
      </c>
      <c r="D401" t="e">
        <f ca="1">[1]!GG_SDP(A401,"2011-1-18","预期净利润","Year=2011","Quarter=4")</f>
        <v>#NAME?</v>
      </c>
      <c r="E401" t="e">
        <f t="shared" ca="1" si="12"/>
        <v>#NAME?</v>
      </c>
      <c r="F401" t="e">
        <f t="shared" ca="1" si="13"/>
        <v>#NAME?</v>
      </c>
    </row>
    <row r="402" spans="1:6" x14ac:dyDescent="0.15">
      <c r="A402" s="12" t="s">
        <v>744</v>
      </c>
      <c r="B402" s="12" t="s">
        <v>745</v>
      </c>
      <c r="C402" t="e">
        <f ca="1">[1]!GG_SDP(A402,"2011-1-18","净利润","Year=2009","Quarter=4")</f>
        <v>#NAME?</v>
      </c>
      <c r="D402" t="e">
        <f ca="1">[1]!GG_SDP(A402,"2011-1-18","预期净利润","Year=2011","Quarter=4")</f>
        <v>#NAME?</v>
      </c>
      <c r="E402" t="e">
        <f t="shared" ca="1" si="12"/>
        <v>#NAME?</v>
      </c>
      <c r="F402" t="e">
        <f t="shared" ca="1" si="13"/>
        <v>#NAME?</v>
      </c>
    </row>
    <row r="403" spans="1:6" x14ac:dyDescent="0.15">
      <c r="A403" s="12" t="s">
        <v>746</v>
      </c>
      <c r="B403" s="12" t="s">
        <v>747</v>
      </c>
      <c r="C403" t="e">
        <f ca="1">[1]!GG_SDP(A403,"2011-1-18","净利润","Year=2009","Quarter=4")</f>
        <v>#NAME?</v>
      </c>
      <c r="D403" t="e">
        <f ca="1">[1]!GG_SDP(A403,"2011-1-18","预期净利润","Year=2011","Quarter=4")</f>
        <v>#NAME?</v>
      </c>
      <c r="E403" t="e">
        <f t="shared" ca="1" si="12"/>
        <v>#NAME?</v>
      </c>
      <c r="F403" t="e">
        <f t="shared" ca="1" si="13"/>
        <v>#NAME?</v>
      </c>
    </row>
    <row r="404" spans="1:6" x14ac:dyDescent="0.15">
      <c r="A404" s="12" t="s">
        <v>748</v>
      </c>
      <c r="B404" s="12" t="s">
        <v>749</v>
      </c>
      <c r="C404" t="e">
        <f ca="1">[1]!GG_SDP(A404,"2011-1-18","净利润","Year=2009","Quarter=4")</f>
        <v>#NAME?</v>
      </c>
      <c r="D404" t="e">
        <f ca="1">[1]!GG_SDP(A404,"2011-1-18","预期净利润","Year=2011","Quarter=4")</f>
        <v>#NAME?</v>
      </c>
      <c r="E404" t="e">
        <f t="shared" ca="1" si="12"/>
        <v>#NAME?</v>
      </c>
      <c r="F404" t="e">
        <f t="shared" ca="1" si="13"/>
        <v>#NAME?</v>
      </c>
    </row>
    <row r="405" spans="1:6" x14ac:dyDescent="0.15">
      <c r="A405" s="12" t="s">
        <v>750</v>
      </c>
      <c r="B405" s="12" t="s">
        <v>751</v>
      </c>
      <c r="C405" t="e">
        <f ca="1">[1]!GG_SDP(A405,"2011-1-18","净利润","Year=2009","Quarter=4")</f>
        <v>#NAME?</v>
      </c>
      <c r="D405" t="e">
        <f ca="1">[1]!GG_SDP(A405,"2011-1-18","预期净利润","Year=2011","Quarter=4")</f>
        <v>#NAME?</v>
      </c>
      <c r="E405" t="e">
        <f t="shared" ca="1" si="12"/>
        <v>#NAME?</v>
      </c>
      <c r="F405" t="e">
        <f t="shared" ca="1" si="13"/>
        <v>#NAME?</v>
      </c>
    </row>
    <row r="406" spans="1:6" x14ac:dyDescent="0.15">
      <c r="A406" s="12" t="s">
        <v>752</v>
      </c>
      <c r="B406" s="12" t="s">
        <v>753</v>
      </c>
      <c r="C406" t="e">
        <f ca="1">[1]!GG_SDP(A406,"2011-1-18","净利润","Year=2009","Quarter=4")</f>
        <v>#NAME?</v>
      </c>
      <c r="D406" t="e">
        <f ca="1">[1]!GG_SDP(A406,"2011-1-18","预期净利润","Year=2011","Quarter=4")</f>
        <v>#NAME?</v>
      </c>
      <c r="E406" t="e">
        <f t="shared" ca="1" si="12"/>
        <v>#NAME?</v>
      </c>
      <c r="F406" t="e">
        <f t="shared" ca="1" si="13"/>
        <v>#NAME?</v>
      </c>
    </row>
    <row r="407" spans="1:6" x14ac:dyDescent="0.15">
      <c r="A407" s="12" t="s">
        <v>754</v>
      </c>
      <c r="B407" s="12" t="s">
        <v>755</v>
      </c>
      <c r="C407" t="e">
        <f ca="1">[1]!GG_SDP(A407,"2011-1-18","净利润","Year=2009","Quarter=4")</f>
        <v>#NAME?</v>
      </c>
      <c r="D407" t="e">
        <f ca="1">[1]!GG_SDP(A407,"2011-1-18","预期净利润","Year=2011","Quarter=4")</f>
        <v>#NAME?</v>
      </c>
      <c r="E407" t="e">
        <f t="shared" ca="1" si="12"/>
        <v>#NAME?</v>
      </c>
      <c r="F407" t="e">
        <f t="shared" ca="1" si="13"/>
        <v>#NAME?</v>
      </c>
    </row>
    <row r="408" spans="1:6" x14ac:dyDescent="0.15">
      <c r="A408" s="12" t="s">
        <v>756</v>
      </c>
      <c r="B408" s="12" t="s">
        <v>757</v>
      </c>
      <c r="C408" t="e">
        <f ca="1">[1]!GG_SDP(A408,"2011-1-18","净利润","Year=2009","Quarter=4")</f>
        <v>#NAME?</v>
      </c>
      <c r="D408" t="e">
        <f ca="1">[1]!GG_SDP(A408,"2011-1-18","预期净利润","Year=2011","Quarter=4")</f>
        <v>#NAME?</v>
      </c>
      <c r="E408" t="e">
        <f t="shared" ca="1" si="12"/>
        <v>#NAME?</v>
      </c>
      <c r="F408" t="e">
        <f t="shared" ca="1" si="13"/>
        <v>#NAME?</v>
      </c>
    </row>
    <row r="409" spans="1:6" x14ac:dyDescent="0.15">
      <c r="A409" s="12" t="s">
        <v>758</v>
      </c>
      <c r="B409" s="12" t="s">
        <v>759</v>
      </c>
      <c r="C409" t="e">
        <f ca="1">[1]!GG_SDP(A409,"2011-1-18","净利润","Year=2009","Quarter=4")</f>
        <v>#NAME?</v>
      </c>
      <c r="D409" t="e">
        <f ca="1">[1]!GG_SDP(A409,"2011-1-18","预期净利润","Year=2011","Quarter=4")</f>
        <v>#NAME?</v>
      </c>
      <c r="E409" t="e">
        <f t="shared" ca="1" si="12"/>
        <v>#NAME?</v>
      </c>
      <c r="F409" t="e">
        <f t="shared" ca="1" si="13"/>
        <v>#NAME?</v>
      </c>
    </row>
    <row r="410" spans="1:6" x14ac:dyDescent="0.15">
      <c r="A410" s="12" t="s">
        <v>760</v>
      </c>
      <c r="B410" s="12" t="s">
        <v>761</v>
      </c>
      <c r="C410" t="e">
        <f ca="1">[1]!GG_SDP(A410,"2011-1-18","净利润","Year=2009","Quarter=4")</f>
        <v>#NAME?</v>
      </c>
      <c r="D410" t="e">
        <f ca="1">[1]!GG_SDP(A410,"2011-1-18","预期净利润","Year=2011","Quarter=4")</f>
        <v>#NAME?</v>
      </c>
      <c r="E410" t="e">
        <f t="shared" ca="1" si="12"/>
        <v>#NAME?</v>
      </c>
      <c r="F410" t="e">
        <f t="shared" ca="1" si="13"/>
        <v>#NAME?</v>
      </c>
    </row>
    <row r="411" spans="1:6" x14ac:dyDescent="0.15">
      <c r="A411" s="12" t="s">
        <v>762</v>
      </c>
      <c r="B411" s="12" t="s">
        <v>763</v>
      </c>
      <c r="C411" t="e">
        <f ca="1">[1]!GG_SDP(A411,"2011-1-18","净利润","Year=2009","Quarter=4")</f>
        <v>#NAME?</v>
      </c>
      <c r="D411" t="e">
        <f ca="1">[1]!GG_SDP(A411,"2011-1-18","预期净利润","Year=2011","Quarter=4")</f>
        <v>#NAME?</v>
      </c>
      <c r="E411" t="e">
        <f t="shared" ca="1" si="12"/>
        <v>#NAME?</v>
      </c>
      <c r="F411" t="e">
        <f t="shared" ca="1" si="13"/>
        <v>#NAME?</v>
      </c>
    </row>
    <row r="412" spans="1:6" x14ac:dyDescent="0.15">
      <c r="A412" s="12" t="s">
        <v>764</v>
      </c>
      <c r="B412" s="12" t="s">
        <v>765</v>
      </c>
      <c r="C412" t="e">
        <f ca="1">[1]!GG_SDP(A412,"2011-1-18","净利润","Year=2009","Quarter=4")</f>
        <v>#NAME?</v>
      </c>
      <c r="D412" t="e">
        <f ca="1">[1]!GG_SDP(A412,"2011-1-18","预期净利润","Year=2011","Quarter=4")</f>
        <v>#NAME?</v>
      </c>
      <c r="E412" t="e">
        <f t="shared" ca="1" si="12"/>
        <v>#NAME?</v>
      </c>
      <c r="F412" t="e">
        <f t="shared" ca="1" si="13"/>
        <v>#NAME?</v>
      </c>
    </row>
    <row r="413" spans="1:6" x14ac:dyDescent="0.15">
      <c r="A413" s="12" t="s">
        <v>766</v>
      </c>
      <c r="B413" s="12" t="s">
        <v>767</v>
      </c>
      <c r="C413" t="e">
        <f ca="1">[1]!GG_SDP(A413,"2011-1-18","净利润","Year=2009","Quarter=4")</f>
        <v>#NAME?</v>
      </c>
      <c r="D413" t="e">
        <f ca="1">[1]!GG_SDP(A413,"2011-1-18","预期净利润","Year=2011","Quarter=4")</f>
        <v>#NAME?</v>
      </c>
      <c r="E413" t="e">
        <f t="shared" ca="1" si="12"/>
        <v>#NAME?</v>
      </c>
      <c r="F413" t="e">
        <f t="shared" ca="1" si="13"/>
        <v>#NAME?</v>
      </c>
    </row>
    <row r="414" spans="1:6" x14ac:dyDescent="0.15">
      <c r="A414" s="12" t="s">
        <v>768</v>
      </c>
      <c r="B414" s="12" t="s">
        <v>769</v>
      </c>
      <c r="C414" t="e">
        <f ca="1">[1]!GG_SDP(A414,"2011-1-18","净利润","Year=2009","Quarter=4")</f>
        <v>#NAME?</v>
      </c>
      <c r="D414" t="e">
        <f ca="1">[1]!GG_SDP(A414,"2011-1-18","预期净利润","Year=2011","Quarter=4")</f>
        <v>#NAME?</v>
      </c>
      <c r="E414" t="e">
        <f t="shared" ca="1" si="12"/>
        <v>#NAME?</v>
      </c>
      <c r="F414" t="e">
        <f t="shared" ca="1" si="13"/>
        <v>#NAME?</v>
      </c>
    </row>
    <row r="415" spans="1:6" x14ac:dyDescent="0.15">
      <c r="A415" s="12" t="s">
        <v>770</v>
      </c>
      <c r="B415" s="12" t="s">
        <v>771</v>
      </c>
      <c r="C415" t="e">
        <f ca="1">[1]!GG_SDP(A415,"2011-1-18","净利润","Year=2009","Quarter=4")</f>
        <v>#NAME?</v>
      </c>
      <c r="D415" t="e">
        <f ca="1">[1]!GG_SDP(A415,"2011-1-18","预期净利润","Year=2011","Quarter=4")</f>
        <v>#NAME?</v>
      </c>
      <c r="E415" t="e">
        <f t="shared" ca="1" si="12"/>
        <v>#NAME?</v>
      </c>
      <c r="F415" t="e">
        <f t="shared" ca="1" si="13"/>
        <v>#NAME?</v>
      </c>
    </row>
    <row r="416" spans="1:6" x14ac:dyDescent="0.15">
      <c r="A416" s="12" t="s">
        <v>772</v>
      </c>
      <c r="B416" s="12" t="s">
        <v>773</v>
      </c>
      <c r="C416" t="e">
        <f ca="1">[1]!GG_SDP(A416,"2011-1-18","净利润","Year=2009","Quarter=4")</f>
        <v>#NAME?</v>
      </c>
      <c r="D416" t="e">
        <f ca="1">[1]!GG_SDP(A416,"2011-1-18","预期净利润","Year=2011","Quarter=4")</f>
        <v>#NAME?</v>
      </c>
      <c r="E416" t="e">
        <f t="shared" ca="1" si="12"/>
        <v>#NAME?</v>
      </c>
      <c r="F416" t="e">
        <f t="shared" ca="1" si="13"/>
        <v>#NAME?</v>
      </c>
    </row>
    <row r="417" spans="1:6" x14ac:dyDescent="0.15">
      <c r="A417" s="12" t="s">
        <v>774</v>
      </c>
      <c r="B417" s="12" t="s">
        <v>775</v>
      </c>
      <c r="C417" t="e">
        <f ca="1">[1]!GG_SDP(A417,"2011-1-18","净利润","Year=2009","Quarter=4")</f>
        <v>#NAME?</v>
      </c>
      <c r="D417" t="e">
        <f ca="1">[1]!GG_SDP(A417,"2011-1-18","预期净利润","Year=2011","Quarter=4")</f>
        <v>#NAME?</v>
      </c>
      <c r="E417" t="e">
        <f t="shared" ca="1" si="12"/>
        <v>#NAME?</v>
      </c>
      <c r="F417" t="e">
        <f t="shared" ca="1" si="13"/>
        <v>#NAME?</v>
      </c>
    </row>
    <row r="418" spans="1:6" x14ac:dyDescent="0.15">
      <c r="A418" s="12" t="s">
        <v>776</v>
      </c>
      <c r="B418" s="12" t="s">
        <v>777</v>
      </c>
      <c r="C418" t="e">
        <f ca="1">[1]!GG_SDP(A418,"2011-1-18","净利润","Year=2009","Quarter=4")</f>
        <v>#NAME?</v>
      </c>
      <c r="D418" t="e">
        <f ca="1">[1]!GG_SDP(A418,"2011-1-18","预期净利润","Year=2011","Quarter=4")</f>
        <v>#NAME?</v>
      </c>
      <c r="E418" t="e">
        <f t="shared" ca="1" si="12"/>
        <v>#NAME?</v>
      </c>
      <c r="F418" t="e">
        <f t="shared" ca="1" si="13"/>
        <v>#NAME?</v>
      </c>
    </row>
    <row r="419" spans="1:6" x14ac:dyDescent="0.15">
      <c r="A419" s="12" t="s">
        <v>778</v>
      </c>
      <c r="B419" s="12" t="s">
        <v>779</v>
      </c>
      <c r="C419" t="e">
        <f ca="1">[1]!GG_SDP(A419,"2011-1-18","净利润","Year=2009","Quarter=4")</f>
        <v>#NAME?</v>
      </c>
      <c r="D419" t="e">
        <f ca="1">[1]!GG_SDP(A419,"2011-1-18","预期净利润","Year=2011","Quarter=4")</f>
        <v>#NAME?</v>
      </c>
      <c r="E419" t="e">
        <f t="shared" ca="1" si="12"/>
        <v>#NAME?</v>
      </c>
      <c r="F419" t="e">
        <f t="shared" ca="1" si="13"/>
        <v>#NAME?</v>
      </c>
    </row>
    <row r="420" spans="1:6" x14ac:dyDescent="0.15">
      <c r="A420" s="12" t="s">
        <v>780</v>
      </c>
      <c r="B420" s="12" t="s">
        <v>781</v>
      </c>
      <c r="C420" t="e">
        <f ca="1">[1]!GG_SDP(A420,"2011-1-18","净利润","Year=2009","Quarter=4")</f>
        <v>#NAME?</v>
      </c>
      <c r="D420" t="e">
        <f ca="1">[1]!GG_SDP(A420,"2011-1-18","预期净利润","Year=2011","Quarter=4")</f>
        <v>#NAME?</v>
      </c>
      <c r="E420" t="e">
        <f t="shared" ca="1" si="12"/>
        <v>#NAME?</v>
      </c>
      <c r="F420" t="e">
        <f t="shared" ca="1" si="13"/>
        <v>#NAME?</v>
      </c>
    </row>
    <row r="421" spans="1:6" x14ac:dyDescent="0.15">
      <c r="A421" s="12" t="s">
        <v>782</v>
      </c>
      <c r="B421" s="12" t="s">
        <v>783</v>
      </c>
      <c r="C421" t="e">
        <f ca="1">[1]!GG_SDP(A421,"2011-1-18","净利润","Year=2009","Quarter=4")</f>
        <v>#NAME?</v>
      </c>
      <c r="D421" t="e">
        <f ca="1">[1]!GG_SDP(A421,"2011-1-18","预期净利润","Year=2011","Quarter=4")</f>
        <v>#NAME?</v>
      </c>
      <c r="E421" t="e">
        <f t="shared" ca="1" si="12"/>
        <v>#NAME?</v>
      </c>
      <c r="F421" t="e">
        <f t="shared" ca="1" si="13"/>
        <v>#NAME?</v>
      </c>
    </row>
    <row r="422" spans="1:6" x14ac:dyDescent="0.15">
      <c r="A422" s="12" t="s">
        <v>784</v>
      </c>
      <c r="B422" s="12" t="s">
        <v>785</v>
      </c>
      <c r="C422" t="e">
        <f ca="1">[1]!GG_SDP(A422,"2011-1-18","净利润","Year=2009","Quarter=4")</f>
        <v>#NAME?</v>
      </c>
      <c r="D422" t="e">
        <f ca="1">[1]!GG_SDP(A422,"2011-1-18","预期净利润","Year=2011","Quarter=4")</f>
        <v>#NAME?</v>
      </c>
      <c r="E422" t="e">
        <f t="shared" ca="1" si="12"/>
        <v>#NAME?</v>
      </c>
      <c r="F422" t="e">
        <f t="shared" ca="1" si="13"/>
        <v>#NAME?</v>
      </c>
    </row>
    <row r="423" spans="1:6" x14ac:dyDescent="0.15">
      <c r="A423" s="12" t="s">
        <v>786</v>
      </c>
      <c r="B423" s="12" t="s">
        <v>787</v>
      </c>
      <c r="C423" t="e">
        <f ca="1">[1]!GG_SDP(A423,"2011-1-18","净利润","Year=2009","Quarter=4")</f>
        <v>#NAME?</v>
      </c>
      <c r="D423" t="e">
        <f ca="1">[1]!GG_SDP(A423,"2011-1-18","预期净利润","Year=2011","Quarter=4")</f>
        <v>#NAME?</v>
      </c>
      <c r="E423" t="e">
        <f t="shared" ca="1" si="12"/>
        <v>#NAME?</v>
      </c>
      <c r="F423" t="e">
        <f t="shared" ca="1" si="13"/>
        <v>#NAME?</v>
      </c>
    </row>
    <row r="424" spans="1:6" x14ac:dyDescent="0.15">
      <c r="A424" s="12" t="s">
        <v>788</v>
      </c>
      <c r="B424" s="12" t="s">
        <v>789</v>
      </c>
      <c r="C424" t="e">
        <f ca="1">[1]!GG_SDP(A424,"2011-1-18","净利润","Year=2009","Quarter=4")</f>
        <v>#NAME?</v>
      </c>
      <c r="D424" t="e">
        <f ca="1">[1]!GG_SDP(A424,"2011-1-18","预期净利润","Year=2011","Quarter=4")</f>
        <v>#NAME?</v>
      </c>
      <c r="E424" t="e">
        <f t="shared" ca="1" si="12"/>
        <v>#NAME?</v>
      </c>
      <c r="F424" t="e">
        <f t="shared" ca="1" si="13"/>
        <v>#NAME?</v>
      </c>
    </row>
    <row r="425" spans="1:6" x14ac:dyDescent="0.15">
      <c r="A425" s="12" t="s">
        <v>790</v>
      </c>
      <c r="B425" s="12" t="s">
        <v>791</v>
      </c>
      <c r="C425" t="e">
        <f ca="1">[1]!GG_SDP(A425,"2011-1-18","净利润","Year=2009","Quarter=4")</f>
        <v>#NAME?</v>
      </c>
      <c r="D425" t="e">
        <f ca="1">[1]!GG_SDP(A425,"2011-1-18","预期净利润","Year=2011","Quarter=4")</f>
        <v>#NAME?</v>
      </c>
      <c r="E425" t="e">
        <f t="shared" ca="1" si="12"/>
        <v>#NAME?</v>
      </c>
      <c r="F425" t="e">
        <f t="shared" ca="1" si="13"/>
        <v>#NAME?</v>
      </c>
    </row>
    <row r="426" spans="1:6" x14ac:dyDescent="0.15">
      <c r="A426" s="12" t="s">
        <v>792</v>
      </c>
      <c r="B426" s="12" t="s">
        <v>793</v>
      </c>
      <c r="C426" t="e">
        <f ca="1">[1]!GG_SDP(A426,"2011-1-18","净利润","Year=2009","Quarter=4")</f>
        <v>#NAME?</v>
      </c>
      <c r="D426" t="e">
        <f ca="1">[1]!GG_SDP(A426,"2011-1-18","预期净利润","Year=2011","Quarter=4")</f>
        <v>#NAME?</v>
      </c>
      <c r="E426" t="e">
        <f t="shared" ca="1" si="12"/>
        <v>#NAME?</v>
      </c>
      <c r="F426" t="e">
        <f t="shared" ca="1" si="13"/>
        <v>#NAME?</v>
      </c>
    </row>
    <row r="427" spans="1:6" x14ac:dyDescent="0.15">
      <c r="A427" s="12" t="s">
        <v>1701</v>
      </c>
      <c r="B427" s="12" t="s">
        <v>1702</v>
      </c>
      <c r="C427" t="e">
        <f ca="1">[1]!GG_SDP(A427,"2011-1-18","净利润","Year=2009","Quarter=4")</f>
        <v>#NAME?</v>
      </c>
      <c r="D427" t="e">
        <f ca="1">[1]!GG_SDP(A427,"2011-1-18","预期净利润","Year=2011","Quarter=4")</f>
        <v>#NAME?</v>
      </c>
      <c r="E427" t="e">
        <f t="shared" ca="1" si="12"/>
        <v>#NAME?</v>
      </c>
      <c r="F427" t="e">
        <f t="shared" ca="1" si="13"/>
        <v>#NAME?</v>
      </c>
    </row>
    <row r="428" spans="1:6" x14ac:dyDescent="0.15">
      <c r="A428" s="12" t="s">
        <v>794</v>
      </c>
      <c r="B428" s="12" t="s">
        <v>795</v>
      </c>
      <c r="C428" t="e">
        <f ca="1">[1]!GG_SDP(A428,"2011-1-18","净利润","Year=2009","Quarter=4")</f>
        <v>#NAME?</v>
      </c>
      <c r="D428" t="e">
        <f ca="1">[1]!GG_SDP(A428,"2011-1-18","预期净利润","Year=2011","Quarter=4")</f>
        <v>#NAME?</v>
      </c>
      <c r="E428" t="e">
        <f t="shared" ca="1" si="12"/>
        <v>#NAME?</v>
      </c>
      <c r="F428" t="e">
        <f t="shared" ca="1" si="13"/>
        <v>#NAME?</v>
      </c>
    </row>
    <row r="429" spans="1:6" x14ac:dyDescent="0.15">
      <c r="A429" s="12" t="s">
        <v>796</v>
      </c>
      <c r="B429" s="12" t="s">
        <v>797</v>
      </c>
      <c r="C429" t="e">
        <f ca="1">[1]!GG_SDP(A429,"2011-1-18","净利润","Year=2009","Quarter=4")</f>
        <v>#NAME?</v>
      </c>
      <c r="D429" t="e">
        <f ca="1">[1]!GG_SDP(A429,"2011-1-18","预期净利润","Year=2011","Quarter=4")</f>
        <v>#NAME?</v>
      </c>
      <c r="E429" t="e">
        <f t="shared" ca="1" si="12"/>
        <v>#NAME?</v>
      </c>
      <c r="F429" t="e">
        <f t="shared" ca="1" si="13"/>
        <v>#NAME?</v>
      </c>
    </row>
    <row r="430" spans="1:6" x14ac:dyDescent="0.15">
      <c r="A430" s="12" t="s">
        <v>798</v>
      </c>
      <c r="B430" s="12" t="s">
        <v>799</v>
      </c>
      <c r="C430" t="e">
        <f ca="1">[1]!GG_SDP(A430,"2011-1-18","净利润","Year=2009","Quarter=4")</f>
        <v>#NAME?</v>
      </c>
      <c r="D430" t="e">
        <f ca="1">[1]!GG_SDP(A430,"2011-1-18","预期净利润","Year=2011","Quarter=4")</f>
        <v>#NAME?</v>
      </c>
      <c r="E430" t="e">
        <f t="shared" ca="1" si="12"/>
        <v>#NAME?</v>
      </c>
      <c r="F430" t="e">
        <f t="shared" ca="1" si="13"/>
        <v>#NAME?</v>
      </c>
    </row>
    <row r="431" spans="1:6" x14ac:dyDescent="0.15">
      <c r="A431" s="12" t="s">
        <v>800</v>
      </c>
      <c r="B431" s="12" t="s">
        <v>801</v>
      </c>
      <c r="C431" t="e">
        <f ca="1">[1]!GG_SDP(A431,"2011-1-18","净利润","Year=2009","Quarter=4")</f>
        <v>#NAME?</v>
      </c>
      <c r="D431" t="e">
        <f ca="1">[1]!GG_SDP(A431,"2011-1-18","预期净利润","Year=2011","Quarter=4")</f>
        <v>#NAME?</v>
      </c>
      <c r="E431" t="e">
        <f t="shared" ca="1" si="12"/>
        <v>#NAME?</v>
      </c>
      <c r="F431" t="e">
        <f t="shared" ca="1" si="13"/>
        <v>#NAME?</v>
      </c>
    </row>
    <row r="432" spans="1:6" x14ac:dyDescent="0.15">
      <c r="A432" s="12" t="s">
        <v>802</v>
      </c>
      <c r="B432" s="12" t="s">
        <v>803</v>
      </c>
      <c r="C432" t="e">
        <f ca="1">[1]!GG_SDP(A432,"2011-1-18","净利润","Year=2009","Quarter=4")</f>
        <v>#NAME?</v>
      </c>
      <c r="D432" t="e">
        <f ca="1">[1]!GG_SDP(A432,"2011-1-18","预期净利润","Year=2011","Quarter=4")</f>
        <v>#NAME?</v>
      </c>
      <c r="E432" t="e">
        <f t="shared" ca="1" si="12"/>
        <v>#NAME?</v>
      </c>
      <c r="F432" t="e">
        <f t="shared" ca="1" si="13"/>
        <v>#NAME?</v>
      </c>
    </row>
    <row r="433" spans="1:6" x14ac:dyDescent="0.15">
      <c r="A433" s="12" t="s">
        <v>804</v>
      </c>
      <c r="B433" s="12" t="s">
        <v>805</v>
      </c>
      <c r="C433" t="e">
        <f ca="1">[1]!GG_SDP(A433,"2011-1-18","净利润","Year=2009","Quarter=4")</f>
        <v>#NAME?</v>
      </c>
      <c r="D433" t="e">
        <f ca="1">[1]!GG_SDP(A433,"2011-1-18","预期净利润","Year=2011","Quarter=4")</f>
        <v>#NAME?</v>
      </c>
      <c r="E433" t="e">
        <f t="shared" ca="1" si="12"/>
        <v>#NAME?</v>
      </c>
      <c r="F433" t="e">
        <f t="shared" ca="1" si="13"/>
        <v>#NAME?</v>
      </c>
    </row>
    <row r="434" spans="1:6" x14ac:dyDescent="0.15">
      <c r="A434" s="12" t="s">
        <v>806</v>
      </c>
      <c r="B434" s="12" t="s">
        <v>807</v>
      </c>
      <c r="C434" t="e">
        <f ca="1">[1]!GG_SDP(A434,"2011-1-18","净利润","Year=2009","Quarter=4")</f>
        <v>#NAME?</v>
      </c>
      <c r="D434" t="e">
        <f ca="1">[1]!GG_SDP(A434,"2011-1-18","预期净利润","Year=2011","Quarter=4")</f>
        <v>#NAME?</v>
      </c>
      <c r="E434" t="e">
        <f t="shared" ca="1" si="12"/>
        <v>#NAME?</v>
      </c>
      <c r="F434" t="e">
        <f t="shared" ca="1" si="13"/>
        <v>#NAME?</v>
      </c>
    </row>
    <row r="435" spans="1:6" x14ac:dyDescent="0.15">
      <c r="A435" s="12" t="s">
        <v>808</v>
      </c>
      <c r="B435" s="12" t="s">
        <v>809</v>
      </c>
      <c r="C435" t="e">
        <f ca="1">[1]!GG_SDP(A435,"2011-1-18","净利润","Year=2009","Quarter=4")</f>
        <v>#NAME?</v>
      </c>
      <c r="D435" t="e">
        <f ca="1">[1]!GG_SDP(A435,"2011-1-18","预期净利润","Year=2011","Quarter=4")</f>
        <v>#NAME?</v>
      </c>
      <c r="E435" t="e">
        <f t="shared" ca="1" si="12"/>
        <v>#NAME?</v>
      </c>
      <c r="F435" t="e">
        <f t="shared" ca="1" si="13"/>
        <v>#NAME?</v>
      </c>
    </row>
    <row r="436" spans="1:6" x14ac:dyDescent="0.15">
      <c r="A436" s="12" t="s">
        <v>810</v>
      </c>
      <c r="B436" s="12" t="s">
        <v>811</v>
      </c>
      <c r="C436" t="e">
        <f ca="1">[1]!GG_SDP(A436,"2011-1-18","净利润","Year=2009","Quarter=4")</f>
        <v>#NAME?</v>
      </c>
      <c r="D436" t="e">
        <f ca="1">[1]!GG_SDP(A436,"2011-1-18","预期净利润","Year=2011","Quarter=4")</f>
        <v>#NAME?</v>
      </c>
      <c r="E436" t="e">
        <f t="shared" ca="1" si="12"/>
        <v>#NAME?</v>
      </c>
      <c r="F436" t="e">
        <f t="shared" ca="1" si="13"/>
        <v>#NAME?</v>
      </c>
    </row>
    <row r="437" spans="1:6" x14ac:dyDescent="0.15">
      <c r="A437" s="12" t="s">
        <v>812</v>
      </c>
      <c r="B437" s="12" t="s">
        <v>813</v>
      </c>
      <c r="C437" t="e">
        <f ca="1">[1]!GG_SDP(A437,"2011-1-18","净利润","Year=2009","Quarter=4")</f>
        <v>#NAME?</v>
      </c>
      <c r="D437" t="e">
        <f ca="1">[1]!GG_SDP(A437,"2011-1-18","预期净利润","Year=2011","Quarter=4")</f>
        <v>#NAME?</v>
      </c>
      <c r="E437" t="e">
        <f t="shared" ca="1" si="12"/>
        <v>#NAME?</v>
      </c>
      <c r="F437" t="e">
        <f t="shared" ca="1" si="13"/>
        <v>#NAME?</v>
      </c>
    </row>
    <row r="438" spans="1:6" x14ac:dyDescent="0.15">
      <c r="A438" s="12" t="s">
        <v>814</v>
      </c>
      <c r="B438" s="12" t="s">
        <v>815</v>
      </c>
      <c r="C438" t="e">
        <f ca="1">[1]!GG_SDP(A438,"2011-1-18","净利润","Year=2009","Quarter=4")</f>
        <v>#NAME?</v>
      </c>
      <c r="D438" t="e">
        <f ca="1">[1]!GG_SDP(A438,"2011-1-18","预期净利润","Year=2011","Quarter=4")</f>
        <v>#NAME?</v>
      </c>
      <c r="E438" t="e">
        <f t="shared" ca="1" si="12"/>
        <v>#NAME?</v>
      </c>
      <c r="F438" t="e">
        <f t="shared" ca="1" si="13"/>
        <v>#NAME?</v>
      </c>
    </row>
    <row r="439" spans="1:6" x14ac:dyDescent="0.15">
      <c r="A439" s="12" t="s">
        <v>1703</v>
      </c>
      <c r="B439" s="12" t="s">
        <v>1704</v>
      </c>
      <c r="C439" t="e">
        <f ca="1">[1]!GG_SDP(A439,"2011-1-18","净利润","Year=2009","Quarter=4")</f>
        <v>#NAME?</v>
      </c>
      <c r="D439" t="e">
        <f ca="1">[1]!GG_SDP(A439,"2011-1-18","预期净利润","Year=2011","Quarter=4")</f>
        <v>#NAME?</v>
      </c>
      <c r="E439" t="e">
        <f t="shared" ca="1" si="12"/>
        <v>#NAME?</v>
      </c>
      <c r="F439" t="e">
        <f t="shared" ca="1" si="13"/>
        <v>#NAME?</v>
      </c>
    </row>
    <row r="440" spans="1:6" x14ac:dyDescent="0.15">
      <c r="A440" s="12" t="s">
        <v>816</v>
      </c>
      <c r="B440" s="12" t="s">
        <v>817</v>
      </c>
      <c r="C440" t="e">
        <f ca="1">[1]!GG_SDP(A440,"2011-1-18","净利润","Year=2009","Quarter=4")</f>
        <v>#NAME?</v>
      </c>
      <c r="D440" t="e">
        <f ca="1">[1]!GG_SDP(A440,"2011-1-18","预期净利润","Year=2011","Quarter=4")</f>
        <v>#NAME?</v>
      </c>
      <c r="E440" t="e">
        <f t="shared" ca="1" si="12"/>
        <v>#NAME?</v>
      </c>
      <c r="F440" t="e">
        <f t="shared" ca="1" si="13"/>
        <v>#NAME?</v>
      </c>
    </row>
    <row r="441" spans="1:6" x14ac:dyDescent="0.15">
      <c r="A441" s="12" t="s">
        <v>818</v>
      </c>
      <c r="B441" s="12" t="s">
        <v>819</v>
      </c>
      <c r="C441" t="e">
        <f ca="1">[1]!GG_SDP(A441,"2011-1-18","净利润","Year=2009","Quarter=4")</f>
        <v>#NAME?</v>
      </c>
      <c r="D441" t="e">
        <f ca="1">[1]!GG_SDP(A441,"2011-1-18","预期净利润","Year=2011","Quarter=4")</f>
        <v>#NAME?</v>
      </c>
      <c r="E441" t="e">
        <f t="shared" ca="1" si="12"/>
        <v>#NAME?</v>
      </c>
      <c r="F441" t="e">
        <f t="shared" ca="1" si="13"/>
        <v>#NAME?</v>
      </c>
    </row>
    <row r="442" spans="1:6" x14ac:dyDescent="0.15">
      <c r="A442" s="12" t="s">
        <v>820</v>
      </c>
      <c r="B442" s="12" t="s">
        <v>821</v>
      </c>
      <c r="C442" t="e">
        <f ca="1">[1]!GG_SDP(A442,"2011-1-18","净利润","Year=2009","Quarter=4")</f>
        <v>#NAME?</v>
      </c>
      <c r="D442" t="e">
        <f ca="1">[1]!GG_SDP(A442,"2011-1-18","预期净利润","Year=2011","Quarter=4")</f>
        <v>#NAME?</v>
      </c>
      <c r="E442" t="e">
        <f t="shared" ca="1" si="12"/>
        <v>#NAME?</v>
      </c>
      <c r="F442" t="e">
        <f t="shared" ca="1" si="13"/>
        <v>#NAME?</v>
      </c>
    </row>
    <row r="443" spans="1:6" x14ac:dyDescent="0.15">
      <c r="A443" s="12" t="s">
        <v>822</v>
      </c>
      <c r="B443" s="12" t="s">
        <v>823</v>
      </c>
      <c r="C443" t="e">
        <f ca="1">[1]!GG_SDP(A443,"2011-1-18","净利润","Year=2009","Quarter=4")</f>
        <v>#NAME?</v>
      </c>
      <c r="D443" t="e">
        <f ca="1">[1]!GG_SDP(A443,"2011-1-18","预期净利润","Year=2011","Quarter=4")</f>
        <v>#NAME?</v>
      </c>
      <c r="E443" t="e">
        <f t="shared" ca="1" si="12"/>
        <v>#NAME?</v>
      </c>
      <c r="F443" t="e">
        <f t="shared" ca="1" si="13"/>
        <v>#NAME?</v>
      </c>
    </row>
    <row r="444" spans="1:6" x14ac:dyDescent="0.15">
      <c r="A444" s="12" t="s">
        <v>1705</v>
      </c>
      <c r="B444" s="12" t="s">
        <v>1706</v>
      </c>
      <c r="C444" t="e">
        <f ca="1">[1]!GG_SDP(A444,"2011-1-18","净利润","Year=2009","Quarter=4")</f>
        <v>#NAME?</v>
      </c>
      <c r="D444" t="e">
        <f ca="1">[1]!GG_SDP(A444,"2011-1-18","预期净利润","Year=2011","Quarter=4")</f>
        <v>#NAME?</v>
      </c>
      <c r="E444" t="e">
        <f t="shared" ca="1" si="12"/>
        <v>#NAME?</v>
      </c>
      <c r="F444" t="e">
        <f t="shared" ca="1" si="13"/>
        <v>#NAME?</v>
      </c>
    </row>
    <row r="445" spans="1:6" x14ac:dyDescent="0.15">
      <c r="A445" s="12" t="s">
        <v>824</v>
      </c>
      <c r="B445" s="12" t="s">
        <v>825</v>
      </c>
      <c r="C445" t="e">
        <f ca="1">[1]!GG_SDP(A445,"2011-1-18","净利润","Year=2009","Quarter=4")</f>
        <v>#NAME?</v>
      </c>
      <c r="D445" t="e">
        <f ca="1">[1]!GG_SDP(A445,"2011-1-18","预期净利润","Year=2011","Quarter=4")</f>
        <v>#NAME?</v>
      </c>
      <c r="E445" t="e">
        <f t="shared" ca="1" si="12"/>
        <v>#NAME?</v>
      </c>
      <c r="F445" t="e">
        <f t="shared" ca="1" si="13"/>
        <v>#NAME?</v>
      </c>
    </row>
    <row r="446" spans="1:6" x14ac:dyDescent="0.15">
      <c r="A446" s="12" t="s">
        <v>826</v>
      </c>
      <c r="B446" s="12" t="s">
        <v>827</v>
      </c>
      <c r="C446" t="e">
        <f ca="1">[1]!GG_SDP(A446,"2011-1-18","净利润","Year=2009","Quarter=4")</f>
        <v>#NAME?</v>
      </c>
      <c r="D446" t="e">
        <f ca="1">[1]!GG_SDP(A446,"2011-1-18","预期净利润","Year=2011","Quarter=4")</f>
        <v>#NAME?</v>
      </c>
      <c r="E446" t="e">
        <f t="shared" ca="1" si="12"/>
        <v>#NAME?</v>
      </c>
      <c r="F446" t="e">
        <f t="shared" ca="1" si="13"/>
        <v>#NAME?</v>
      </c>
    </row>
    <row r="447" spans="1:6" x14ac:dyDescent="0.15">
      <c r="A447" s="12" t="s">
        <v>828</v>
      </c>
      <c r="B447" s="12" t="s">
        <v>829</v>
      </c>
      <c r="C447" t="e">
        <f ca="1">[1]!GG_SDP(A447,"2011-1-18","净利润","Year=2009","Quarter=4")</f>
        <v>#NAME?</v>
      </c>
      <c r="D447" t="e">
        <f ca="1">[1]!GG_SDP(A447,"2011-1-18","预期净利润","Year=2011","Quarter=4")</f>
        <v>#NAME?</v>
      </c>
      <c r="E447" t="e">
        <f t="shared" ca="1" si="12"/>
        <v>#NAME?</v>
      </c>
      <c r="F447" t="e">
        <f t="shared" ca="1" si="13"/>
        <v>#NAME?</v>
      </c>
    </row>
    <row r="448" spans="1:6" x14ac:dyDescent="0.15">
      <c r="A448" s="12" t="s">
        <v>830</v>
      </c>
      <c r="B448" s="12" t="s">
        <v>831</v>
      </c>
      <c r="C448" t="e">
        <f ca="1">[1]!GG_SDP(A448,"2011-1-18","净利润","Year=2009","Quarter=4")</f>
        <v>#NAME?</v>
      </c>
      <c r="D448" t="e">
        <f ca="1">[1]!GG_SDP(A448,"2011-1-18","预期净利润","Year=2011","Quarter=4")</f>
        <v>#NAME?</v>
      </c>
      <c r="E448" t="e">
        <f t="shared" ca="1" si="12"/>
        <v>#NAME?</v>
      </c>
      <c r="F448" t="e">
        <f t="shared" ca="1" si="13"/>
        <v>#NAME?</v>
      </c>
    </row>
    <row r="449" spans="1:6" x14ac:dyDescent="0.15">
      <c r="A449" s="12" t="s">
        <v>832</v>
      </c>
      <c r="B449" s="12" t="s">
        <v>833</v>
      </c>
      <c r="C449" t="e">
        <f ca="1">[1]!GG_SDP(A449,"2011-1-18","净利润","Year=2009","Quarter=4")</f>
        <v>#NAME?</v>
      </c>
      <c r="D449" t="e">
        <f ca="1">[1]!GG_SDP(A449,"2011-1-18","预期净利润","Year=2011","Quarter=4")</f>
        <v>#NAME?</v>
      </c>
      <c r="E449" t="e">
        <f t="shared" ca="1" si="12"/>
        <v>#NAME?</v>
      </c>
      <c r="F449" t="e">
        <f t="shared" ca="1" si="13"/>
        <v>#NAME?</v>
      </c>
    </row>
    <row r="450" spans="1:6" x14ac:dyDescent="0.15">
      <c r="A450" s="12" t="s">
        <v>834</v>
      </c>
      <c r="B450" s="12" t="s">
        <v>835</v>
      </c>
      <c r="C450" t="e">
        <f ca="1">[1]!GG_SDP(A450,"2011-1-18","净利润","Year=2009","Quarter=4")</f>
        <v>#NAME?</v>
      </c>
      <c r="D450" t="e">
        <f ca="1">[1]!GG_SDP(A450,"2011-1-18","预期净利润","Year=2011","Quarter=4")</f>
        <v>#NAME?</v>
      </c>
      <c r="E450" t="e">
        <f t="shared" ca="1" si="12"/>
        <v>#NAME?</v>
      </c>
      <c r="F450" t="e">
        <f t="shared" ca="1" si="13"/>
        <v>#NAME?</v>
      </c>
    </row>
    <row r="451" spans="1:6" x14ac:dyDescent="0.15">
      <c r="A451" s="12" t="s">
        <v>836</v>
      </c>
      <c r="B451" s="12" t="s">
        <v>837</v>
      </c>
      <c r="C451" t="e">
        <f ca="1">[1]!GG_SDP(A451,"2011-1-18","净利润","Year=2009","Quarter=4")</f>
        <v>#NAME?</v>
      </c>
      <c r="D451" t="e">
        <f ca="1">[1]!GG_SDP(A451,"2011-1-18","预期净利润","Year=2011","Quarter=4")</f>
        <v>#NAME?</v>
      </c>
      <c r="E451" t="e">
        <f t="shared" ca="1" si="12"/>
        <v>#NAME?</v>
      </c>
      <c r="F451" t="e">
        <f t="shared" ca="1" si="13"/>
        <v>#NAME?</v>
      </c>
    </row>
    <row r="452" spans="1:6" x14ac:dyDescent="0.15">
      <c r="A452" s="12" t="s">
        <v>838</v>
      </c>
      <c r="B452" s="12" t="s">
        <v>839</v>
      </c>
      <c r="C452" t="e">
        <f ca="1">[1]!GG_SDP(A452,"2011-1-18","净利润","Year=2009","Quarter=4")</f>
        <v>#NAME?</v>
      </c>
      <c r="D452" t="e">
        <f ca="1">[1]!GG_SDP(A452,"2011-1-18","预期净利润","Year=2011","Quarter=4")</f>
        <v>#NAME?</v>
      </c>
      <c r="E452" t="e">
        <f t="shared" ref="E452:E515" ca="1" si="14">(D452-C452)/ABS(C452)</f>
        <v>#NAME?</v>
      </c>
      <c r="F452" t="e">
        <f t="shared" ref="F452:F515" ca="1" si="15">SQRT(E452+1)-1</f>
        <v>#NAME?</v>
      </c>
    </row>
    <row r="453" spans="1:6" x14ac:dyDescent="0.15">
      <c r="A453" s="12" t="s">
        <v>840</v>
      </c>
      <c r="B453" s="12" t="s">
        <v>841</v>
      </c>
      <c r="C453" t="e">
        <f ca="1">[1]!GG_SDP(A453,"2011-1-18","净利润","Year=2009","Quarter=4")</f>
        <v>#NAME?</v>
      </c>
      <c r="D453" t="e">
        <f ca="1">[1]!GG_SDP(A453,"2011-1-18","预期净利润","Year=2011","Quarter=4")</f>
        <v>#NAME?</v>
      </c>
      <c r="E453" t="e">
        <f t="shared" ca="1" si="14"/>
        <v>#NAME?</v>
      </c>
      <c r="F453" t="e">
        <f t="shared" ca="1" si="15"/>
        <v>#NAME?</v>
      </c>
    </row>
    <row r="454" spans="1:6" x14ac:dyDescent="0.15">
      <c r="A454" s="12" t="s">
        <v>842</v>
      </c>
      <c r="B454" s="12" t="s">
        <v>843</v>
      </c>
      <c r="C454" t="e">
        <f ca="1">[1]!GG_SDP(A454,"2011-1-18","净利润","Year=2009","Quarter=4")</f>
        <v>#NAME?</v>
      </c>
      <c r="D454" t="e">
        <f ca="1">[1]!GG_SDP(A454,"2011-1-18","预期净利润","Year=2011","Quarter=4")</f>
        <v>#NAME?</v>
      </c>
      <c r="E454" t="e">
        <f t="shared" ca="1" si="14"/>
        <v>#NAME?</v>
      </c>
      <c r="F454" t="e">
        <f t="shared" ca="1" si="15"/>
        <v>#NAME?</v>
      </c>
    </row>
    <row r="455" spans="1:6" x14ac:dyDescent="0.15">
      <c r="A455" s="12" t="s">
        <v>844</v>
      </c>
      <c r="B455" s="12" t="s">
        <v>845</v>
      </c>
      <c r="C455" t="e">
        <f ca="1">[1]!GG_SDP(A455,"2011-1-18","净利润","Year=2009","Quarter=4")</f>
        <v>#NAME?</v>
      </c>
      <c r="D455" t="e">
        <f ca="1">[1]!GG_SDP(A455,"2011-1-18","预期净利润","Year=2011","Quarter=4")</f>
        <v>#NAME?</v>
      </c>
      <c r="E455" t="e">
        <f t="shared" ca="1" si="14"/>
        <v>#NAME?</v>
      </c>
      <c r="F455" t="e">
        <f t="shared" ca="1" si="15"/>
        <v>#NAME?</v>
      </c>
    </row>
    <row r="456" spans="1:6" x14ac:dyDescent="0.15">
      <c r="A456" s="12" t="s">
        <v>846</v>
      </c>
      <c r="B456" s="12" t="s">
        <v>847</v>
      </c>
      <c r="C456" t="e">
        <f ca="1">[1]!GG_SDP(A456,"2011-1-18","净利润","Year=2009","Quarter=4")</f>
        <v>#NAME?</v>
      </c>
      <c r="D456" t="e">
        <f ca="1">[1]!GG_SDP(A456,"2011-1-18","预期净利润","Year=2011","Quarter=4")</f>
        <v>#NAME?</v>
      </c>
      <c r="E456" t="e">
        <f t="shared" ca="1" si="14"/>
        <v>#NAME?</v>
      </c>
      <c r="F456" t="e">
        <f t="shared" ca="1" si="15"/>
        <v>#NAME?</v>
      </c>
    </row>
    <row r="457" spans="1:6" x14ac:dyDescent="0.15">
      <c r="A457" s="12" t="s">
        <v>848</v>
      </c>
      <c r="B457" s="12" t="s">
        <v>849</v>
      </c>
      <c r="C457" t="e">
        <f ca="1">[1]!GG_SDP(A457,"2011-1-18","净利润","Year=2009","Quarter=4")</f>
        <v>#NAME?</v>
      </c>
      <c r="D457" t="e">
        <f ca="1">[1]!GG_SDP(A457,"2011-1-18","预期净利润","Year=2011","Quarter=4")</f>
        <v>#NAME?</v>
      </c>
      <c r="E457" t="e">
        <f t="shared" ca="1" si="14"/>
        <v>#NAME?</v>
      </c>
      <c r="F457" t="e">
        <f t="shared" ca="1" si="15"/>
        <v>#NAME?</v>
      </c>
    </row>
    <row r="458" spans="1:6" x14ac:dyDescent="0.15">
      <c r="A458" s="12" t="s">
        <v>850</v>
      </c>
      <c r="B458" s="12" t="s">
        <v>851</v>
      </c>
      <c r="C458" t="e">
        <f ca="1">[1]!GG_SDP(A458,"2011-1-18","净利润","Year=2009","Quarter=4")</f>
        <v>#NAME?</v>
      </c>
      <c r="D458" t="e">
        <f ca="1">[1]!GG_SDP(A458,"2011-1-18","预期净利润","Year=2011","Quarter=4")</f>
        <v>#NAME?</v>
      </c>
      <c r="E458" t="e">
        <f t="shared" ca="1" si="14"/>
        <v>#NAME?</v>
      </c>
      <c r="F458" t="e">
        <f t="shared" ca="1" si="15"/>
        <v>#NAME?</v>
      </c>
    </row>
    <row r="459" spans="1:6" x14ac:dyDescent="0.15">
      <c r="A459" s="12" t="s">
        <v>852</v>
      </c>
      <c r="B459" s="12" t="s">
        <v>853</v>
      </c>
      <c r="C459" t="e">
        <f ca="1">[1]!GG_SDP(A459,"2011-1-18","净利润","Year=2009","Quarter=4")</f>
        <v>#NAME?</v>
      </c>
      <c r="D459" t="e">
        <f ca="1">[1]!GG_SDP(A459,"2011-1-18","预期净利润","Year=2011","Quarter=4")</f>
        <v>#NAME?</v>
      </c>
      <c r="E459" t="e">
        <f t="shared" ca="1" si="14"/>
        <v>#NAME?</v>
      </c>
      <c r="F459" t="e">
        <f t="shared" ca="1" si="15"/>
        <v>#NAME?</v>
      </c>
    </row>
    <row r="460" spans="1:6" x14ac:dyDescent="0.15">
      <c r="A460" s="12" t="s">
        <v>854</v>
      </c>
      <c r="B460" s="12" t="s">
        <v>855</v>
      </c>
      <c r="C460" t="e">
        <f ca="1">[1]!GG_SDP(A460,"2011-1-18","净利润","Year=2009","Quarter=4")</f>
        <v>#NAME?</v>
      </c>
      <c r="D460" t="e">
        <f ca="1">[1]!GG_SDP(A460,"2011-1-18","预期净利润","Year=2011","Quarter=4")</f>
        <v>#NAME?</v>
      </c>
      <c r="E460" t="e">
        <f t="shared" ca="1" si="14"/>
        <v>#NAME?</v>
      </c>
      <c r="F460" t="e">
        <f t="shared" ca="1" si="15"/>
        <v>#NAME?</v>
      </c>
    </row>
    <row r="461" spans="1:6" x14ac:dyDescent="0.15">
      <c r="A461" s="12" t="s">
        <v>856</v>
      </c>
      <c r="B461" s="12" t="s">
        <v>857</v>
      </c>
      <c r="C461" t="e">
        <f ca="1">[1]!GG_SDP(A461,"2011-1-18","净利润","Year=2009","Quarter=4")</f>
        <v>#NAME?</v>
      </c>
      <c r="D461" t="e">
        <f ca="1">[1]!GG_SDP(A461,"2011-1-18","预期净利润","Year=2011","Quarter=4")</f>
        <v>#NAME?</v>
      </c>
      <c r="E461" t="e">
        <f t="shared" ca="1" si="14"/>
        <v>#NAME?</v>
      </c>
      <c r="F461" t="e">
        <f t="shared" ca="1" si="15"/>
        <v>#NAME?</v>
      </c>
    </row>
    <row r="462" spans="1:6" x14ac:dyDescent="0.15">
      <c r="A462" s="12" t="s">
        <v>858</v>
      </c>
      <c r="B462" s="12" t="s">
        <v>859</v>
      </c>
      <c r="C462" t="e">
        <f ca="1">[1]!GG_SDP(A462,"2011-1-18","净利润","Year=2009","Quarter=4")</f>
        <v>#NAME?</v>
      </c>
      <c r="D462" t="e">
        <f ca="1">[1]!GG_SDP(A462,"2011-1-18","预期净利润","Year=2011","Quarter=4")</f>
        <v>#NAME?</v>
      </c>
      <c r="E462" t="e">
        <f t="shared" ca="1" si="14"/>
        <v>#NAME?</v>
      </c>
      <c r="F462" t="e">
        <f t="shared" ca="1" si="15"/>
        <v>#NAME?</v>
      </c>
    </row>
    <row r="463" spans="1:6" x14ac:dyDescent="0.15">
      <c r="A463" s="12" t="s">
        <v>860</v>
      </c>
      <c r="B463" s="12" t="s">
        <v>861</v>
      </c>
      <c r="C463" t="e">
        <f ca="1">[1]!GG_SDP(A463,"2011-1-18","净利润","Year=2009","Quarter=4")</f>
        <v>#NAME?</v>
      </c>
      <c r="D463" t="e">
        <f ca="1">[1]!GG_SDP(A463,"2011-1-18","预期净利润","Year=2011","Quarter=4")</f>
        <v>#NAME?</v>
      </c>
      <c r="E463" t="e">
        <f t="shared" ca="1" si="14"/>
        <v>#NAME?</v>
      </c>
      <c r="F463" t="e">
        <f t="shared" ca="1" si="15"/>
        <v>#NAME?</v>
      </c>
    </row>
    <row r="464" spans="1:6" x14ac:dyDescent="0.15">
      <c r="A464" s="12" t="s">
        <v>862</v>
      </c>
      <c r="B464" s="12" t="s">
        <v>863</v>
      </c>
      <c r="C464" t="e">
        <f ca="1">[1]!GG_SDP(A464,"2011-1-18","净利润","Year=2009","Quarter=4")</f>
        <v>#NAME?</v>
      </c>
      <c r="D464" t="e">
        <f ca="1">[1]!GG_SDP(A464,"2011-1-18","预期净利润","Year=2011","Quarter=4")</f>
        <v>#NAME?</v>
      </c>
      <c r="E464" t="e">
        <f t="shared" ca="1" si="14"/>
        <v>#NAME?</v>
      </c>
      <c r="F464" t="e">
        <f t="shared" ca="1" si="15"/>
        <v>#NAME?</v>
      </c>
    </row>
    <row r="465" spans="1:6" x14ac:dyDescent="0.15">
      <c r="A465" s="12" t="s">
        <v>864</v>
      </c>
      <c r="B465" s="12" t="s">
        <v>865</v>
      </c>
      <c r="C465" t="e">
        <f ca="1">[1]!GG_SDP(A465,"2011-1-18","净利润","Year=2009","Quarter=4")</f>
        <v>#NAME?</v>
      </c>
      <c r="D465" t="e">
        <f ca="1">[1]!GG_SDP(A465,"2011-1-18","预期净利润","Year=2011","Quarter=4")</f>
        <v>#NAME?</v>
      </c>
      <c r="E465" t="e">
        <f t="shared" ca="1" si="14"/>
        <v>#NAME?</v>
      </c>
      <c r="F465" t="e">
        <f t="shared" ca="1" si="15"/>
        <v>#NAME?</v>
      </c>
    </row>
    <row r="466" spans="1:6" x14ac:dyDescent="0.15">
      <c r="A466" s="12" t="s">
        <v>866</v>
      </c>
      <c r="B466" s="12" t="s">
        <v>867</v>
      </c>
      <c r="C466" t="e">
        <f ca="1">[1]!GG_SDP(A466,"2011-1-18","净利润","Year=2009","Quarter=4")</f>
        <v>#NAME?</v>
      </c>
      <c r="D466" t="e">
        <f ca="1">[1]!GG_SDP(A466,"2011-1-18","预期净利润","Year=2011","Quarter=4")</f>
        <v>#NAME?</v>
      </c>
      <c r="E466" t="e">
        <f t="shared" ca="1" si="14"/>
        <v>#NAME?</v>
      </c>
      <c r="F466" t="e">
        <f t="shared" ca="1" si="15"/>
        <v>#NAME?</v>
      </c>
    </row>
    <row r="467" spans="1:6" x14ac:dyDescent="0.15">
      <c r="A467" s="12" t="s">
        <v>868</v>
      </c>
      <c r="B467" s="12" t="s">
        <v>869</v>
      </c>
      <c r="C467" t="e">
        <f ca="1">[1]!GG_SDP(A467,"2011-1-18","净利润","Year=2009","Quarter=4")</f>
        <v>#NAME?</v>
      </c>
      <c r="D467" t="e">
        <f ca="1">[1]!GG_SDP(A467,"2011-1-18","预期净利润","Year=2011","Quarter=4")</f>
        <v>#NAME?</v>
      </c>
      <c r="E467" t="e">
        <f t="shared" ca="1" si="14"/>
        <v>#NAME?</v>
      </c>
      <c r="F467" t="e">
        <f t="shared" ca="1" si="15"/>
        <v>#NAME?</v>
      </c>
    </row>
    <row r="468" spans="1:6" x14ac:dyDescent="0.15">
      <c r="A468" s="12" t="s">
        <v>870</v>
      </c>
      <c r="B468" s="12" t="s">
        <v>1707</v>
      </c>
      <c r="C468" t="e">
        <f ca="1">[1]!GG_SDP(A468,"2011-1-18","净利润","Year=2009","Quarter=4")</f>
        <v>#NAME?</v>
      </c>
      <c r="D468" t="e">
        <f ca="1">[1]!GG_SDP(A468,"2011-1-18","预期净利润","Year=2011","Quarter=4")</f>
        <v>#NAME?</v>
      </c>
      <c r="E468" t="e">
        <f t="shared" ca="1" si="14"/>
        <v>#NAME?</v>
      </c>
      <c r="F468" t="e">
        <f t="shared" ca="1" si="15"/>
        <v>#NAME?</v>
      </c>
    </row>
    <row r="469" spans="1:6" x14ac:dyDescent="0.15">
      <c r="A469" s="12" t="s">
        <v>871</v>
      </c>
      <c r="B469" s="12" t="s">
        <v>872</v>
      </c>
      <c r="C469" t="e">
        <f ca="1">[1]!GG_SDP(A469,"2011-1-18","净利润","Year=2009","Quarter=4")</f>
        <v>#NAME?</v>
      </c>
      <c r="D469" t="e">
        <f ca="1">[1]!GG_SDP(A469,"2011-1-18","预期净利润","Year=2011","Quarter=4")</f>
        <v>#NAME?</v>
      </c>
      <c r="E469" t="e">
        <f t="shared" ca="1" si="14"/>
        <v>#NAME?</v>
      </c>
      <c r="F469" t="e">
        <f t="shared" ca="1" si="15"/>
        <v>#NAME?</v>
      </c>
    </row>
    <row r="470" spans="1:6" x14ac:dyDescent="0.15">
      <c r="A470" s="12" t="s">
        <v>873</v>
      </c>
      <c r="B470" s="12" t="s">
        <v>874</v>
      </c>
      <c r="C470" t="e">
        <f ca="1">[1]!GG_SDP(A470,"2011-1-18","净利润","Year=2009","Quarter=4")</f>
        <v>#NAME?</v>
      </c>
      <c r="D470" t="e">
        <f ca="1">[1]!GG_SDP(A470,"2011-1-18","预期净利润","Year=2011","Quarter=4")</f>
        <v>#NAME?</v>
      </c>
      <c r="E470" t="e">
        <f t="shared" ca="1" si="14"/>
        <v>#NAME?</v>
      </c>
      <c r="F470" t="e">
        <f t="shared" ca="1" si="15"/>
        <v>#NAME?</v>
      </c>
    </row>
    <row r="471" spans="1:6" x14ac:dyDescent="0.15">
      <c r="A471" s="12" t="s">
        <v>875</v>
      </c>
      <c r="B471" s="12" t="s">
        <v>876</v>
      </c>
      <c r="C471" t="e">
        <f ca="1">[1]!GG_SDP(A471,"2011-1-18","净利润","Year=2009","Quarter=4")</f>
        <v>#NAME?</v>
      </c>
      <c r="D471" t="e">
        <f ca="1">[1]!GG_SDP(A471,"2011-1-18","预期净利润","Year=2011","Quarter=4")</f>
        <v>#NAME?</v>
      </c>
      <c r="E471" t="e">
        <f t="shared" ca="1" si="14"/>
        <v>#NAME?</v>
      </c>
      <c r="F471" t="e">
        <f t="shared" ca="1" si="15"/>
        <v>#NAME?</v>
      </c>
    </row>
    <row r="472" spans="1:6" x14ac:dyDescent="0.15">
      <c r="A472" s="12" t="s">
        <v>877</v>
      </c>
      <c r="B472" s="12" t="s">
        <v>878</v>
      </c>
      <c r="C472" t="e">
        <f ca="1">[1]!GG_SDP(A472,"2011-1-18","净利润","Year=2009","Quarter=4")</f>
        <v>#NAME?</v>
      </c>
      <c r="D472" t="e">
        <f ca="1">[1]!GG_SDP(A472,"2011-1-18","预期净利润","Year=2011","Quarter=4")</f>
        <v>#NAME?</v>
      </c>
      <c r="E472" t="e">
        <f t="shared" ca="1" si="14"/>
        <v>#NAME?</v>
      </c>
      <c r="F472" t="e">
        <f t="shared" ca="1" si="15"/>
        <v>#NAME?</v>
      </c>
    </row>
    <row r="473" spans="1:6" x14ac:dyDescent="0.15">
      <c r="A473" s="12" t="s">
        <v>879</v>
      </c>
      <c r="B473" s="12" t="s">
        <v>880</v>
      </c>
      <c r="C473" t="e">
        <f ca="1">[1]!GG_SDP(A473,"2011-1-18","净利润","Year=2009","Quarter=4")</f>
        <v>#NAME?</v>
      </c>
      <c r="D473" t="e">
        <f ca="1">[1]!GG_SDP(A473,"2011-1-18","预期净利润","Year=2011","Quarter=4")</f>
        <v>#NAME?</v>
      </c>
      <c r="E473" t="e">
        <f t="shared" ca="1" si="14"/>
        <v>#NAME?</v>
      </c>
      <c r="F473" t="e">
        <f t="shared" ca="1" si="15"/>
        <v>#NAME?</v>
      </c>
    </row>
    <row r="474" spans="1:6" x14ac:dyDescent="0.15">
      <c r="A474" s="12" t="s">
        <v>881</v>
      </c>
      <c r="B474" s="12" t="s">
        <v>882</v>
      </c>
      <c r="C474" t="e">
        <f ca="1">[1]!GG_SDP(A474,"2011-1-18","净利润","Year=2009","Quarter=4")</f>
        <v>#NAME?</v>
      </c>
      <c r="D474" t="e">
        <f ca="1">[1]!GG_SDP(A474,"2011-1-18","预期净利润","Year=2011","Quarter=4")</f>
        <v>#NAME?</v>
      </c>
      <c r="E474" t="e">
        <f t="shared" ca="1" si="14"/>
        <v>#NAME?</v>
      </c>
      <c r="F474" t="e">
        <f t="shared" ca="1" si="15"/>
        <v>#NAME?</v>
      </c>
    </row>
    <row r="475" spans="1:6" x14ac:dyDescent="0.15">
      <c r="A475" s="12" t="s">
        <v>883</v>
      </c>
      <c r="B475" s="12" t="s">
        <v>884</v>
      </c>
      <c r="C475" t="e">
        <f ca="1">[1]!GG_SDP(A475,"2011-1-18","净利润","Year=2009","Quarter=4")</f>
        <v>#NAME?</v>
      </c>
      <c r="D475" t="e">
        <f ca="1">[1]!GG_SDP(A475,"2011-1-18","预期净利润","Year=2011","Quarter=4")</f>
        <v>#NAME?</v>
      </c>
      <c r="E475" t="e">
        <f t="shared" ca="1" si="14"/>
        <v>#NAME?</v>
      </c>
      <c r="F475" t="e">
        <f t="shared" ca="1" si="15"/>
        <v>#NAME?</v>
      </c>
    </row>
    <row r="476" spans="1:6" x14ac:dyDescent="0.15">
      <c r="A476" s="12" t="s">
        <v>885</v>
      </c>
      <c r="B476" s="12" t="s">
        <v>886</v>
      </c>
      <c r="C476" t="e">
        <f ca="1">[1]!GG_SDP(A476,"2011-1-18","净利润","Year=2009","Quarter=4")</f>
        <v>#NAME?</v>
      </c>
      <c r="D476" t="e">
        <f ca="1">[1]!GG_SDP(A476,"2011-1-18","预期净利润","Year=2011","Quarter=4")</f>
        <v>#NAME?</v>
      </c>
      <c r="E476" t="e">
        <f t="shared" ca="1" si="14"/>
        <v>#NAME?</v>
      </c>
      <c r="F476" t="e">
        <f t="shared" ca="1" si="15"/>
        <v>#NAME?</v>
      </c>
    </row>
    <row r="477" spans="1:6" x14ac:dyDescent="0.15">
      <c r="A477" s="12" t="s">
        <v>887</v>
      </c>
      <c r="B477" s="12" t="s">
        <v>888</v>
      </c>
      <c r="C477" t="e">
        <f ca="1">[1]!GG_SDP(A477,"2011-1-18","净利润","Year=2009","Quarter=4")</f>
        <v>#NAME?</v>
      </c>
      <c r="D477" t="e">
        <f ca="1">[1]!GG_SDP(A477,"2011-1-18","预期净利润","Year=2011","Quarter=4")</f>
        <v>#NAME?</v>
      </c>
      <c r="E477" t="e">
        <f t="shared" ca="1" si="14"/>
        <v>#NAME?</v>
      </c>
      <c r="F477" t="e">
        <f t="shared" ca="1" si="15"/>
        <v>#NAME?</v>
      </c>
    </row>
    <row r="478" spans="1:6" x14ac:dyDescent="0.15">
      <c r="A478" s="12" t="s">
        <v>889</v>
      </c>
      <c r="B478" s="12" t="s">
        <v>890</v>
      </c>
      <c r="C478" t="e">
        <f ca="1">[1]!GG_SDP(A478,"2011-1-18","净利润","Year=2009","Quarter=4")</f>
        <v>#NAME?</v>
      </c>
      <c r="D478" t="e">
        <f ca="1">[1]!GG_SDP(A478,"2011-1-18","预期净利润","Year=2011","Quarter=4")</f>
        <v>#NAME?</v>
      </c>
      <c r="E478" t="e">
        <f t="shared" ca="1" si="14"/>
        <v>#NAME?</v>
      </c>
      <c r="F478" t="e">
        <f t="shared" ca="1" si="15"/>
        <v>#NAME?</v>
      </c>
    </row>
    <row r="479" spans="1:6" x14ac:dyDescent="0.15">
      <c r="A479" s="12" t="s">
        <v>891</v>
      </c>
      <c r="B479" s="12" t="s">
        <v>892</v>
      </c>
      <c r="C479" t="e">
        <f ca="1">[1]!GG_SDP(A479,"2011-1-18","净利润","Year=2009","Quarter=4")</f>
        <v>#NAME?</v>
      </c>
      <c r="D479" t="e">
        <f ca="1">[1]!GG_SDP(A479,"2011-1-18","预期净利润","Year=2011","Quarter=4")</f>
        <v>#NAME?</v>
      </c>
      <c r="E479" t="e">
        <f t="shared" ca="1" si="14"/>
        <v>#NAME?</v>
      </c>
      <c r="F479" t="e">
        <f t="shared" ca="1" si="15"/>
        <v>#NAME?</v>
      </c>
    </row>
    <row r="480" spans="1:6" x14ac:dyDescent="0.15">
      <c r="A480" s="12" t="s">
        <v>893</v>
      </c>
      <c r="B480" s="12" t="s">
        <v>894</v>
      </c>
      <c r="C480" t="e">
        <f ca="1">[1]!GG_SDP(A480,"2011-1-18","净利润","Year=2009","Quarter=4")</f>
        <v>#NAME?</v>
      </c>
      <c r="D480" t="e">
        <f ca="1">[1]!GG_SDP(A480,"2011-1-18","预期净利润","Year=2011","Quarter=4")</f>
        <v>#NAME?</v>
      </c>
      <c r="E480" t="e">
        <f t="shared" ca="1" si="14"/>
        <v>#NAME?</v>
      </c>
      <c r="F480" t="e">
        <f t="shared" ca="1" si="15"/>
        <v>#NAME?</v>
      </c>
    </row>
    <row r="481" spans="1:6" x14ac:dyDescent="0.15">
      <c r="A481" s="12" t="s">
        <v>895</v>
      </c>
      <c r="B481" s="12" t="s">
        <v>896</v>
      </c>
      <c r="C481" t="e">
        <f ca="1">[1]!GG_SDP(A481,"2011-1-18","净利润","Year=2009","Quarter=4")</f>
        <v>#NAME?</v>
      </c>
      <c r="D481" t="e">
        <f ca="1">[1]!GG_SDP(A481,"2011-1-18","预期净利润","Year=2011","Quarter=4")</f>
        <v>#NAME?</v>
      </c>
      <c r="E481" t="e">
        <f t="shared" ca="1" si="14"/>
        <v>#NAME?</v>
      </c>
      <c r="F481" t="e">
        <f t="shared" ca="1" si="15"/>
        <v>#NAME?</v>
      </c>
    </row>
    <row r="482" spans="1:6" x14ac:dyDescent="0.15">
      <c r="A482" s="12" t="s">
        <v>897</v>
      </c>
      <c r="B482" s="12" t="s">
        <v>898</v>
      </c>
      <c r="C482" t="e">
        <f ca="1">[1]!GG_SDP(A482,"2011-1-18","净利润","Year=2009","Quarter=4")</f>
        <v>#NAME?</v>
      </c>
      <c r="D482" t="e">
        <f ca="1">[1]!GG_SDP(A482,"2011-1-18","预期净利润","Year=2011","Quarter=4")</f>
        <v>#NAME?</v>
      </c>
      <c r="E482" t="e">
        <f t="shared" ca="1" si="14"/>
        <v>#NAME?</v>
      </c>
      <c r="F482" t="e">
        <f t="shared" ca="1" si="15"/>
        <v>#NAME?</v>
      </c>
    </row>
    <row r="483" spans="1:6" x14ac:dyDescent="0.15">
      <c r="A483" s="12" t="s">
        <v>899</v>
      </c>
      <c r="B483" s="12" t="s">
        <v>900</v>
      </c>
      <c r="C483" t="e">
        <f ca="1">[1]!GG_SDP(A483,"2011-1-18","净利润","Year=2009","Quarter=4")</f>
        <v>#NAME?</v>
      </c>
      <c r="D483" t="e">
        <f ca="1">[1]!GG_SDP(A483,"2011-1-18","预期净利润","Year=2011","Quarter=4")</f>
        <v>#NAME?</v>
      </c>
      <c r="E483" t="e">
        <f t="shared" ca="1" si="14"/>
        <v>#NAME?</v>
      </c>
      <c r="F483" t="e">
        <f t="shared" ca="1" si="15"/>
        <v>#NAME?</v>
      </c>
    </row>
    <row r="484" spans="1:6" x14ac:dyDescent="0.15">
      <c r="A484" s="12" t="s">
        <v>901</v>
      </c>
      <c r="B484" s="12" t="s">
        <v>902</v>
      </c>
      <c r="C484" t="e">
        <f ca="1">[1]!GG_SDP(A484,"2011-1-18","净利润","Year=2009","Quarter=4")</f>
        <v>#NAME?</v>
      </c>
      <c r="D484" t="e">
        <f ca="1">[1]!GG_SDP(A484,"2011-1-18","预期净利润","Year=2011","Quarter=4")</f>
        <v>#NAME?</v>
      </c>
      <c r="E484" t="e">
        <f t="shared" ca="1" si="14"/>
        <v>#NAME?</v>
      </c>
      <c r="F484" t="e">
        <f t="shared" ca="1" si="15"/>
        <v>#NAME?</v>
      </c>
    </row>
    <row r="485" spans="1:6" x14ac:dyDescent="0.15">
      <c r="A485" s="12" t="s">
        <v>903</v>
      </c>
      <c r="B485" s="12" t="s">
        <v>904</v>
      </c>
      <c r="C485" t="e">
        <f ca="1">[1]!GG_SDP(A485,"2011-1-18","净利润","Year=2009","Quarter=4")</f>
        <v>#NAME?</v>
      </c>
      <c r="D485" t="e">
        <f ca="1">[1]!GG_SDP(A485,"2011-1-18","预期净利润","Year=2011","Quarter=4")</f>
        <v>#NAME?</v>
      </c>
      <c r="E485" t="e">
        <f t="shared" ca="1" si="14"/>
        <v>#NAME?</v>
      </c>
      <c r="F485" t="e">
        <f t="shared" ca="1" si="15"/>
        <v>#NAME?</v>
      </c>
    </row>
    <row r="486" spans="1:6" x14ac:dyDescent="0.15">
      <c r="A486" s="12" t="s">
        <v>905</v>
      </c>
      <c r="B486" s="12" t="s">
        <v>906</v>
      </c>
      <c r="C486" t="e">
        <f ca="1">[1]!GG_SDP(A486,"2011-1-18","净利润","Year=2009","Quarter=4")</f>
        <v>#NAME?</v>
      </c>
      <c r="D486" t="e">
        <f ca="1">[1]!GG_SDP(A486,"2011-1-18","预期净利润","Year=2011","Quarter=4")</f>
        <v>#NAME?</v>
      </c>
      <c r="E486" t="e">
        <f t="shared" ca="1" si="14"/>
        <v>#NAME?</v>
      </c>
      <c r="F486" t="e">
        <f t="shared" ca="1" si="15"/>
        <v>#NAME?</v>
      </c>
    </row>
    <row r="487" spans="1:6" x14ac:dyDescent="0.15">
      <c r="A487" s="12" t="s">
        <v>1708</v>
      </c>
      <c r="B487" s="12" t="s">
        <v>1709</v>
      </c>
      <c r="C487" t="e">
        <f ca="1">[1]!GG_SDP(A487,"2011-1-18","净利润","Year=2009","Quarter=4")</f>
        <v>#NAME?</v>
      </c>
      <c r="D487" t="e">
        <f ca="1">[1]!GG_SDP(A487,"2011-1-18","预期净利润","Year=2011","Quarter=4")</f>
        <v>#NAME?</v>
      </c>
      <c r="E487" t="e">
        <f t="shared" ca="1" si="14"/>
        <v>#NAME?</v>
      </c>
      <c r="F487" t="e">
        <f t="shared" ca="1" si="15"/>
        <v>#NAME?</v>
      </c>
    </row>
    <row r="488" spans="1:6" x14ac:dyDescent="0.15">
      <c r="A488" s="12" t="s">
        <v>907</v>
      </c>
      <c r="B488" s="12" t="s">
        <v>908</v>
      </c>
      <c r="C488" t="e">
        <f ca="1">[1]!GG_SDP(A488,"2011-1-18","净利润","Year=2009","Quarter=4")</f>
        <v>#NAME?</v>
      </c>
      <c r="D488" t="e">
        <f ca="1">[1]!GG_SDP(A488,"2011-1-18","预期净利润","Year=2011","Quarter=4")</f>
        <v>#NAME?</v>
      </c>
      <c r="E488" t="e">
        <f t="shared" ca="1" si="14"/>
        <v>#NAME?</v>
      </c>
      <c r="F488" t="e">
        <f t="shared" ca="1" si="15"/>
        <v>#NAME?</v>
      </c>
    </row>
    <row r="489" spans="1:6" x14ac:dyDescent="0.15">
      <c r="A489" s="12" t="s">
        <v>909</v>
      </c>
      <c r="B489" s="12" t="s">
        <v>910</v>
      </c>
      <c r="C489" t="e">
        <f ca="1">[1]!GG_SDP(A489,"2011-1-18","净利润","Year=2009","Quarter=4")</f>
        <v>#NAME?</v>
      </c>
      <c r="D489" t="e">
        <f ca="1">[1]!GG_SDP(A489,"2011-1-18","预期净利润","Year=2011","Quarter=4")</f>
        <v>#NAME?</v>
      </c>
      <c r="E489" t="e">
        <f t="shared" ca="1" si="14"/>
        <v>#NAME?</v>
      </c>
      <c r="F489" t="e">
        <f t="shared" ca="1" si="15"/>
        <v>#NAME?</v>
      </c>
    </row>
    <row r="490" spans="1:6" x14ac:dyDescent="0.15">
      <c r="A490" s="12" t="s">
        <v>911</v>
      </c>
      <c r="B490" s="12" t="s">
        <v>912</v>
      </c>
      <c r="C490" t="e">
        <f ca="1">[1]!GG_SDP(A490,"2011-1-18","净利润","Year=2009","Quarter=4")</f>
        <v>#NAME?</v>
      </c>
      <c r="D490" t="e">
        <f ca="1">[1]!GG_SDP(A490,"2011-1-18","预期净利润","Year=2011","Quarter=4")</f>
        <v>#NAME?</v>
      </c>
      <c r="E490" t="e">
        <f t="shared" ca="1" si="14"/>
        <v>#NAME?</v>
      </c>
      <c r="F490" t="e">
        <f t="shared" ca="1" si="15"/>
        <v>#NAME?</v>
      </c>
    </row>
    <row r="491" spans="1:6" x14ac:dyDescent="0.15">
      <c r="A491" s="12" t="s">
        <v>913</v>
      </c>
      <c r="B491" s="12" t="s">
        <v>914</v>
      </c>
      <c r="C491" t="e">
        <f ca="1">[1]!GG_SDP(A491,"2011-1-18","净利润","Year=2009","Quarter=4")</f>
        <v>#NAME?</v>
      </c>
      <c r="D491" t="e">
        <f ca="1">[1]!GG_SDP(A491,"2011-1-18","预期净利润","Year=2011","Quarter=4")</f>
        <v>#NAME?</v>
      </c>
      <c r="E491" t="e">
        <f t="shared" ca="1" si="14"/>
        <v>#NAME?</v>
      </c>
      <c r="F491" t="e">
        <f t="shared" ca="1" si="15"/>
        <v>#NAME?</v>
      </c>
    </row>
    <row r="492" spans="1:6" x14ac:dyDescent="0.15">
      <c r="A492" s="12" t="s">
        <v>915</v>
      </c>
      <c r="B492" s="12" t="s">
        <v>916</v>
      </c>
      <c r="C492" t="e">
        <f ca="1">[1]!GG_SDP(A492,"2011-1-18","净利润","Year=2009","Quarter=4")</f>
        <v>#NAME?</v>
      </c>
      <c r="D492" t="e">
        <f ca="1">[1]!GG_SDP(A492,"2011-1-18","预期净利润","Year=2011","Quarter=4")</f>
        <v>#NAME?</v>
      </c>
      <c r="E492" t="e">
        <f t="shared" ca="1" si="14"/>
        <v>#NAME?</v>
      </c>
      <c r="F492" t="e">
        <f t="shared" ca="1" si="15"/>
        <v>#NAME?</v>
      </c>
    </row>
    <row r="493" spans="1:6" x14ac:dyDescent="0.15">
      <c r="A493" s="12" t="s">
        <v>917</v>
      </c>
      <c r="B493" s="12" t="s">
        <v>918</v>
      </c>
      <c r="C493" t="e">
        <f ca="1">[1]!GG_SDP(A493,"2011-1-18","净利润","Year=2009","Quarter=4")</f>
        <v>#NAME?</v>
      </c>
      <c r="D493" t="e">
        <f ca="1">[1]!GG_SDP(A493,"2011-1-18","预期净利润","Year=2011","Quarter=4")</f>
        <v>#NAME?</v>
      </c>
      <c r="E493" t="e">
        <f t="shared" ca="1" si="14"/>
        <v>#NAME?</v>
      </c>
      <c r="F493" t="e">
        <f t="shared" ca="1" si="15"/>
        <v>#NAME?</v>
      </c>
    </row>
    <row r="494" spans="1:6" x14ac:dyDescent="0.15">
      <c r="A494" s="12" t="s">
        <v>919</v>
      </c>
      <c r="B494" s="12" t="s">
        <v>920</v>
      </c>
      <c r="C494" t="e">
        <f ca="1">[1]!GG_SDP(A494,"2011-1-18","净利润","Year=2009","Quarter=4")</f>
        <v>#NAME?</v>
      </c>
      <c r="D494" t="e">
        <f ca="1">[1]!GG_SDP(A494,"2011-1-18","预期净利润","Year=2011","Quarter=4")</f>
        <v>#NAME?</v>
      </c>
      <c r="E494" t="e">
        <f t="shared" ca="1" si="14"/>
        <v>#NAME?</v>
      </c>
      <c r="F494" t="e">
        <f t="shared" ca="1" si="15"/>
        <v>#NAME?</v>
      </c>
    </row>
    <row r="495" spans="1:6" x14ac:dyDescent="0.15">
      <c r="A495" s="12" t="s">
        <v>921</v>
      </c>
      <c r="B495" s="12" t="s">
        <v>922</v>
      </c>
      <c r="C495" t="e">
        <f ca="1">[1]!GG_SDP(A495,"2011-1-18","净利润","Year=2009","Quarter=4")</f>
        <v>#NAME?</v>
      </c>
      <c r="D495" t="e">
        <f ca="1">[1]!GG_SDP(A495,"2011-1-18","预期净利润","Year=2011","Quarter=4")</f>
        <v>#NAME?</v>
      </c>
      <c r="E495" t="e">
        <f t="shared" ca="1" si="14"/>
        <v>#NAME?</v>
      </c>
      <c r="F495" t="e">
        <f t="shared" ca="1" si="15"/>
        <v>#NAME?</v>
      </c>
    </row>
    <row r="496" spans="1:6" x14ac:dyDescent="0.15">
      <c r="A496" s="12" t="s">
        <v>923</v>
      </c>
      <c r="B496" s="12" t="s">
        <v>924</v>
      </c>
      <c r="C496" t="e">
        <f ca="1">[1]!GG_SDP(A496,"2011-1-18","净利润","Year=2009","Quarter=4")</f>
        <v>#NAME?</v>
      </c>
      <c r="D496" t="e">
        <f ca="1">[1]!GG_SDP(A496,"2011-1-18","预期净利润","Year=2011","Quarter=4")</f>
        <v>#NAME?</v>
      </c>
      <c r="E496" t="e">
        <f t="shared" ca="1" si="14"/>
        <v>#NAME?</v>
      </c>
      <c r="F496" t="e">
        <f t="shared" ca="1" si="15"/>
        <v>#NAME?</v>
      </c>
    </row>
    <row r="497" spans="1:6" x14ac:dyDescent="0.15">
      <c r="A497" s="12" t="s">
        <v>925</v>
      </c>
      <c r="B497" s="12" t="s">
        <v>926</v>
      </c>
      <c r="C497" t="e">
        <f ca="1">[1]!GG_SDP(A497,"2011-1-18","净利润","Year=2009","Quarter=4")</f>
        <v>#NAME?</v>
      </c>
      <c r="D497" t="e">
        <f ca="1">[1]!GG_SDP(A497,"2011-1-18","预期净利润","Year=2011","Quarter=4")</f>
        <v>#NAME?</v>
      </c>
      <c r="E497" t="e">
        <f t="shared" ca="1" si="14"/>
        <v>#NAME?</v>
      </c>
      <c r="F497" t="e">
        <f t="shared" ca="1" si="15"/>
        <v>#NAME?</v>
      </c>
    </row>
    <row r="498" spans="1:6" x14ac:dyDescent="0.15">
      <c r="A498" s="12" t="s">
        <v>927</v>
      </c>
      <c r="B498" s="12" t="s">
        <v>928</v>
      </c>
      <c r="C498" t="e">
        <f ca="1">[1]!GG_SDP(A498,"2011-1-18","净利润","Year=2009","Quarter=4")</f>
        <v>#NAME?</v>
      </c>
      <c r="D498" t="e">
        <f ca="1">[1]!GG_SDP(A498,"2011-1-18","预期净利润","Year=2011","Quarter=4")</f>
        <v>#NAME?</v>
      </c>
      <c r="E498" t="e">
        <f t="shared" ca="1" si="14"/>
        <v>#NAME?</v>
      </c>
      <c r="F498" t="e">
        <f t="shared" ca="1" si="15"/>
        <v>#NAME?</v>
      </c>
    </row>
    <row r="499" spans="1:6" x14ac:dyDescent="0.15">
      <c r="A499" s="12" t="s">
        <v>929</v>
      </c>
      <c r="B499" s="12" t="s">
        <v>930</v>
      </c>
      <c r="C499" t="e">
        <f ca="1">[1]!GG_SDP(A499,"2011-1-18","净利润","Year=2009","Quarter=4")</f>
        <v>#NAME?</v>
      </c>
      <c r="D499" t="e">
        <f ca="1">[1]!GG_SDP(A499,"2011-1-18","预期净利润","Year=2011","Quarter=4")</f>
        <v>#NAME?</v>
      </c>
      <c r="E499" t="e">
        <f t="shared" ca="1" si="14"/>
        <v>#NAME?</v>
      </c>
      <c r="F499" t="e">
        <f t="shared" ca="1" si="15"/>
        <v>#NAME?</v>
      </c>
    </row>
    <row r="500" spans="1:6" x14ac:dyDescent="0.15">
      <c r="A500" s="12" t="s">
        <v>931</v>
      </c>
      <c r="B500" s="12" t="s">
        <v>932</v>
      </c>
      <c r="C500" t="e">
        <f ca="1">[1]!GG_SDP(A500,"2011-1-18","净利润","Year=2009","Quarter=4")</f>
        <v>#NAME?</v>
      </c>
      <c r="D500" t="e">
        <f ca="1">[1]!GG_SDP(A500,"2011-1-18","预期净利润","Year=2011","Quarter=4")</f>
        <v>#NAME?</v>
      </c>
      <c r="E500" t="e">
        <f t="shared" ca="1" si="14"/>
        <v>#NAME?</v>
      </c>
      <c r="F500" t="e">
        <f t="shared" ca="1" si="15"/>
        <v>#NAME?</v>
      </c>
    </row>
    <row r="501" spans="1:6" x14ac:dyDescent="0.15">
      <c r="A501" s="12" t="s">
        <v>933</v>
      </c>
      <c r="B501" s="12" t="s">
        <v>934</v>
      </c>
      <c r="C501" t="e">
        <f ca="1">[1]!GG_SDP(A501,"2011-1-18","净利润","Year=2009","Quarter=4")</f>
        <v>#NAME?</v>
      </c>
      <c r="D501" t="e">
        <f ca="1">[1]!GG_SDP(A501,"2011-1-18","预期净利润","Year=2011","Quarter=4")</f>
        <v>#NAME?</v>
      </c>
      <c r="E501" t="e">
        <f t="shared" ca="1" si="14"/>
        <v>#NAME?</v>
      </c>
      <c r="F501" t="e">
        <f t="shared" ca="1" si="15"/>
        <v>#NAME?</v>
      </c>
    </row>
    <row r="502" spans="1:6" x14ac:dyDescent="0.15">
      <c r="A502" s="12" t="s">
        <v>935</v>
      </c>
      <c r="B502" s="12" t="s">
        <v>936</v>
      </c>
      <c r="C502" t="e">
        <f ca="1">[1]!GG_SDP(A502,"2011-1-18","净利润","Year=2009","Quarter=4")</f>
        <v>#NAME?</v>
      </c>
      <c r="D502" t="e">
        <f ca="1">[1]!GG_SDP(A502,"2011-1-18","预期净利润","Year=2011","Quarter=4")</f>
        <v>#NAME?</v>
      </c>
      <c r="E502" t="e">
        <f t="shared" ca="1" si="14"/>
        <v>#NAME?</v>
      </c>
      <c r="F502" t="e">
        <f t="shared" ca="1" si="15"/>
        <v>#NAME?</v>
      </c>
    </row>
    <row r="503" spans="1:6" x14ac:dyDescent="0.15">
      <c r="A503" s="12" t="s">
        <v>937</v>
      </c>
      <c r="B503" s="12" t="s">
        <v>938</v>
      </c>
      <c r="C503" t="e">
        <f ca="1">[1]!GG_SDP(A503,"2011-1-18","净利润","Year=2009","Quarter=4")</f>
        <v>#NAME?</v>
      </c>
      <c r="D503" t="e">
        <f ca="1">[1]!GG_SDP(A503,"2011-1-18","预期净利润","Year=2011","Quarter=4")</f>
        <v>#NAME?</v>
      </c>
      <c r="E503" t="e">
        <f t="shared" ca="1" si="14"/>
        <v>#NAME?</v>
      </c>
      <c r="F503" t="e">
        <f t="shared" ca="1" si="15"/>
        <v>#NAME?</v>
      </c>
    </row>
    <row r="504" spans="1:6" x14ac:dyDescent="0.15">
      <c r="A504" s="12" t="s">
        <v>939</v>
      </c>
      <c r="B504" s="12" t="s">
        <v>940</v>
      </c>
      <c r="C504" t="e">
        <f ca="1">[1]!GG_SDP(A504,"2011-1-18","净利润","Year=2009","Quarter=4")</f>
        <v>#NAME?</v>
      </c>
      <c r="D504" t="e">
        <f ca="1">[1]!GG_SDP(A504,"2011-1-18","预期净利润","Year=2011","Quarter=4")</f>
        <v>#NAME?</v>
      </c>
      <c r="E504" t="e">
        <f t="shared" ca="1" si="14"/>
        <v>#NAME?</v>
      </c>
      <c r="F504" t="e">
        <f t="shared" ca="1" si="15"/>
        <v>#NAME?</v>
      </c>
    </row>
    <row r="505" spans="1:6" x14ac:dyDescent="0.15">
      <c r="A505" s="12" t="s">
        <v>941</v>
      </c>
      <c r="B505" s="12" t="s">
        <v>942</v>
      </c>
      <c r="C505" t="e">
        <f ca="1">[1]!GG_SDP(A505,"2011-1-18","净利润","Year=2009","Quarter=4")</f>
        <v>#NAME?</v>
      </c>
      <c r="D505" t="e">
        <f ca="1">[1]!GG_SDP(A505,"2011-1-18","预期净利润","Year=2011","Quarter=4")</f>
        <v>#NAME?</v>
      </c>
      <c r="E505" t="e">
        <f t="shared" ca="1" si="14"/>
        <v>#NAME?</v>
      </c>
      <c r="F505" t="e">
        <f t="shared" ca="1" si="15"/>
        <v>#NAME?</v>
      </c>
    </row>
    <row r="506" spans="1:6" x14ac:dyDescent="0.15">
      <c r="A506" s="12" t="s">
        <v>943</v>
      </c>
      <c r="B506" s="12" t="s">
        <v>944</v>
      </c>
      <c r="C506" t="e">
        <f ca="1">[1]!GG_SDP(A506,"2011-1-18","净利润","Year=2009","Quarter=4")</f>
        <v>#NAME?</v>
      </c>
      <c r="D506" t="e">
        <f ca="1">[1]!GG_SDP(A506,"2011-1-18","预期净利润","Year=2011","Quarter=4")</f>
        <v>#NAME?</v>
      </c>
      <c r="E506" t="e">
        <f t="shared" ca="1" si="14"/>
        <v>#NAME?</v>
      </c>
      <c r="F506" t="e">
        <f t="shared" ca="1" si="15"/>
        <v>#NAME?</v>
      </c>
    </row>
    <row r="507" spans="1:6" x14ac:dyDescent="0.15">
      <c r="A507" s="12" t="s">
        <v>945</v>
      </c>
      <c r="B507" s="12" t="s">
        <v>946</v>
      </c>
      <c r="C507" t="e">
        <f ca="1">[1]!GG_SDP(A507,"2011-1-18","净利润","Year=2009","Quarter=4")</f>
        <v>#NAME?</v>
      </c>
      <c r="D507" t="e">
        <f ca="1">[1]!GG_SDP(A507,"2011-1-18","预期净利润","Year=2011","Quarter=4")</f>
        <v>#NAME?</v>
      </c>
      <c r="E507" t="e">
        <f t="shared" ca="1" si="14"/>
        <v>#NAME?</v>
      </c>
      <c r="F507" t="e">
        <f t="shared" ca="1" si="15"/>
        <v>#NAME?</v>
      </c>
    </row>
    <row r="508" spans="1:6" x14ac:dyDescent="0.15">
      <c r="A508" s="12" t="s">
        <v>947</v>
      </c>
      <c r="B508" s="12" t="s">
        <v>948</v>
      </c>
      <c r="C508" t="e">
        <f ca="1">[1]!GG_SDP(A508,"2011-1-18","净利润","Year=2009","Quarter=4")</f>
        <v>#NAME?</v>
      </c>
      <c r="D508" t="e">
        <f ca="1">[1]!GG_SDP(A508,"2011-1-18","预期净利润","Year=2011","Quarter=4")</f>
        <v>#NAME?</v>
      </c>
      <c r="E508" t="e">
        <f t="shared" ca="1" si="14"/>
        <v>#NAME?</v>
      </c>
      <c r="F508" t="e">
        <f t="shared" ca="1" si="15"/>
        <v>#NAME?</v>
      </c>
    </row>
    <row r="509" spans="1:6" x14ac:dyDescent="0.15">
      <c r="A509" s="12" t="s">
        <v>949</v>
      </c>
      <c r="B509" s="12" t="s">
        <v>950</v>
      </c>
      <c r="C509" t="e">
        <f ca="1">[1]!GG_SDP(A509,"2011-1-18","净利润","Year=2009","Quarter=4")</f>
        <v>#NAME?</v>
      </c>
      <c r="D509" t="e">
        <f ca="1">[1]!GG_SDP(A509,"2011-1-18","预期净利润","Year=2011","Quarter=4")</f>
        <v>#NAME?</v>
      </c>
      <c r="E509" t="e">
        <f t="shared" ca="1" si="14"/>
        <v>#NAME?</v>
      </c>
      <c r="F509" t="e">
        <f t="shared" ca="1" si="15"/>
        <v>#NAME?</v>
      </c>
    </row>
    <row r="510" spans="1:6" x14ac:dyDescent="0.15">
      <c r="A510" s="12" t="s">
        <v>951</v>
      </c>
      <c r="B510" s="12" t="s">
        <v>952</v>
      </c>
      <c r="C510" t="e">
        <f ca="1">[1]!GG_SDP(A510,"2011-1-18","净利润","Year=2009","Quarter=4")</f>
        <v>#NAME?</v>
      </c>
      <c r="D510" t="e">
        <f ca="1">[1]!GG_SDP(A510,"2011-1-18","预期净利润","Year=2011","Quarter=4")</f>
        <v>#NAME?</v>
      </c>
      <c r="E510" t="e">
        <f t="shared" ca="1" si="14"/>
        <v>#NAME?</v>
      </c>
      <c r="F510" t="e">
        <f t="shared" ca="1" si="15"/>
        <v>#NAME?</v>
      </c>
    </row>
    <row r="511" spans="1:6" x14ac:dyDescent="0.15">
      <c r="A511" s="12" t="s">
        <v>953</v>
      </c>
      <c r="B511" s="12" t="s">
        <v>1710</v>
      </c>
      <c r="C511" t="e">
        <f ca="1">[1]!GG_SDP(A511,"2011-1-18","净利润","Year=2009","Quarter=4")</f>
        <v>#NAME?</v>
      </c>
      <c r="D511" t="e">
        <f ca="1">[1]!GG_SDP(A511,"2011-1-18","预期净利润","Year=2011","Quarter=4")</f>
        <v>#NAME?</v>
      </c>
      <c r="E511" t="e">
        <f t="shared" ca="1" si="14"/>
        <v>#NAME?</v>
      </c>
      <c r="F511" t="e">
        <f t="shared" ca="1" si="15"/>
        <v>#NAME?</v>
      </c>
    </row>
    <row r="512" spans="1:6" x14ac:dyDescent="0.15">
      <c r="A512" s="12" t="s">
        <v>1711</v>
      </c>
      <c r="B512" s="12" t="s">
        <v>1712</v>
      </c>
      <c r="C512" t="e">
        <f ca="1">[1]!GG_SDP(A512,"2011-1-18","净利润","Year=2009","Quarter=4")</f>
        <v>#NAME?</v>
      </c>
      <c r="D512" t="e">
        <f ca="1">[1]!GG_SDP(A512,"2011-1-18","预期净利润","Year=2011","Quarter=4")</f>
        <v>#NAME?</v>
      </c>
      <c r="E512" t="e">
        <f t="shared" ca="1" si="14"/>
        <v>#NAME?</v>
      </c>
      <c r="F512" t="e">
        <f t="shared" ca="1" si="15"/>
        <v>#NAME?</v>
      </c>
    </row>
    <row r="513" spans="1:6" x14ac:dyDescent="0.15">
      <c r="A513" s="12" t="s">
        <v>954</v>
      </c>
      <c r="B513" s="12" t="s">
        <v>955</v>
      </c>
      <c r="C513" t="e">
        <f ca="1">[1]!GG_SDP(A513,"2011-1-18","净利润","Year=2009","Quarter=4")</f>
        <v>#NAME?</v>
      </c>
      <c r="D513" t="e">
        <f ca="1">[1]!GG_SDP(A513,"2011-1-18","预期净利润","Year=2011","Quarter=4")</f>
        <v>#NAME?</v>
      </c>
      <c r="E513" t="e">
        <f t="shared" ca="1" si="14"/>
        <v>#NAME?</v>
      </c>
      <c r="F513" t="e">
        <f t="shared" ca="1" si="15"/>
        <v>#NAME?</v>
      </c>
    </row>
    <row r="514" spans="1:6" x14ac:dyDescent="0.15">
      <c r="A514" s="12" t="s">
        <v>956</v>
      </c>
      <c r="B514" s="12" t="s">
        <v>957</v>
      </c>
      <c r="C514" t="e">
        <f ca="1">[1]!GG_SDP(A514,"2011-1-18","净利润","Year=2009","Quarter=4")</f>
        <v>#NAME?</v>
      </c>
      <c r="D514" t="e">
        <f ca="1">[1]!GG_SDP(A514,"2011-1-18","预期净利润","Year=2011","Quarter=4")</f>
        <v>#NAME?</v>
      </c>
      <c r="E514" t="e">
        <f t="shared" ca="1" si="14"/>
        <v>#NAME?</v>
      </c>
      <c r="F514" t="e">
        <f t="shared" ca="1" si="15"/>
        <v>#NAME?</v>
      </c>
    </row>
    <row r="515" spans="1:6" x14ac:dyDescent="0.15">
      <c r="A515" s="12" t="s">
        <v>958</v>
      </c>
      <c r="B515" s="12" t="s">
        <v>959</v>
      </c>
      <c r="C515" t="e">
        <f ca="1">[1]!GG_SDP(A515,"2011-1-18","净利润","Year=2009","Quarter=4")</f>
        <v>#NAME?</v>
      </c>
      <c r="D515" t="e">
        <f ca="1">[1]!GG_SDP(A515,"2011-1-18","预期净利润","Year=2011","Quarter=4")</f>
        <v>#NAME?</v>
      </c>
      <c r="E515" t="e">
        <f t="shared" ca="1" si="14"/>
        <v>#NAME?</v>
      </c>
      <c r="F515" t="e">
        <f t="shared" ca="1" si="15"/>
        <v>#NAME?</v>
      </c>
    </row>
    <row r="516" spans="1:6" x14ac:dyDescent="0.15">
      <c r="A516" s="12" t="s">
        <v>960</v>
      </c>
      <c r="B516" s="12" t="s">
        <v>961</v>
      </c>
      <c r="C516" t="e">
        <f ca="1">[1]!GG_SDP(A516,"2011-1-18","净利润","Year=2009","Quarter=4")</f>
        <v>#NAME?</v>
      </c>
      <c r="D516" t="e">
        <f ca="1">[1]!GG_SDP(A516,"2011-1-18","预期净利润","Year=2011","Quarter=4")</f>
        <v>#NAME?</v>
      </c>
      <c r="E516" t="e">
        <f t="shared" ref="E516:E579" ca="1" si="16">(D516-C516)/ABS(C516)</f>
        <v>#NAME?</v>
      </c>
      <c r="F516" t="e">
        <f t="shared" ref="F516:F579" ca="1" si="17">SQRT(E516+1)-1</f>
        <v>#NAME?</v>
      </c>
    </row>
    <row r="517" spans="1:6" x14ac:dyDescent="0.15">
      <c r="A517" s="12" t="s">
        <v>962</v>
      </c>
      <c r="B517" s="12" t="s">
        <v>963</v>
      </c>
      <c r="C517" t="e">
        <f ca="1">[1]!GG_SDP(A517,"2011-1-18","净利润","Year=2009","Quarter=4")</f>
        <v>#NAME?</v>
      </c>
      <c r="D517" t="e">
        <f ca="1">[1]!GG_SDP(A517,"2011-1-18","预期净利润","Year=2011","Quarter=4")</f>
        <v>#NAME?</v>
      </c>
      <c r="E517" t="e">
        <f t="shared" ca="1" si="16"/>
        <v>#NAME?</v>
      </c>
      <c r="F517" t="e">
        <f t="shared" ca="1" si="17"/>
        <v>#NAME?</v>
      </c>
    </row>
    <row r="518" spans="1:6" x14ac:dyDescent="0.15">
      <c r="A518" s="12" t="s">
        <v>964</v>
      </c>
      <c r="B518" s="12" t="s">
        <v>965</v>
      </c>
      <c r="C518" t="e">
        <f ca="1">[1]!GG_SDP(A518,"2011-1-18","净利润","Year=2009","Quarter=4")</f>
        <v>#NAME?</v>
      </c>
      <c r="D518" t="e">
        <f ca="1">[1]!GG_SDP(A518,"2011-1-18","预期净利润","Year=2011","Quarter=4")</f>
        <v>#NAME?</v>
      </c>
      <c r="E518" t="e">
        <f t="shared" ca="1" si="16"/>
        <v>#NAME?</v>
      </c>
      <c r="F518" t="e">
        <f t="shared" ca="1" si="17"/>
        <v>#NAME?</v>
      </c>
    </row>
    <row r="519" spans="1:6" x14ac:dyDescent="0.15">
      <c r="A519" s="12" t="s">
        <v>966</v>
      </c>
      <c r="B519" s="12" t="s">
        <v>967</v>
      </c>
      <c r="C519" t="e">
        <f ca="1">[1]!GG_SDP(A519,"2011-1-18","净利润","Year=2009","Quarter=4")</f>
        <v>#NAME?</v>
      </c>
      <c r="D519" t="e">
        <f ca="1">[1]!GG_SDP(A519,"2011-1-18","预期净利润","Year=2011","Quarter=4")</f>
        <v>#NAME?</v>
      </c>
      <c r="E519" t="e">
        <f t="shared" ca="1" si="16"/>
        <v>#NAME?</v>
      </c>
      <c r="F519" t="e">
        <f t="shared" ca="1" si="17"/>
        <v>#NAME?</v>
      </c>
    </row>
    <row r="520" spans="1:6" x14ac:dyDescent="0.15">
      <c r="A520" s="12" t="s">
        <v>968</v>
      </c>
      <c r="B520" s="12" t="s">
        <v>969</v>
      </c>
      <c r="C520" t="e">
        <f ca="1">[1]!GG_SDP(A520,"2011-1-18","净利润","Year=2009","Quarter=4")</f>
        <v>#NAME?</v>
      </c>
      <c r="D520" t="e">
        <f ca="1">[1]!GG_SDP(A520,"2011-1-18","预期净利润","Year=2011","Quarter=4")</f>
        <v>#NAME?</v>
      </c>
      <c r="E520" t="e">
        <f t="shared" ca="1" si="16"/>
        <v>#NAME?</v>
      </c>
      <c r="F520" t="e">
        <f t="shared" ca="1" si="17"/>
        <v>#NAME?</v>
      </c>
    </row>
    <row r="521" spans="1:6" x14ac:dyDescent="0.15">
      <c r="A521" s="12" t="s">
        <v>970</v>
      </c>
      <c r="B521" s="12" t="s">
        <v>971</v>
      </c>
      <c r="C521" t="e">
        <f ca="1">[1]!GG_SDP(A521,"2011-1-18","净利润","Year=2009","Quarter=4")</f>
        <v>#NAME?</v>
      </c>
      <c r="D521" t="e">
        <f ca="1">[1]!GG_SDP(A521,"2011-1-18","预期净利润","Year=2011","Quarter=4")</f>
        <v>#NAME?</v>
      </c>
      <c r="E521" t="e">
        <f t="shared" ca="1" si="16"/>
        <v>#NAME?</v>
      </c>
      <c r="F521" t="e">
        <f t="shared" ca="1" si="17"/>
        <v>#NAME?</v>
      </c>
    </row>
    <row r="522" spans="1:6" x14ac:dyDescent="0.15">
      <c r="A522" s="12" t="s">
        <v>972</v>
      </c>
      <c r="B522" s="12" t="s">
        <v>973</v>
      </c>
      <c r="C522" t="e">
        <f ca="1">[1]!GG_SDP(A522,"2011-1-18","净利润","Year=2009","Quarter=4")</f>
        <v>#NAME?</v>
      </c>
      <c r="D522" t="e">
        <f ca="1">[1]!GG_SDP(A522,"2011-1-18","预期净利润","Year=2011","Quarter=4")</f>
        <v>#NAME?</v>
      </c>
      <c r="E522" t="e">
        <f t="shared" ca="1" si="16"/>
        <v>#NAME?</v>
      </c>
      <c r="F522" t="e">
        <f t="shared" ca="1" si="17"/>
        <v>#NAME?</v>
      </c>
    </row>
    <row r="523" spans="1:6" x14ac:dyDescent="0.15">
      <c r="A523" s="12" t="s">
        <v>974</v>
      </c>
      <c r="B523" s="12" t="s">
        <v>975</v>
      </c>
      <c r="C523" t="e">
        <f ca="1">[1]!GG_SDP(A523,"2011-1-18","净利润","Year=2009","Quarter=4")</f>
        <v>#NAME?</v>
      </c>
      <c r="D523" t="e">
        <f ca="1">[1]!GG_SDP(A523,"2011-1-18","预期净利润","Year=2011","Quarter=4")</f>
        <v>#NAME?</v>
      </c>
      <c r="E523" t="e">
        <f t="shared" ca="1" si="16"/>
        <v>#NAME?</v>
      </c>
      <c r="F523" t="e">
        <f t="shared" ca="1" si="17"/>
        <v>#NAME?</v>
      </c>
    </row>
    <row r="524" spans="1:6" x14ac:dyDescent="0.15">
      <c r="A524" s="12" t="s">
        <v>976</v>
      </c>
      <c r="B524" s="12" t="s">
        <v>977</v>
      </c>
      <c r="C524" t="e">
        <f ca="1">[1]!GG_SDP(A524,"2011-1-18","净利润","Year=2009","Quarter=4")</f>
        <v>#NAME?</v>
      </c>
      <c r="D524" t="e">
        <f ca="1">[1]!GG_SDP(A524,"2011-1-18","预期净利润","Year=2011","Quarter=4")</f>
        <v>#NAME?</v>
      </c>
      <c r="E524" t="e">
        <f t="shared" ca="1" si="16"/>
        <v>#NAME?</v>
      </c>
      <c r="F524" t="e">
        <f t="shared" ca="1" si="17"/>
        <v>#NAME?</v>
      </c>
    </row>
    <row r="525" spans="1:6" x14ac:dyDescent="0.15">
      <c r="A525" s="12" t="s">
        <v>978</v>
      </c>
      <c r="B525" s="12" t="s">
        <v>979</v>
      </c>
      <c r="C525" t="e">
        <f ca="1">[1]!GG_SDP(A525,"2011-1-18","净利润","Year=2009","Quarter=4")</f>
        <v>#NAME?</v>
      </c>
      <c r="D525" t="e">
        <f ca="1">[1]!GG_SDP(A525,"2011-1-18","预期净利润","Year=2011","Quarter=4")</f>
        <v>#NAME?</v>
      </c>
      <c r="E525" t="e">
        <f t="shared" ca="1" si="16"/>
        <v>#NAME?</v>
      </c>
      <c r="F525" t="e">
        <f t="shared" ca="1" si="17"/>
        <v>#NAME?</v>
      </c>
    </row>
    <row r="526" spans="1:6" x14ac:dyDescent="0.15">
      <c r="A526" s="12" t="s">
        <v>980</v>
      </c>
      <c r="B526" s="12" t="s">
        <v>981</v>
      </c>
      <c r="C526" t="e">
        <f ca="1">[1]!GG_SDP(A526,"2011-1-18","净利润","Year=2009","Quarter=4")</f>
        <v>#NAME?</v>
      </c>
      <c r="D526" t="e">
        <f ca="1">[1]!GG_SDP(A526,"2011-1-18","预期净利润","Year=2011","Quarter=4")</f>
        <v>#NAME?</v>
      </c>
      <c r="E526" t="e">
        <f t="shared" ca="1" si="16"/>
        <v>#NAME?</v>
      </c>
      <c r="F526" t="e">
        <f t="shared" ca="1" si="17"/>
        <v>#NAME?</v>
      </c>
    </row>
    <row r="527" spans="1:6" x14ac:dyDescent="0.15">
      <c r="A527" s="12" t="s">
        <v>982</v>
      </c>
      <c r="B527" s="12" t="s">
        <v>983</v>
      </c>
      <c r="C527" t="e">
        <f ca="1">[1]!GG_SDP(A527,"2011-1-18","净利润","Year=2009","Quarter=4")</f>
        <v>#NAME?</v>
      </c>
      <c r="D527" t="e">
        <f ca="1">[1]!GG_SDP(A527,"2011-1-18","预期净利润","Year=2011","Quarter=4")</f>
        <v>#NAME?</v>
      </c>
      <c r="E527" t="e">
        <f t="shared" ca="1" si="16"/>
        <v>#NAME?</v>
      </c>
      <c r="F527" t="e">
        <f t="shared" ca="1" si="17"/>
        <v>#NAME?</v>
      </c>
    </row>
    <row r="528" spans="1:6" x14ac:dyDescent="0.15">
      <c r="A528" s="12" t="s">
        <v>984</v>
      </c>
      <c r="B528" s="12" t="s">
        <v>985</v>
      </c>
      <c r="C528" t="e">
        <f ca="1">[1]!GG_SDP(A528,"2011-1-18","净利润","Year=2009","Quarter=4")</f>
        <v>#NAME?</v>
      </c>
      <c r="D528" t="e">
        <f ca="1">[1]!GG_SDP(A528,"2011-1-18","预期净利润","Year=2011","Quarter=4")</f>
        <v>#NAME?</v>
      </c>
      <c r="E528" t="e">
        <f t="shared" ca="1" si="16"/>
        <v>#NAME?</v>
      </c>
      <c r="F528" t="e">
        <f t="shared" ca="1" si="17"/>
        <v>#NAME?</v>
      </c>
    </row>
    <row r="529" spans="1:6" x14ac:dyDescent="0.15">
      <c r="A529" s="12" t="s">
        <v>986</v>
      </c>
      <c r="B529" s="12" t="s">
        <v>987</v>
      </c>
      <c r="C529" t="e">
        <f ca="1">[1]!GG_SDP(A529,"2011-1-18","净利润","Year=2009","Quarter=4")</f>
        <v>#NAME?</v>
      </c>
      <c r="D529" t="e">
        <f ca="1">[1]!GG_SDP(A529,"2011-1-18","预期净利润","Year=2011","Quarter=4")</f>
        <v>#NAME?</v>
      </c>
      <c r="E529" t="e">
        <f t="shared" ca="1" si="16"/>
        <v>#NAME?</v>
      </c>
      <c r="F529" t="e">
        <f t="shared" ca="1" si="17"/>
        <v>#NAME?</v>
      </c>
    </row>
    <row r="530" spans="1:6" x14ac:dyDescent="0.15">
      <c r="A530" s="12" t="s">
        <v>988</v>
      </c>
      <c r="B530" s="12" t="s">
        <v>989</v>
      </c>
      <c r="C530" t="e">
        <f ca="1">[1]!GG_SDP(A530,"2011-1-18","净利润","Year=2009","Quarter=4")</f>
        <v>#NAME?</v>
      </c>
      <c r="D530" t="e">
        <f ca="1">[1]!GG_SDP(A530,"2011-1-18","预期净利润","Year=2011","Quarter=4")</f>
        <v>#NAME?</v>
      </c>
      <c r="E530" t="e">
        <f t="shared" ca="1" si="16"/>
        <v>#NAME?</v>
      </c>
      <c r="F530" t="e">
        <f t="shared" ca="1" si="17"/>
        <v>#NAME?</v>
      </c>
    </row>
    <row r="531" spans="1:6" x14ac:dyDescent="0.15">
      <c r="A531" s="12" t="s">
        <v>1713</v>
      </c>
      <c r="B531" s="12" t="s">
        <v>1714</v>
      </c>
      <c r="C531" t="e">
        <f ca="1">[1]!GG_SDP(A531,"2011-1-18","净利润","Year=2009","Quarter=4")</f>
        <v>#NAME?</v>
      </c>
      <c r="D531" t="e">
        <f ca="1">[1]!GG_SDP(A531,"2011-1-18","预期净利润","Year=2011","Quarter=4")</f>
        <v>#NAME?</v>
      </c>
      <c r="E531" t="e">
        <f t="shared" ca="1" si="16"/>
        <v>#NAME?</v>
      </c>
      <c r="F531" t="e">
        <f t="shared" ca="1" si="17"/>
        <v>#NAME?</v>
      </c>
    </row>
    <row r="532" spans="1:6" x14ac:dyDescent="0.15">
      <c r="A532" s="12" t="s">
        <v>990</v>
      </c>
      <c r="B532" s="12" t="s">
        <v>991</v>
      </c>
      <c r="C532" t="e">
        <f ca="1">[1]!GG_SDP(A532,"2011-1-18","净利润","Year=2009","Quarter=4")</f>
        <v>#NAME?</v>
      </c>
      <c r="D532" t="e">
        <f ca="1">[1]!GG_SDP(A532,"2011-1-18","预期净利润","Year=2011","Quarter=4")</f>
        <v>#NAME?</v>
      </c>
      <c r="E532" t="e">
        <f t="shared" ca="1" si="16"/>
        <v>#NAME?</v>
      </c>
      <c r="F532" t="e">
        <f t="shared" ca="1" si="17"/>
        <v>#NAME?</v>
      </c>
    </row>
    <row r="533" spans="1:6" x14ac:dyDescent="0.15">
      <c r="A533" s="12" t="s">
        <v>992</v>
      </c>
      <c r="B533" s="12" t="s">
        <v>993</v>
      </c>
      <c r="C533" t="e">
        <f ca="1">[1]!GG_SDP(A533,"2011-1-18","净利润","Year=2009","Quarter=4")</f>
        <v>#NAME?</v>
      </c>
      <c r="D533" t="e">
        <f ca="1">[1]!GG_SDP(A533,"2011-1-18","预期净利润","Year=2011","Quarter=4")</f>
        <v>#NAME?</v>
      </c>
      <c r="E533" t="e">
        <f t="shared" ca="1" si="16"/>
        <v>#NAME?</v>
      </c>
      <c r="F533" t="e">
        <f t="shared" ca="1" si="17"/>
        <v>#NAME?</v>
      </c>
    </row>
    <row r="534" spans="1:6" x14ac:dyDescent="0.15">
      <c r="A534" s="12" t="s">
        <v>994</v>
      </c>
      <c r="B534" s="12" t="s">
        <v>995</v>
      </c>
      <c r="C534" t="e">
        <f ca="1">[1]!GG_SDP(A534,"2011-1-18","净利润","Year=2009","Quarter=4")</f>
        <v>#NAME?</v>
      </c>
      <c r="D534" t="e">
        <f ca="1">[1]!GG_SDP(A534,"2011-1-18","预期净利润","Year=2011","Quarter=4")</f>
        <v>#NAME?</v>
      </c>
      <c r="E534" t="e">
        <f t="shared" ca="1" si="16"/>
        <v>#NAME?</v>
      </c>
      <c r="F534" t="e">
        <f t="shared" ca="1" si="17"/>
        <v>#NAME?</v>
      </c>
    </row>
    <row r="535" spans="1:6" x14ac:dyDescent="0.15">
      <c r="A535" s="12" t="s">
        <v>996</v>
      </c>
      <c r="B535" s="12" t="s">
        <v>997</v>
      </c>
      <c r="C535" t="e">
        <f ca="1">[1]!GG_SDP(A535,"2011-1-18","净利润","Year=2009","Quarter=4")</f>
        <v>#NAME?</v>
      </c>
      <c r="D535" t="e">
        <f ca="1">[1]!GG_SDP(A535,"2011-1-18","预期净利润","Year=2011","Quarter=4")</f>
        <v>#NAME?</v>
      </c>
      <c r="E535" t="e">
        <f t="shared" ca="1" si="16"/>
        <v>#NAME?</v>
      </c>
      <c r="F535" t="e">
        <f t="shared" ca="1" si="17"/>
        <v>#NAME?</v>
      </c>
    </row>
    <row r="536" spans="1:6" x14ac:dyDescent="0.15">
      <c r="A536" s="12" t="s">
        <v>998</v>
      </c>
      <c r="B536" s="12" t="s">
        <v>999</v>
      </c>
      <c r="C536" t="e">
        <f ca="1">[1]!GG_SDP(A536,"2011-1-18","净利润","Year=2009","Quarter=4")</f>
        <v>#NAME?</v>
      </c>
      <c r="D536" t="e">
        <f ca="1">[1]!GG_SDP(A536,"2011-1-18","预期净利润","Year=2011","Quarter=4")</f>
        <v>#NAME?</v>
      </c>
      <c r="E536" t="e">
        <f t="shared" ca="1" si="16"/>
        <v>#NAME?</v>
      </c>
      <c r="F536" t="e">
        <f t="shared" ca="1" si="17"/>
        <v>#NAME?</v>
      </c>
    </row>
    <row r="537" spans="1:6" x14ac:dyDescent="0.15">
      <c r="A537" s="12" t="s">
        <v>1000</v>
      </c>
      <c r="B537" s="12" t="s">
        <v>1001</v>
      </c>
      <c r="C537" t="e">
        <f ca="1">[1]!GG_SDP(A537,"2011-1-18","净利润","Year=2009","Quarter=4")</f>
        <v>#NAME?</v>
      </c>
      <c r="D537" t="e">
        <f ca="1">[1]!GG_SDP(A537,"2011-1-18","预期净利润","Year=2011","Quarter=4")</f>
        <v>#NAME?</v>
      </c>
      <c r="E537" t="e">
        <f t="shared" ca="1" si="16"/>
        <v>#NAME?</v>
      </c>
      <c r="F537" t="e">
        <f t="shared" ca="1" si="17"/>
        <v>#NAME?</v>
      </c>
    </row>
    <row r="538" spans="1:6" x14ac:dyDescent="0.15">
      <c r="A538" s="12" t="s">
        <v>1002</v>
      </c>
      <c r="B538" s="12" t="s">
        <v>1003</v>
      </c>
      <c r="C538" t="e">
        <f ca="1">[1]!GG_SDP(A538,"2011-1-18","净利润","Year=2009","Quarter=4")</f>
        <v>#NAME?</v>
      </c>
      <c r="D538" t="e">
        <f ca="1">[1]!GG_SDP(A538,"2011-1-18","预期净利润","Year=2011","Quarter=4")</f>
        <v>#NAME?</v>
      </c>
      <c r="E538" t="e">
        <f t="shared" ca="1" si="16"/>
        <v>#NAME?</v>
      </c>
      <c r="F538" t="e">
        <f t="shared" ca="1" si="17"/>
        <v>#NAME?</v>
      </c>
    </row>
    <row r="539" spans="1:6" x14ac:dyDescent="0.15">
      <c r="A539" s="12" t="s">
        <v>1004</v>
      </c>
      <c r="B539" s="12" t="s">
        <v>1005</v>
      </c>
      <c r="C539" t="e">
        <f ca="1">[1]!GG_SDP(A539,"2011-1-18","净利润","Year=2009","Quarter=4")</f>
        <v>#NAME?</v>
      </c>
      <c r="D539" t="e">
        <f ca="1">[1]!GG_SDP(A539,"2011-1-18","预期净利润","Year=2011","Quarter=4")</f>
        <v>#NAME?</v>
      </c>
      <c r="E539" t="e">
        <f t="shared" ca="1" si="16"/>
        <v>#NAME?</v>
      </c>
      <c r="F539" t="e">
        <f t="shared" ca="1" si="17"/>
        <v>#NAME?</v>
      </c>
    </row>
    <row r="540" spans="1:6" x14ac:dyDescent="0.15">
      <c r="A540" s="12" t="s">
        <v>1006</v>
      </c>
      <c r="B540" s="12" t="s">
        <v>1007</v>
      </c>
      <c r="C540" t="e">
        <f ca="1">[1]!GG_SDP(A540,"2011-1-18","净利润","Year=2009","Quarter=4")</f>
        <v>#NAME?</v>
      </c>
      <c r="D540" t="e">
        <f ca="1">[1]!GG_SDP(A540,"2011-1-18","预期净利润","Year=2011","Quarter=4")</f>
        <v>#NAME?</v>
      </c>
      <c r="E540" t="e">
        <f t="shared" ca="1" si="16"/>
        <v>#NAME?</v>
      </c>
      <c r="F540" t="e">
        <f t="shared" ca="1" si="17"/>
        <v>#NAME?</v>
      </c>
    </row>
    <row r="541" spans="1:6" x14ac:dyDescent="0.15">
      <c r="A541" s="12" t="s">
        <v>1008</v>
      </c>
      <c r="B541" s="12" t="s">
        <v>1009</v>
      </c>
      <c r="C541" t="e">
        <f ca="1">[1]!GG_SDP(A541,"2011-1-18","净利润","Year=2009","Quarter=4")</f>
        <v>#NAME?</v>
      </c>
      <c r="D541" t="e">
        <f ca="1">[1]!GG_SDP(A541,"2011-1-18","预期净利润","Year=2011","Quarter=4")</f>
        <v>#NAME?</v>
      </c>
      <c r="E541" t="e">
        <f t="shared" ca="1" si="16"/>
        <v>#NAME?</v>
      </c>
      <c r="F541" t="e">
        <f t="shared" ca="1" si="17"/>
        <v>#NAME?</v>
      </c>
    </row>
    <row r="542" spans="1:6" x14ac:dyDescent="0.15">
      <c r="A542" s="12" t="s">
        <v>1010</v>
      </c>
      <c r="B542" s="12" t="s">
        <v>1011</v>
      </c>
      <c r="C542" t="e">
        <f ca="1">[1]!GG_SDP(A542,"2011-1-18","净利润","Year=2009","Quarter=4")</f>
        <v>#NAME?</v>
      </c>
      <c r="D542" t="e">
        <f ca="1">[1]!GG_SDP(A542,"2011-1-18","预期净利润","Year=2011","Quarter=4")</f>
        <v>#NAME?</v>
      </c>
      <c r="E542" t="e">
        <f t="shared" ca="1" si="16"/>
        <v>#NAME?</v>
      </c>
      <c r="F542" t="e">
        <f t="shared" ca="1" si="17"/>
        <v>#NAME?</v>
      </c>
    </row>
    <row r="543" spans="1:6" x14ac:dyDescent="0.15">
      <c r="A543" s="12" t="s">
        <v>1012</v>
      </c>
      <c r="B543" s="12" t="s">
        <v>1013</v>
      </c>
      <c r="C543" t="e">
        <f ca="1">[1]!GG_SDP(A543,"2011-1-18","净利润","Year=2009","Quarter=4")</f>
        <v>#NAME?</v>
      </c>
      <c r="D543" t="e">
        <f ca="1">[1]!GG_SDP(A543,"2011-1-18","预期净利润","Year=2011","Quarter=4")</f>
        <v>#NAME?</v>
      </c>
      <c r="E543" t="e">
        <f t="shared" ca="1" si="16"/>
        <v>#NAME?</v>
      </c>
      <c r="F543" t="e">
        <f t="shared" ca="1" si="17"/>
        <v>#NAME?</v>
      </c>
    </row>
    <row r="544" spans="1:6" x14ac:dyDescent="0.15">
      <c r="A544" s="12" t="s">
        <v>1014</v>
      </c>
      <c r="B544" s="12" t="s">
        <v>1015</v>
      </c>
      <c r="C544" t="e">
        <f ca="1">[1]!GG_SDP(A544,"2011-1-18","净利润","Year=2009","Quarter=4")</f>
        <v>#NAME?</v>
      </c>
      <c r="D544" t="e">
        <f ca="1">[1]!GG_SDP(A544,"2011-1-18","预期净利润","Year=2011","Quarter=4")</f>
        <v>#NAME?</v>
      </c>
      <c r="E544" t="e">
        <f t="shared" ca="1" si="16"/>
        <v>#NAME?</v>
      </c>
      <c r="F544" t="e">
        <f t="shared" ca="1" si="17"/>
        <v>#NAME?</v>
      </c>
    </row>
    <row r="545" spans="1:6" x14ac:dyDescent="0.15">
      <c r="A545" s="12" t="s">
        <v>1016</v>
      </c>
      <c r="B545" s="12" t="s">
        <v>1017</v>
      </c>
      <c r="C545" t="e">
        <f ca="1">[1]!GG_SDP(A545,"2011-1-18","净利润","Year=2009","Quarter=4")</f>
        <v>#NAME?</v>
      </c>
      <c r="D545" t="e">
        <f ca="1">[1]!GG_SDP(A545,"2011-1-18","预期净利润","Year=2011","Quarter=4")</f>
        <v>#NAME?</v>
      </c>
      <c r="E545" t="e">
        <f t="shared" ca="1" si="16"/>
        <v>#NAME?</v>
      </c>
      <c r="F545" t="e">
        <f t="shared" ca="1" si="17"/>
        <v>#NAME?</v>
      </c>
    </row>
    <row r="546" spans="1:6" x14ac:dyDescent="0.15">
      <c r="A546" s="12" t="s">
        <v>1018</v>
      </c>
      <c r="B546" s="12" t="s">
        <v>1019</v>
      </c>
      <c r="C546" t="e">
        <f ca="1">[1]!GG_SDP(A546,"2011-1-18","净利润","Year=2009","Quarter=4")</f>
        <v>#NAME?</v>
      </c>
      <c r="D546" t="e">
        <f ca="1">[1]!GG_SDP(A546,"2011-1-18","预期净利润","Year=2011","Quarter=4")</f>
        <v>#NAME?</v>
      </c>
      <c r="E546" t="e">
        <f t="shared" ca="1" si="16"/>
        <v>#NAME?</v>
      </c>
      <c r="F546" t="e">
        <f t="shared" ca="1" si="17"/>
        <v>#NAME?</v>
      </c>
    </row>
    <row r="547" spans="1:6" x14ac:dyDescent="0.15">
      <c r="A547" s="12" t="s">
        <v>1020</v>
      </c>
      <c r="B547" s="12" t="s">
        <v>1021</v>
      </c>
      <c r="C547" t="e">
        <f ca="1">[1]!GG_SDP(A547,"2011-1-18","净利润","Year=2009","Quarter=4")</f>
        <v>#NAME?</v>
      </c>
      <c r="D547" t="e">
        <f ca="1">[1]!GG_SDP(A547,"2011-1-18","预期净利润","Year=2011","Quarter=4")</f>
        <v>#NAME?</v>
      </c>
      <c r="E547" t="e">
        <f t="shared" ca="1" si="16"/>
        <v>#NAME?</v>
      </c>
      <c r="F547" t="e">
        <f t="shared" ca="1" si="17"/>
        <v>#NAME?</v>
      </c>
    </row>
    <row r="548" spans="1:6" x14ac:dyDescent="0.15">
      <c r="A548" s="12" t="s">
        <v>1022</v>
      </c>
      <c r="B548" s="12" t="s">
        <v>1023</v>
      </c>
      <c r="C548" t="e">
        <f ca="1">[1]!GG_SDP(A548,"2011-1-18","净利润","Year=2009","Quarter=4")</f>
        <v>#NAME?</v>
      </c>
      <c r="D548" t="e">
        <f ca="1">[1]!GG_SDP(A548,"2011-1-18","预期净利润","Year=2011","Quarter=4")</f>
        <v>#NAME?</v>
      </c>
      <c r="E548" t="e">
        <f t="shared" ca="1" si="16"/>
        <v>#NAME?</v>
      </c>
      <c r="F548" t="e">
        <f t="shared" ca="1" si="17"/>
        <v>#NAME?</v>
      </c>
    </row>
    <row r="549" spans="1:6" x14ac:dyDescent="0.15">
      <c r="A549" s="12" t="s">
        <v>1024</v>
      </c>
      <c r="B549" s="12" t="s">
        <v>1025</v>
      </c>
      <c r="C549" t="e">
        <f ca="1">[1]!GG_SDP(A549,"2011-1-18","净利润","Year=2009","Quarter=4")</f>
        <v>#NAME?</v>
      </c>
      <c r="D549" t="e">
        <f ca="1">[1]!GG_SDP(A549,"2011-1-18","预期净利润","Year=2011","Quarter=4")</f>
        <v>#NAME?</v>
      </c>
      <c r="E549" t="e">
        <f t="shared" ca="1" si="16"/>
        <v>#NAME?</v>
      </c>
      <c r="F549" t="e">
        <f t="shared" ca="1" si="17"/>
        <v>#NAME?</v>
      </c>
    </row>
    <row r="550" spans="1:6" x14ac:dyDescent="0.15">
      <c r="A550" s="12" t="s">
        <v>1026</v>
      </c>
      <c r="B550" s="12" t="s">
        <v>1027</v>
      </c>
      <c r="C550" t="e">
        <f ca="1">[1]!GG_SDP(A550,"2011-1-18","净利润","Year=2009","Quarter=4")</f>
        <v>#NAME?</v>
      </c>
      <c r="D550" t="e">
        <f ca="1">[1]!GG_SDP(A550,"2011-1-18","预期净利润","Year=2011","Quarter=4")</f>
        <v>#NAME?</v>
      </c>
      <c r="E550" t="e">
        <f t="shared" ca="1" si="16"/>
        <v>#NAME?</v>
      </c>
      <c r="F550" t="e">
        <f t="shared" ca="1" si="17"/>
        <v>#NAME?</v>
      </c>
    </row>
    <row r="551" spans="1:6" x14ac:dyDescent="0.15">
      <c r="A551" s="12" t="s">
        <v>1028</v>
      </c>
      <c r="B551" s="12" t="s">
        <v>1029</v>
      </c>
      <c r="C551" t="e">
        <f ca="1">[1]!GG_SDP(A551,"2011-1-18","净利润","Year=2009","Quarter=4")</f>
        <v>#NAME?</v>
      </c>
      <c r="D551" t="e">
        <f ca="1">[1]!GG_SDP(A551,"2011-1-18","预期净利润","Year=2011","Quarter=4")</f>
        <v>#NAME?</v>
      </c>
      <c r="E551" t="e">
        <f t="shared" ca="1" si="16"/>
        <v>#NAME?</v>
      </c>
      <c r="F551" t="e">
        <f t="shared" ca="1" si="17"/>
        <v>#NAME?</v>
      </c>
    </row>
    <row r="552" spans="1:6" x14ac:dyDescent="0.15">
      <c r="A552" s="12" t="s">
        <v>1030</v>
      </c>
      <c r="B552" s="12" t="s">
        <v>1031</v>
      </c>
      <c r="C552" t="e">
        <f ca="1">[1]!GG_SDP(A552,"2011-1-18","净利润","Year=2009","Quarter=4")</f>
        <v>#NAME?</v>
      </c>
      <c r="D552" t="e">
        <f ca="1">[1]!GG_SDP(A552,"2011-1-18","预期净利润","Year=2011","Quarter=4")</f>
        <v>#NAME?</v>
      </c>
      <c r="E552" t="e">
        <f t="shared" ca="1" si="16"/>
        <v>#NAME?</v>
      </c>
      <c r="F552" t="e">
        <f t="shared" ca="1" si="17"/>
        <v>#NAME?</v>
      </c>
    </row>
    <row r="553" spans="1:6" x14ac:dyDescent="0.15">
      <c r="A553" s="12" t="s">
        <v>1032</v>
      </c>
      <c r="B553" s="12" t="s">
        <v>1033</v>
      </c>
      <c r="C553" t="e">
        <f ca="1">[1]!GG_SDP(A553,"2011-1-18","净利润","Year=2009","Quarter=4")</f>
        <v>#NAME?</v>
      </c>
      <c r="D553" t="e">
        <f ca="1">[1]!GG_SDP(A553,"2011-1-18","预期净利润","Year=2011","Quarter=4")</f>
        <v>#NAME?</v>
      </c>
      <c r="E553" t="e">
        <f t="shared" ca="1" si="16"/>
        <v>#NAME?</v>
      </c>
      <c r="F553" t="e">
        <f t="shared" ca="1" si="17"/>
        <v>#NAME?</v>
      </c>
    </row>
    <row r="554" spans="1:6" x14ac:dyDescent="0.15">
      <c r="A554" s="12" t="s">
        <v>1034</v>
      </c>
      <c r="B554" s="12" t="s">
        <v>1035</v>
      </c>
      <c r="C554" t="e">
        <f ca="1">[1]!GG_SDP(A554,"2011-1-18","净利润","Year=2009","Quarter=4")</f>
        <v>#NAME?</v>
      </c>
      <c r="D554" t="e">
        <f ca="1">[1]!GG_SDP(A554,"2011-1-18","预期净利润","Year=2011","Quarter=4")</f>
        <v>#NAME?</v>
      </c>
      <c r="E554" t="e">
        <f t="shared" ca="1" si="16"/>
        <v>#NAME?</v>
      </c>
      <c r="F554" t="e">
        <f t="shared" ca="1" si="17"/>
        <v>#NAME?</v>
      </c>
    </row>
    <row r="555" spans="1:6" x14ac:dyDescent="0.15">
      <c r="A555" s="12" t="s">
        <v>1036</v>
      </c>
      <c r="B555" s="12" t="s">
        <v>1037</v>
      </c>
      <c r="C555" t="e">
        <f ca="1">[1]!GG_SDP(A555,"2011-1-18","净利润","Year=2009","Quarter=4")</f>
        <v>#NAME?</v>
      </c>
      <c r="D555" t="e">
        <f ca="1">[1]!GG_SDP(A555,"2011-1-18","预期净利润","Year=2011","Quarter=4")</f>
        <v>#NAME?</v>
      </c>
      <c r="E555" t="e">
        <f t="shared" ca="1" si="16"/>
        <v>#NAME?</v>
      </c>
      <c r="F555" t="e">
        <f t="shared" ca="1" si="17"/>
        <v>#NAME?</v>
      </c>
    </row>
    <row r="556" spans="1:6" x14ac:dyDescent="0.15">
      <c r="A556" s="12" t="s">
        <v>1038</v>
      </c>
      <c r="B556" s="12" t="s">
        <v>1039</v>
      </c>
      <c r="C556" t="e">
        <f ca="1">[1]!GG_SDP(A556,"2011-1-18","净利润","Year=2009","Quarter=4")</f>
        <v>#NAME?</v>
      </c>
      <c r="D556" t="e">
        <f ca="1">[1]!GG_SDP(A556,"2011-1-18","预期净利润","Year=2011","Quarter=4")</f>
        <v>#NAME?</v>
      </c>
      <c r="E556" t="e">
        <f t="shared" ca="1" si="16"/>
        <v>#NAME?</v>
      </c>
      <c r="F556" t="e">
        <f t="shared" ca="1" si="17"/>
        <v>#NAME?</v>
      </c>
    </row>
    <row r="557" spans="1:6" x14ac:dyDescent="0.15">
      <c r="A557" s="12" t="s">
        <v>1040</v>
      </c>
      <c r="B557" s="12" t="s">
        <v>1041</v>
      </c>
      <c r="C557" t="e">
        <f ca="1">[1]!GG_SDP(A557,"2011-1-18","净利润","Year=2009","Quarter=4")</f>
        <v>#NAME?</v>
      </c>
      <c r="D557" t="e">
        <f ca="1">[1]!GG_SDP(A557,"2011-1-18","预期净利润","Year=2011","Quarter=4")</f>
        <v>#NAME?</v>
      </c>
      <c r="E557" t="e">
        <f t="shared" ca="1" si="16"/>
        <v>#NAME?</v>
      </c>
      <c r="F557" t="e">
        <f t="shared" ca="1" si="17"/>
        <v>#NAME?</v>
      </c>
    </row>
    <row r="558" spans="1:6" x14ac:dyDescent="0.15">
      <c r="A558" s="12" t="s">
        <v>1042</v>
      </c>
      <c r="B558" s="12" t="s">
        <v>1043</v>
      </c>
      <c r="C558" t="e">
        <f ca="1">[1]!GG_SDP(A558,"2011-1-18","净利润","Year=2009","Quarter=4")</f>
        <v>#NAME?</v>
      </c>
      <c r="D558" t="e">
        <f ca="1">[1]!GG_SDP(A558,"2011-1-18","预期净利润","Year=2011","Quarter=4")</f>
        <v>#NAME?</v>
      </c>
      <c r="E558" t="e">
        <f t="shared" ca="1" si="16"/>
        <v>#NAME?</v>
      </c>
      <c r="F558" t="e">
        <f t="shared" ca="1" si="17"/>
        <v>#NAME?</v>
      </c>
    </row>
    <row r="559" spans="1:6" x14ac:dyDescent="0.15">
      <c r="A559" s="12" t="s">
        <v>1044</v>
      </c>
      <c r="B559" s="12" t="s">
        <v>1045</v>
      </c>
      <c r="C559" t="e">
        <f ca="1">[1]!GG_SDP(A559,"2011-1-18","净利润","Year=2009","Quarter=4")</f>
        <v>#NAME?</v>
      </c>
      <c r="D559" t="e">
        <f ca="1">[1]!GG_SDP(A559,"2011-1-18","预期净利润","Year=2011","Quarter=4")</f>
        <v>#NAME?</v>
      </c>
      <c r="E559" t="e">
        <f t="shared" ca="1" si="16"/>
        <v>#NAME?</v>
      </c>
      <c r="F559" t="e">
        <f t="shared" ca="1" si="17"/>
        <v>#NAME?</v>
      </c>
    </row>
    <row r="560" spans="1:6" x14ac:dyDescent="0.15">
      <c r="A560" s="12" t="s">
        <v>1046</v>
      </c>
      <c r="B560" s="12" t="s">
        <v>1047</v>
      </c>
      <c r="C560" t="e">
        <f ca="1">[1]!GG_SDP(A560,"2011-1-18","净利润","Year=2009","Quarter=4")</f>
        <v>#NAME?</v>
      </c>
      <c r="D560" t="e">
        <f ca="1">[1]!GG_SDP(A560,"2011-1-18","预期净利润","Year=2011","Quarter=4")</f>
        <v>#NAME?</v>
      </c>
      <c r="E560" t="e">
        <f t="shared" ca="1" si="16"/>
        <v>#NAME?</v>
      </c>
      <c r="F560" t="e">
        <f t="shared" ca="1" si="17"/>
        <v>#NAME?</v>
      </c>
    </row>
    <row r="561" spans="1:6" x14ac:dyDescent="0.15">
      <c r="A561" s="12" t="s">
        <v>1048</v>
      </c>
      <c r="B561" s="12" t="s">
        <v>1049</v>
      </c>
      <c r="C561" t="e">
        <f ca="1">[1]!GG_SDP(A561,"2011-1-18","净利润","Year=2009","Quarter=4")</f>
        <v>#NAME?</v>
      </c>
      <c r="D561" t="e">
        <f ca="1">[1]!GG_SDP(A561,"2011-1-18","预期净利润","Year=2011","Quarter=4")</f>
        <v>#NAME?</v>
      </c>
      <c r="E561" t="e">
        <f t="shared" ca="1" si="16"/>
        <v>#NAME?</v>
      </c>
      <c r="F561" t="e">
        <f t="shared" ca="1" si="17"/>
        <v>#NAME?</v>
      </c>
    </row>
    <row r="562" spans="1:6" x14ac:dyDescent="0.15">
      <c r="A562" s="12" t="s">
        <v>1050</v>
      </c>
      <c r="B562" s="12" t="s">
        <v>1051</v>
      </c>
      <c r="C562" t="e">
        <f ca="1">[1]!GG_SDP(A562,"2011-1-18","净利润","Year=2009","Quarter=4")</f>
        <v>#NAME?</v>
      </c>
      <c r="D562" t="e">
        <f ca="1">[1]!GG_SDP(A562,"2011-1-18","预期净利润","Year=2011","Quarter=4")</f>
        <v>#NAME?</v>
      </c>
      <c r="E562" t="e">
        <f t="shared" ca="1" si="16"/>
        <v>#NAME?</v>
      </c>
      <c r="F562" t="e">
        <f t="shared" ca="1" si="17"/>
        <v>#NAME?</v>
      </c>
    </row>
    <row r="563" spans="1:6" x14ac:dyDescent="0.15">
      <c r="A563" s="12" t="s">
        <v>1052</v>
      </c>
      <c r="B563" s="12" t="s">
        <v>1053</v>
      </c>
      <c r="C563" t="e">
        <f ca="1">[1]!GG_SDP(A563,"2011-1-18","净利润","Year=2009","Quarter=4")</f>
        <v>#NAME?</v>
      </c>
      <c r="D563" t="e">
        <f ca="1">[1]!GG_SDP(A563,"2011-1-18","预期净利润","Year=2011","Quarter=4")</f>
        <v>#NAME?</v>
      </c>
      <c r="E563" t="e">
        <f t="shared" ca="1" si="16"/>
        <v>#NAME?</v>
      </c>
      <c r="F563" t="e">
        <f t="shared" ca="1" si="17"/>
        <v>#NAME?</v>
      </c>
    </row>
    <row r="564" spans="1:6" x14ac:dyDescent="0.15">
      <c r="A564" s="12" t="s">
        <v>1054</v>
      </c>
      <c r="B564" s="12" t="s">
        <v>1055</v>
      </c>
      <c r="C564" t="e">
        <f ca="1">[1]!GG_SDP(A564,"2011-1-18","净利润","Year=2009","Quarter=4")</f>
        <v>#NAME?</v>
      </c>
      <c r="D564" t="e">
        <f ca="1">[1]!GG_SDP(A564,"2011-1-18","预期净利润","Year=2011","Quarter=4")</f>
        <v>#NAME?</v>
      </c>
      <c r="E564" t="e">
        <f t="shared" ca="1" si="16"/>
        <v>#NAME?</v>
      </c>
      <c r="F564" t="e">
        <f t="shared" ca="1" si="17"/>
        <v>#NAME?</v>
      </c>
    </row>
    <row r="565" spans="1:6" x14ac:dyDescent="0.15">
      <c r="A565" s="12" t="s">
        <v>1056</v>
      </c>
      <c r="B565" s="12" t="s">
        <v>1057</v>
      </c>
      <c r="C565" t="e">
        <f ca="1">[1]!GG_SDP(A565,"2011-1-18","净利润","Year=2009","Quarter=4")</f>
        <v>#NAME?</v>
      </c>
      <c r="D565" t="e">
        <f ca="1">[1]!GG_SDP(A565,"2011-1-18","预期净利润","Year=2011","Quarter=4")</f>
        <v>#NAME?</v>
      </c>
      <c r="E565" t="e">
        <f t="shared" ca="1" si="16"/>
        <v>#NAME?</v>
      </c>
      <c r="F565" t="e">
        <f t="shared" ca="1" si="17"/>
        <v>#NAME?</v>
      </c>
    </row>
    <row r="566" spans="1:6" x14ac:dyDescent="0.15">
      <c r="A566" s="12" t="s">
        <v>1058</v>
      </c>
      <c r="B566" s="12" t="s">
        <v>1059</v>
      </c>
      <c r="C566" t="e">
        <f ca="1">[1]!GG_SDP(A566,"2011-1-18","净利润","Year=2009","Quarter=4")</f>
        <v>#NAME?</v>
      </c>
      <c r="D566" t="e">
        <f ca="1">[1]!GG_SDP(A566,"2011-1-18","预期净利润","Year=2011","Quarter=4")</f>
        <v>#NAME?</v>
      </c>
      <c r="E566" t="e">
        <f t="shared" ca="1" si="16"/>
        <v>#NAME?</v>
      </c>
      <c r="F566" t="e">
        <f t="shared" ca="1" si="17"/>
        <v>#NAME?</v>
      </c>
    </row>
    <row r="567" spans="1:6" x14ac:dyDescent="0.15">
      <c r="A567" s="12" t="s">
        <v>1060</v>
      </c>
      <c r="B567" s="12" t="s">
        <v>1061</v>
      </c>
      <c r="C567" t="e">
        <f ca="1">[1]!GG_SDP(A567,"2011-1-18","净利润","Year=2009","Quarter=4")</f>
        <v>#NAME?</v>
      </c>
      <c r="D567" t="e">
        <f ca="1">[1]!GG_SDP(A567,"2011-1-18","预期净利润","Year=2011","Quarter=4")</f>
        <v>#NAME?</v>
      </c>
      <c r="E567" t="e">
        <f t="shared" ca="1" si="16"/>
        <v>#NAME?</v>
      </c>
      <c r="F567" t="e">
        <f t="shared" ca="1" si="17"/>
        <v>#NAME?</v>
      </c>
    </row>
    <row r="568" spans="1:6" x14ac:dyDescent="0.15">
      <c r="A568" s="12" t="s">
        <v>1062</v>
      </c>
      <c r="B568" s="12" t="s">
        <v>1063</v>
      </c>
      <c r="C568" t="e">
        <f ca="1">[1]!GG_SDP(A568,"2011-1-18","净利润","Year=2009","Quarter=4")</f>
        <v>#NAME?</v>
      </c>
      <c r="D568" t="e">
        <f ca="1">[1]!GG_SDP(A568,"2011-1-18","预期净利润","Year=2011","Quarter=4")</f>
        <v>#NAME?</v>
      </c>
      <c r="E568" t="e">
        <f t="shared" ca="1" si="16"/>
        <v>#NAME?</v>
      </c>
      <c r="F568" t="e">
        <f t="shared" ca="1" si="17"/>
        <v>#NAME?</v>
      </c>
    </row>
    <row r="569" spans="1:6" x14ac:dyDescent="0.15">
      <c r="A569" s="12" t="s">
        <v>1064</v>
      </c>
      <c r="B569" s="12" t="s">
        <v>1065</v>
      </c>
      <c r="C569" t="e">
        <f ca="1">[1]!GG_SDP(A569,"2011-1-18","净利润","Year=2009","Quarter=4")</f>
        <v>#NAME?</v>
      </c>
      <c r="D569" t="e">
        <f ca="1">[1]!GG_SDP(A569,"2011-1-18","预期净利润","Year=2011","Quarter=4")</f>
        <v>#NAME?</v>
      </c>
      <c r="E569" t="e">
        <f t="shared" ca="1" si="16"/>
        <v>#NAME?</v>
      </c>
      <c r="F569" t="e">
        <f t="shared" ca="1" si="17"/>
        <v>#NAME?</v>
      </c>
    </row>
    <row r="570" spans="1:6" x14ac:dyDescent="0.15">
      <c r="A570" s="12" t="s">
        <v>1715</v>
      </c>
      <c r="B570" s="12" t="s">
        <v>1716</v>
      </c>
      <c r="C570" t="e">
        <f ca="1">[1]!GG_SDP(A570,"2011-1-18","净利润","Year=2009","Quarter=4")</f>
        <v>#NAME?</v>
      </c>
      <c r="D570" t="e">
        <f ca="1">[1]!GG_SDP(A570,"2011-1-18","预期净利润","Year=2011","Quarter=4")</f>
        <v>#NAME?</v>
      </c>
      <c r="E570" t="e">
        <f t="shared" ca="1" si="16"/>
        <v>#NAME?</v>
      </c>
      <c r="F570" t="e">
        <f t="shared" ca="1" si="17"/>
        <v>#NAME?</v>
      </c>
    </row>
    <row r="571" spans="1:6" x14ac:dyDescent="0.15">
      <c r="A571" s="12" t="s">
        <v>1066</v>
      </c>
      <c r="B571" s="12" t="s">
        <v>1067</v>
      </c>
      <c r="C571" t="e">
        <f ca="1">[1]!GG_SDP(A571,"2011-1-18","净利润","Year=2009","Quarter=4")</f>
        <v>#NAME?</v>
      </c>
      <c r="D571" t="e">
        <f ca="1">[1]!GG_SDP(A571,"2011-1-18","预期净利润","Year=2011","Quarter=4")</f>
        <v>#NAME?</v>
      </c>
      <c r="E571" t="e">
        <f t="shared" ca="1" si="16"/>
        <v>#NAME?</v>
      </c>
      <c r="F571" t="e">
        <f t="shared" ca="1" si="17"/>
        <v>#NAME?</v>
      </c>
    </row>
    <row r="572" spans="1:6" x14ac:dyDescent="0.15">
      <c r="A572" s="12" t="s">
        <v>1717</v>
      </c>
      <c r="B572" s="12" t="s">
        <v>1718</v>
      </c>
      <c r="C572" t="e">
        <f ca="1">[1]!GG_SDP(A572,"2011-1-18","净利润","Year=2009","Quarter=4")</f>
        <v>#NAME?</v>
      </c>
      <c r="D572" t="e">
        <f ca="1">[1]!GG_SDP(A572,"2011-1-18","预期净利润","Year=2011","Quarter=4")</f>
        <v>#NAME?</v>
      </c>
      <c r="E572" t="e">
        <f t="shared" ca="1" si="16"/>
        <v>#NAME?</v>
      </c>
      <c r="F572" t="e">
        <f t="shared" ca="1" si="17"/>
        <v>#NAME?</v>
      </c>
    </row>
    <row r="573" spans="1:6" x14ac:dyDescent="0.15">
      <c r="A573" s="12" t="s">
        <v>1068</v>
      </c>
      <c r="B573" s="12" t="s">
        <v>1069</v>
      </c>
      <c r="C573" t="e">
        <f ca="1">[1]!GG_SDP(A573,"2011-1-18","净利润","Year=2009","Quarter=4")</f>
        <v>#NAME?</v>
      </c>
      <c r="D573" t="e">
        <f ca="1">[1]!GG_SDP(A573,"2011-1-18","预期净利润","Year=2011","Quarter=4")</f>
        <v>#NAME?</v>
      </c>
      <c r="E573" t="e">
        <f t="shared" ca="1" si="16"/>
        <v>#NAME?</v>
      </c>
      <c r="F573" t="e">
        <f t="shared" ca="1" si="17"/>
        <v>#NAME?</v>
      </c>
    </row>
    <row r="574" spans="1:6" x14ac:dyDescent="0.15">
      <c r="A574" s="12" t="s">
        <v>1070</v>
      </c>
      <c r="B574" s="12" t="s">
        <v>1071</v>
      </c>
      <c r="C574" t="e">
        <f ca="1">[1]!GG_SDP(A574,"2011-1-18","净利润","Year=2009","Quarter=4")</f>
        <v>#NAME?</v>
      </c>
      <c r="D574" t="e">
        <f ca="1">[1]!GG_SDP(A574,"2011-1-18","预期净利润","Year=2011","Quarter=4")</f>
        <v>#NAME?</v>
      </c>
      <c r="E574" t="e">
        <f t="shared" ca="1" si="16"/>
        <v>#NAME?</v>
      </c>
      <c r="F574" t="e">
        <f t="shared" ca="1" si="17"/>
        <v>#NAME?</v>
      </c>
    </row>
    <row r="575" spans="1:6" x14ac:dyDescent="0.15">
      <c r="A575" s="12" t="s">
        <v>1072</v>
      </c>
      <c r="B575" s="12" t="s">
        <v>1073</v>
      </c>
      <c r="C575" t="e">
        <f ca="1">[1]!GG_SDP(A575,"2011-1-18","净利润","Year=2009","Quarter=4")</f>
        <v>#NAME?</v>
      </c>
      <c r="D575" t="e">
        <f ca="1">[1]!GG_SDP(A575,"2011-1-18","预期净利润","Year=2011","Quarter=4")</f>
        <v>#NAME?</v>
      </c>
      <c r="E575" t="e">
        <f t="shared" ca="1" si="16"/>
        <v>#NAME?</v>
      </c>
      <c r="F575" t="e">
        <f t="shared" ca="1" si="17"/>
        <v>#NAME?</v>
      </c>
    </row>
    <row r="576" spans="1:6" x14ac:dyDescent="0.15">
      <c r="A576" s="12" t="s">
        <v>1074</v>
      </c>
      <c r="B576" s="12" t="s">
        <v>1075</v>
      </c>
      <c r="C576" t="e">
        <f ca="1">[1]!GG_SDP(A576,"2011-1-18","净利润","Year=2009","Quarter=4")</f>
        <v>#NAME?</v>
      </c>
      <c r="D576" t="e">
        <f ca="1">[1]!GG_SDP(A576,"2011-1-18","预期净利润","Year=2011","Quarter=4")</f>
        <v>#NAME?</v>
      </c>
      <c r="E576" t="e">
        <f t="shared" ca="1" si="16"/>
        <v>#NAME?</v>
      </c>
      <c r="F576" t="e">
        <f t="shared" ca="1" si="17"/>
        <v>#NAME?</v>
      </c>
    </row>
    <row r="577" spans="1:6" x14ac:dyDescent="0.15">
      <c r="A577" s="12" t="s">
        <v>1076</v>
      </c>
      <c r="B577" s="12" t="s">
        <v>1077</v>
      </c>
      <c r="C577" t="e">
        <f ca="1">[1]!GG_SDP(A577,"2011-1-18","净利润","Year=2009","Quarter=4")</f>
        <v>#NAME?</v>
      </c>
      <c r="D577" t="e">
        <f ca="1">[1]!GG_SDP(A577,"2011-1-18","预期净利润","Year=2011","Quarter=4")</f>
        <v>#NAME?</v>
      </c>
      <c r="E577" t="e">
        <f t="shared" ca="1" si="16"/>
        <v>#NAME?</v>
      </c>
      <c r="F577" t="e">
        <f t="shared" ca="1" si="17"/>
        <v>#NAME?</v>
      </c>
    </row>
    <row r="578" spans="1:6" x14ac:dyDescent="0.15">
      <c r="A578" s="12" t="s">
        <v>1078</v>
      </c>
      <c r="B578" s="12" t="s">
        <v>1079</v>
      </c>
      <c r="C578" t="e">
        <f ca="1">[1]!GG_SDP(A578,"2011-1-18","净利润","Year=2009","Quarter=4")</f>
        <v>#NAME?</v>
      </c>
      <c r="D578" t="e">
        <f ca="1">[1]!GG_SDP(A578,"2011-1-18","预期净利润","Year=2011","Quarter=4")</f>
        <v>#NAME?</v>
      </c>
      <c r="E578" t="e">
        <f t="shared" ca="1" si="16"/>
        <v>#NAME?</v>
      </c>
      <c r="F578" t="e">
        <f t="shared" ca="1" si="17"/>
        <v>#NAME?</v>
      </c>
    </row>
    <row r="579" spans="1:6" x14ac:dyDescent="0.15">
      <c r="A579" s="12" t="s">
        <v>1080</v>
      </c>
      <c r="B579" s="12" t="s">
        <v>1081</v>
      </c>
      <c r="C579" t="e">
        <f ca="1">[1]!GG_SDP(A579,"2011-1-18","净利润","Year=2009","Quarter=4")</f>
        <v>#NAME?</v>
      </c>
      <c r="D579" t="e">
        <f ca="1">[1]!GG_SDP(A579,"2011-1-18","预期净利润","Year=2011","Quarter=4")</f>
        <v>#NAME?</v>
      </c>
      <c r="E579" t="e">
        <f t="shared" ca="1" si="16"/>
        <v>#NAME?</v>
      </c>
      <c r="F579" t="e">
        <f t="shared" ca="1" si="17"/>
        <v>#NAME?</v>
      </c>
    </row>
    <row r="580" spans="1:6" x14ac:dyDescent="0.15">
      <c r="A580" s="12" t="s">
        <v>1082</v>
      </c>
      <c r="B580" s="12" t="s">
        <v>1083</v>
      </c>
      <c r="C580" t="e">
        <f ca="1">[1]!GG_SDP(A580,"2011-1-18","净利润","Year=2009","Quarter=4")</f>
        <v>#NAME?</v>
      </c>
      <c r="D580" t="e">
        <f ca="1">[1]!GG_SDP(A580,"2011-1-18","预期净利润","Year=2011","Quarter=4")</f>
        <v>#NAME?</v>
      </c>
      <c r="E580" t="e">
        <f t="shared" ref="E580:E643" ca="1" si="18">(D580-C580)/ABS(C580)</f>
        <v>#NAME?</v>
      </c>
      <c r="F580" t="e">
        <f t="shared" ref="F580:F643" ca="1" si="19">SQRT(E580+1)-1</f>
        <v>#NAME?</v>
      </c>
    </row>
    <row r="581" spans="1:6" x14ac:dyDescent="0.15">
      <c r="A581" s="12" t="s">
        <v>1084</v>
      </c>
      <c r="B581" s="12" t="s">
        <v>1085</v>
      </c>
      <c r="C581" t="e">
        <f ca="1">[1]!GG_SDP(A581,"2011-1-18","净利润","Year=2009","Quarter=4")</f>
        <v>#NAME?</v>
      </c>
      <c r="D581" t="e">
        <f ca="1">[1]!GG_SDP(A581,"2011-1-18","预期净利润","Year=2011","Quarter=4")</f>
        <v>#NAME?</v>
      </c>
      <c r="E581" t="e">
        <f t="shared" ca="1" si="18"/>
        <v>#NAME?</v>
      </c>
      <c r="F581" t="e">
        <f t="shared" ca="1" si="19"/>
        <v>#NAME?</v>
      </c>
    </row>
    <row r="582" spans="1:6" x14ac:dyDescent="0.15">
      <c r="A582" s="12" t="s">
        <v>1086</v>
      </c>
      <c r="B582" s="12" t="s">
        <v>1087</v>
      </c>
      <c r="C582" t="e">
        <f ca="1">[1]!GG_SDP(A582,"2011-1-18","净利润","Year=2009","Quarter=4")</f>
        <v>#NAME?</v>
      </c>
      <c r="D582" t="e">
        <f ca="1">[1]!GG_SDP(A582,"2011-1-18","预期净利润","Year=2011","Quarter=4")</f>
        <v>#NAME?</v>
      </c>
      <c r="E582" t="e">
        <f t="shared" ca="1" si="18"/>
        <v>#NAME?</v>
      </c>
      <c r="F582" t="e">
        <f t="shared" ca="1" si="19"/>
        <v>#NAME?</v>
      </c>
    </row>
    <row r="583" spans="1:6" x14ac:dyDescent="0.15">
      <c r="A583" s="12" t="s">
        <v>1088</v>
      </c>
      <c r="B583" s="12" t="s">
        <v>1089</v>
      </c>
      <c r="C583" t="e">
        <f ca="1">[1]!GG_SDP(A583,"2011-1-18","净利润","Year=2009","Quarter=4")</f>
        <v>#NAME?</v>
      </c>
      <c r="D583" t="e">
        <f ca="1">[1]!GG_SDP(A583,"2011-1-18","预期净利润","Year=2011","Quarter=4")</f>
        <v>#NAME?</v>
      </c>
      <c r="E583" t="e">
        <f t="shared" ca="1" si="18"/>
        <v>#NAME?</v>
      </c>
      <c r="F583" t="e">
        <f t="shared" ca="1" si="19"/>
        <v>#NAME?</v>
      </c>
    </row>
    <row r="584" spans="1:6" x14ac:dyDescent="0.15">
      <c r="A584" s="12" t="s">
        <v>1090</v>
      </c>
      <c r="B584" s="12" t="s">
        <v>1091</v>
      </c>
      <c r="C584" t="e">
        <f ca="1">[1]!GG_SDP(A584,"2011-1-18","净利润","Year=2009","Quarter=4")</f>
        <v>#NAME?</v>
      </c>
      <c r="D584" t="e">
        <f ca="1">[1]!GG_SDP(A584,"2011-1-18","预期净利润","Year=2011","Quarter=4")</f>
        <v>#NAME?</v>
      </c>
      <c r="E584" t="e">
        <f t="shared" ca="1" si="18"/>
        <v>#NAME?</v>
      </c>
      <c r="F584" t="e">
        <f t="shared" ca="1" si="19"/>
        <v>#NAME?</v>
      </c>
    </row>
    <row r="585" spans="1:6" x14ac:dyDescent="0.15">
      <c r="A585" s="12" t="s">
        <v>1092</v>
      </c>
      <c r="B585" s="12" t="s">
        <v>1093</v>
      </c>
      <c r="C585" t="e">
        <f ca="1">[1]!GG_SDP(A585,"2011-1-18","净利润","Year=2009","Quarter=4")</f>
        <v>#NAME?</v>
      </c>
      <c r="D585" t="e">
        <f ca="1">[1]!GG_SDP(A585,"2011-1-18","预期净利润","Year=2011","Quarter=4")</f>
        <v>#NAME?</v>
      </c>
      <c r="E585" t="e">
        <f t="shared" ca="1" si="18"/>
        <v>#NAME?</v>
      </c>
      <c r="F585" t="e">
        <f t="shared" ca="1" si="19"/>
        <v>#NAME?</v>
      </c>
    </row>
    <row r="586" spans="1:6" x14ac:dyDescent="0.15">
      <c r="A586" s="12" t="s">
        <v>1719</v>
      </c>
      <c r="B586" s="12" t="s">
        <v>1720</v>
      </c>
      <c r="C586" t="e">
        <f ca="1">[1]!GG_SDP(A586,"2011-1-18","净利润","Year=2009","Quarter=4")</f>
        <v>#NAME?</v>
      </c>
      <c r="D586" t="e">
        <f ca="1">[1]!GG_SDP(A586,"2011-1-18","预期净利润","Year=2011","Quarter=4")</f>
        <v>#NAME?</v>
      </c>
      <c r="E586" t="e">
        <f t="shared" ca="1" si="18"/>
        <v>#NAME?</v>
      </c>
      <c r="F586" t="e">
        <f t="shared" ca="1" si="19"/>
        <v>#NAME?</v>
      </c>
    </row>
    <row r="587" spans="1:6" x14ac:dyDescent="0.15">
      <c r="A587" s="12" t="s">
        <v>1094</v>
      </c>
      <c r="B587" s="12" t="s">
        <v>1095</v>
      </c>
      <c r="C587" t="e">
        <f ca="1">[1]!GG_SDP(A587,"2011-1-18","净利润","Year=2009","Quarter=4")</f>
        <v>#NAME?</v>
      </c>
      <c r="D587" t="e">
        <f ca="1">[1]!GG_SDP(A587,"2011-1-18","预期净利润","Year=2011","Quarter=4")</f>
        <v>#NAME?</v>
      </c>
      <c r="E587" t="e">
        <f t="shared" ca="1" si="18"/>
        <v>#NAME?</v>
      </c>
      <c r="F587" t="e">
        <f t="shared" ca="1" si="19"/>
        <v>#NAME?</v>
      </c>
    </row>
    <row r="588" spans="1:6" x14ac:dyDescent="0.15">
      <c r="A588" s="12" t="s">
        <v>1096</v>
      </c>
      <c r="B588" s="12" t="s">
        <v>1097</v>
      </c>
      <c r="C588" t="e">
        <f ca="1">[1]!GG_SDP(A588,"2011-1-18","净利润","Year=2009","Quarter=4")</f>
        <v>#NAME?</v>
      </c>
      <c r="D588" t="e">
        <f ca="1">[1]!GG_SDP(A588,"2011-1-18","预期净利润","Year=2011","Quarter=4")</f>
        <v>#NAME?</v>
      </c>
      <c r="E588" t="e">
        <f t="shared" ca="1" si="18"/>
        <v>#NAME?</v>
      </c>
      <c r="F588" t="e">
        <f t="shared" ca="1" si="19"/>
        <v>#NAME?</v>
      </c>
    </row>
    <row r="589" spans="1:6" x14ac:dyDescent="0.15">
      <c r="A589" s="12" t="s">
        <v>1098</v>
      </c>
      <c r="B589" s="12" t="s">
        <v>1099</v>
      </c>
      <c r="C589" t="e">
        <f ca="1">[1]!GG_SDP(A589,"2011-1-18","净利润","Year=2009","Quarter=4")</f>
        <v>#NAME?</v>
      </c>
      <c r="D589" t="e">
        <f ca="1">[1]!GG_SDP(A589,"2011-1-18","预期净利润","Year=2011","Quarter=4")</f>
        <v>#NAME?</v>
      </c>
      <c r="E589" t="e">
        <f t="shared" ca="1" si="18"/>
        <v>#NAME?</v>
      </c>
      <c r="F589" t="e">
        <f t="shared" ca="1" si="19"/>
        <v>#NAME?</v>
      </c>
    </row>
    <row r="590" spans="1:6" x14ac:dyDescent="0.15">
      <c r="A590" s="12" t="s">
        <v>1100</v>
      </c>
      <c r="B590" s="12" t="s">
        <v>1101</v>
      </c>
      <c r="C590" t="e">
        <f ca="1">[1]!GG_SDP(A590,"2011-1-18","净利润","Year=2009","Quarter=4")</f>
        <v>#NAME?</v>
      </c>
      <c r="D590" t="e">
        <f ca="1">[1]!GG_SDP(A590,"2011-1-18","预期净利润","Year=2011","Quarter=4")</f>
        <v>#NAME?</v>
      </c>
      <c r="E590" t="e">
        <f t="shared" ca="1" si="18"/>
        <v>#NAME?</v>
      </c>
      <c r="F590" t="e">
        <f t="shared" ca="1" si="19"/>
        <v>#NAME?</v>
      </c>
    </row>
    <row r="591" spans="1:6" x14ac:dyDescent="0.15">
      <c r="A591" s="12" t="s">
        <v>1102</v>
      </c>
      <c r="B591" s="12" t="s">
        <v>1103</v>
      </c>
      <c r="C591" t="e">
        <f ca="1">[1]!GG_SDP(A591,"2011-1-18","净利润","Year=2009","Quarter=4")</f>
        <v>#NAME?</v>
      </c>
      <c r="D591" t="e">
        <f ca="1">[1]!GG_SDP(A591,"2011-1-18","预期净利润","Year=2011","Quarter=4")</f>
        <v>#NAME?</v>
      </c>
      <c r="E591" t="e">
        <f t="shared" ca="1" si="18"/>
        <v>#NAME?</v>
      </c>
      <c r="F591" t="e">
        <f t="shared" ca="1" si="19"/>
        <v>#NAME?</v>
      </c>
    </row>
    <row r="592" spans="1:6" x14ac:dyDescent="0.15">
      <c r="A592" s="12" t="s">
        <v>1104</v>
      </c>
      <c r="B592" s="12" t="s">
        <v>1105</v>
      </c>
      <c r="C592" t="e">
        <f ca="1">[1]!GG_SDP(A592,"2011-1-18","净利润","Year=2009","Quarter=4")</f>
        <v>#NAME?</v>
      </c>
      <c r="D592" t="e">
        <f ca="1">[1]!GG_SDP(A592,"2011-1-18","预期净利润","Year=2011","Quarter=4")</f>
        <v>#NAME?</v>
      </c>
      <c r="E592" t="e">
        <f t="shared" ca="1" si="18"/>
        <v>#NAME?</v>
      </c>
      <c r="F592" t="e">
        <f t="shared" ca="1" si="19"/>
        <v>#NAME?</v>
      </c>
    </row>
    <row r="593" spans="1:6" x14ac:dyDescent="0.15">
      <c r="A593" s="12" t="s">
        <v>1106</v>
      </c>
      <c r="B593" s="12" t="s">
        <v>1107</v>
      </c>
      <c r="C593" t="e">
        <f ca="1">[1]!GG_SDP(A593,"2011-1-18","净利润","Year=2009","Quarter=4")</f>
        <v>#NAME?</v>
      </c>
      <c r="D593" t="e">
        <f ca="1">[1]!GG_SDP(A593,"2011-1-18","预期净利润","Year=2011","Quarter=4")</f>
        <v>#NAME?</v>
      </c>
      <c r="E593" t="e">
        <f t="shared" ca="1" si="18"/>
        <v>#NAME?</v>
      </c>
      <c r="F593" t="e">
        <f t="shared" ca="1" si="19"/>
        <v>#NAME?</v>
      </c>
    </row>
    <row r="594" spans="1:6" x14ac:dyDescent="0.15">
      <c r="A594" s="12" t="s">
        <v>1721</v>
      </c>
      <c r="B594" s="12" t="s">
        <v>1722</v>
      </c>
      <c r="C594" t="e">
        <f ca="1">[1]!GG_SDP(A594,"2011-1-18","净利润","Year=2009","Quarter=4")</f>
        <v>#NAME?</v>
      </c>
      <c r="D594" t="e">
        <f ca="1">[1]!GG_SDP(A594,"2011-1-18","预期净利润","Year=2011","Quarter=4")</f>
        <v>#NAME?</v>
      </c>
      <c r="E594" t="e">
        <f t="shared" ca="1" si="18"/>
        <v>#NAME?</v>
      </c>
      <c r="F594" t="e">
        <f t="shared" ca="1" si="19"/>
        <v>#NAME?</v>
      </c>
    </row>
    <row r="595" spans="1:6" x14ac:dyDescent="0.15">
      <c r="A595" s="12" t="s">
        <v>1108</v>
      </c>
      <c r="B595" s="12" t="s">
        <v>1109</v>
      </c>
      <c r="C595" t="e">
        <f ca="1">[1]!GG_SDP(A595,"2011-1-18","净利润","Year=2009","Quarter=4")</f>
        <v>#NAME?</v>
      </c>
      <c r="D595" t="e">
        <f ca="1">[1]!GG_SDP(A595,"2011-1-18","预期净利润","Year=2011","Quarter=4")</f>
        <v>#NAME?</v>
      </c>
      <c r="E595" t="e">
        <f t="shared" ca="1" si="18"/>
        <v>#NAME?</v>
      </c>
      <c r="F595" t="e">
        <f t="shared" ca="1" si="19"/>
        <v>#NAME?</v>
      </c>
    </row>
    <row r="596" spans="1:6" x14ac:dyDescent="0.15">
      <c r="A596" s="12" t="s">
        <v>1110</v>
      </c>
      <c r="B596" s="12" t="s">
        <v>1111</v>
      </c>
      <c r="C596" t="e">
        <f ca="1">[1]!GG_SDP(A596,"2011-1-18","净利润","Year=2009","Quarter=4")</f>
        <v>#NAME?</v>
      </c>
      <c r="D596" t="e">
        <f ca="1">[1]!GG_SDP(A596,"2011-1-18","预期净利润","Year=2011","Quarter=4")</f>
        <v>#NAME?</v>
      </c>
      <c r="E596" t="e">
        <f t="shared" ca="1" si="18"/>
        <v>#NAME?</v>
      </c>
      <c r="F596" t="e">
        <f t="shared" ca="1" si="19"/>
        <v>#NAME?</v>
      </c>
    </row>
    <row r="597" spans="1:6" x14ac:dyDescent="0.15">
      <c r="A597" s="12" t="s">
        <v>1112</v>
      </c>
      <c r="B597" s="12" t="s">
        <v>1113</v>
      </c>
      <c r="C597" t="e">
        <f ca="1">[1]!GG_SDP(A597,"2011-1-18","净利润","Year=2009","Quarter=4")</f>
        <v>#NAME?</v>
      </c>
      <c r="D597" t="e">
        <f ca="1">[1]!GG_SDP(A597,"2011-1-18","预期净利润","Year=2011","Quarter=4")</f>
        <v>#NAME?</v>
      </c>
      <c r="E597" t="e">
        <f t="shared" ca="1" si="18"/>
        <v>#NAME?</v>
      </c>
      <c r="F597" t="e">
        <f t="shared" ca="1" si="19"/>
        <v>#NAME?</v>
      </c>
    </row>
    <row r="598" spans="1:6" x14ac:dyDescent="0.15">
      <c r="A598" s="12" t="s">
        <v>1114</v>
      </c>
      <c r="B598" s="12" t="s">
        <v>1115</v>
      </c>
      <c r="C598" t="e">
        <f ca="1">[1]!GG_SDP(A598,"2011-1-18","净利润","Year=2009","Quarter=4")</f>
        <v>#NAME?</v>
      </c>
      <c r="D598" t="e">
        <f ca="1">[1]!GG_SDP(A598,"2011-1-18","预期净利润","Year=2011","Quarter=4")</f>
        <v>#NAME?</v>
      </c>
      <c r="E598" t="e">
        <f t="shared" ca="1" si="18"/>
        <v>#NAME?</v>
      </c>
      <c r="F598" t="e">
        <f t="shared" ca="1" si="19"/>
        <v>#NAME?</v>
      </c>
    </row>
    <row r="599" spans="1:6" x14ac:dyDescent="0.15">
      <c r="A599" s="12" t="s">
        <v>1723</v>
      </c>
      <c r="B599" s="12" t="s">
        <v>1724</v>
      </c>
      <c r="C599" t="e">
        <f ca="1">[1]!GG_SDP(A599,"2011-1-18","净利润","Year=2009","Quarter=4")</f>
        <v>#NAME?</v>
      </c>
      <c r="D599" t="e">
        <f ca="1">[1]!GG_SDP(A599,"2011-1-18","预期净利润","Year=2011","Quarter=4")</f>
        <v>#NAME?</v>
      </c>
      <c r="E599" t="e">
        <f t="shared" ca="1" si="18"/>
        <v>#NAME?</v>
      </c>
      <c r="F599" t="e">
        <f t="shared" ca="1" si="19"/>
        <v>#NAME?</v>
      </c>
    </row>
    <row r="600" spans="1:6" x14ac:dyDescent="0.15">
      <c r="A600" s="12" t="s">
        <v>1116</v>
      </c>
      <c r="B600" s="12" t="s">
        <v>1117</v>
      </c>
      <c r="C600" t="e">
        <f ca="1">[1]!GG_SDP(A600,"2011-1-18","净利润","Year=2009","Quarter=4")</f>
        <v>#NAME?</v>
      </c>
      <c r="D600" t="e">
        <f ca="1">[1]!GG_SDP(A600,"2011-1-18","预期净利润","Year=2011","Quarter=4")</f>
        <v>#NAME?</v>
      </c>
      <c r="E600" t="e">
        <f t="shared" ca="1" si="18"/>
        <v>#NAME?</v>
      </c>
      <c r="F600" t="e">
        <f t="shared" ca="1" si="19"/>
        <v>#NAME?</v>
      </c>
    </row>
    <row r="601" spans="1:6" x14ac:dyDescent="0.15">
      <c r="A601" s="12" t="s">
        <v>1118</v>
      </c>
      <c r="B601" s="12" t="s">
        <v>1119</v>
      </c>
      <c r="C601" t="e">
        <f ca="1">[1]!GG_SDP(A601,"2011-1-18","净利润","Year=2009","Quarter=4")</f>
        <v>#NAME?</v>
      </c>
      <c r="D601" t="e">
        <f ca="1">[1]!GG_SDP(A601,"2011-1-18","预期净利润","Year=2011","Quarter=4")</f>
        <v>#NAME?</v>
      </c>
      <c r="E601" t="e">
        <f t="shared" ca="1" si="18"/>
        <v>#NAME?</v>
      </c>
      <c r="F601" t="e">
        <f t="shared" ca="1" si="19"/>
        <v>#NAME?</v>
      </c>
    </row>
    <row r="602" spans="1:6" x14ac:dyDescent="0.15">
      <c r="A602" s="12" t="s">
        <v>1120</v>
      </c>
      <c r="B602" s="12" t="s">
        <v>1121</v>
      </c>
      <c r="C602" t="e">
        <f ca="1">[1]!GG_SDP(A602,"2011-1-18","净利润","Year=2009","Quarter=4")</f>
        <v>#NAME?</v>
      </c>
      <c r="D602" t="e">
        <f ca="1">[1]!GG_SDP(A602,"2011-1-18","预期净利润","Year=2011","Quarter=4")</f>
        <v>#NAME?</v>
      </c>
      <c r="E602" t="e">
        <f t="shared" ca="1" si="18"/>
        <v>#NAME?</v>
      </c>
      <c r="F602" t="e">
        <f t="shared" ca="1" si="19"/>
        <v>#NAME?</v>
      </c>
    </row>
    <row r="603" spans="1:6" x14ac:dyDescent="0.15">
      <c r="A603" s="12" t="s">
        <v>1122</v>
      </c>
      <c r="B603" s="12" t="s">
        <v>1725</v>
      </c>
      <c r="C603" t="e">
        <f ca="1">[1]!GG_SDP(A603,"2011-1-18","净利润","Year=2009","Quarter=4")</f>
        <v>#NAME?</v>
      </c>
      <c r="D603" t="e">
        <f ca="1">[1]!GG_SDP(A603,"2011-1-18","预期净利润","Year=2011","Quarter=4")</f>
        <v>#NAME?</v>
      </c>
      <c r="E603" t="e">
        <f t="shared" ca="1" si="18"/>
        <v>#NAME?</v>
      </c>
      <c r="F603" t="e">
        <f t="shared" ca="1" si="19"/>
        <v>#NAME?</v>
      </c>
    </row>
    <row r="604" spans="1:6" x14ac:dyDescent="0.15">
      <c r="A604" s="12" t="s">
        <v>1123</v>
      </c>
      <c r="B604" s="12" t="s">
        <v>1124</v>
      </c>
      <c r="C604" t="e">
        <f ca="1">[1]!GG_SDP(A604,"2011-1-18","净利润","Year=2009","Quarter=4")</f>
        <v>#NAME?</v>
      </c>
      <c r="D604" t="e">
        <f ca="1">[1]!GG_SDP(A604,"2011-1-18","预期净利润","Year=2011","Quarter=4")</f>
        <v>#NAME?</v>
      </c>
      <c r="E604" t="e">
        <f t="shared" ca="1" si="18"/>
        <v>#NAME?</v>
      </c>
      <c r="F604" t="e">
        <f t="shared" ca="1" si="19"/>
        <v>#NAME?</v>
      </c>
    </row>
    <row r="605" spans="1:6" x14ac:dyDescent="0.15">
      <c r="A605" s="12" t="s">
        <v>1125</v>
      </c>
      <c r="B605" s="12" t="s">
        <v>1126</v>
      </c>
      <c r="C605" t="e">
        <f ca="1">[1]!GG_SDP(A605,"2011-1-18","净利润","Year=2009","Quarter=4")</f>
        <v>#NAME?</v>
      </c>
      <c r="D605" t="e">
        <f ca="1">[1]!GG_SDP(A605,"2011-1-18","预期净利润","Year=2011","Quarter=4")</f>
        <v>#NAME?</v>
      </c>
      <c r="E605" t="e">
        <f t="shared" ca="1" si="18"/>
        <v>#NAME?</v>
      </c>
      <c r="F605" t="e">
        <f t="shared" ca="1" si="19"/>
        <v>#NAME?</v>
      </c>
    </row>
    <row r="606" spans="1:6" x14ac:dyDescent="0.15">
      <c r="A606" s="12" t="s">
        <v>1127</v>
      </c>
      <c r="B606" s="12" t="s">
        <v>1128</v>
      </c>
      <c r="C606" t="e">
        <f ca="1">[1]!GG_SDP(A606,"2011-1-18","净利润","Year=2009","Quarter=4")</f>
        <v>#NAME?</v>
      </c>
      <c r="D606" t="e">
        <f ca="1">[1]!GG_SDP(A606,"2011-1-18","预期净利润","Year=2011","Quarter=4")</f>
        <v>#NAME?</v>
      </c>
      <c r="E606" t="e">
        <f t="shared" ca="1" si="18"/>
        <v>#NAME?</v>
      </c>
      <c r="F606" t="e">
        <f t="shared" ca="1" si="19"/>
        <v>#NAME?</v>
      </c>
    </row>
    <row r="607" spans="1:6" x14ac:dyDescent="0.15">
      <c r="A607" s="12" t="s">
        <v>1129</v>
      </c>
      <c r="B607" s="12" t="s">
        <v>1130</v>
      </c>
      <c r="C607" t="e">
        <f ca="1">[1]!GG_SDP(A607,"2011-1-18","净利润","Year=2009","Quarter=4")</f>
        <v>#NAME?</v>
      </c>
      <c r="D607" t="e">
        <f ca="1">[1]!GG_SDP(A607,"2011-1-18","预期净利润","Year=2011","Quarter=4")</f>
        <v>#NAME?</v>
      </c>
      <c r="E607" t="e">
        <f t="shared" ca="1" si="18"/>
        <v>#NAME?</v>
      </c>
      <c r="F607" t="e">
        <f t="shared" ca="1" si="19"/>
        <v>#NAME?</v>
      </c>
    </row>
    <row r="608" spans="1:6" x14ac:dyDescent="0.15">
      <c r="A608" s="12" t="s">
        <v>1131</v>
      </c>
      <c r="B608" s="12" t="s">
        <v>1132</v>
      </c>
      <c r="C608" t="e">
        <f ca="1">[1]!GG_SDP(A608,"2011-1-18","净利润","Year=2009","Quarter=4")</f>
        <v>#NAME?</v>
      </c>
      <c r="D608" t="e">
        <f ca="1">[1]!GG_SDP(A608,"2011-1-18","预期净利润","Year=2011","Quarter=4")</f>
        <v>#NAME?</v>
      </c>
      <c r="E608" t="e">
        <f t="shared" ca="1" si="18"/>
        <v>#NAME?</v>
      </c>
      <c r="F608" t="e">
        <f t="shared" ca="1" si="19"/>
        <v>#NAME?</v>
      </c>
    </row>
    <row r="609" spans="1:6" x14ac:dyDescent="0.15">
      <c r="A609" s="12" t="s">
        <v>1133</v>
      </c>
      <c r="B609" s="12" t="s">
        <v>1134</v>
      </c>
      <c r="C609" t="e">
        <f ca="1">[1]!GG_SDP(A609,"2011-1-18","净利润","Year=2009","Quarter=4")</f>
        <v>#NAME?</v>
      </c>
      <c r="D609" t="e">
        <f ca="1">[1]!GG_SDP(A609,"2011-1-18","预期净利润","Year=2011","Quarter=4")</f>
        <v>#NAME?</v>
      </c>
      <c r="E609" t="e">
        <f t="shared" ca="1" si="18"/>
        <v>#NAME?</v>
      </c>
      <c r="F609" t="e">
        <f t="shared" ca="1" si="19"/>
        <v>#NAME?</v>
      </c>
    </row>
    <row r="610" spans="1:6" x14ac:dyDescent="0.15">
      <c r="A610" s="12" t="s">
        <v>1135</v>
      </c>
      <c r="B610" s="12" t="s">
        <v>1136</v>
      </c>
      <c r="C610" t="e">
        <f ca="1">[1]!GG_SDP(A610,"2011-1-18","净利润","Year=2009","Quarter=4")</f>
        <v>#NAME?</v>
      </c>
      <c r="D610" t="e">
        <f ca="1">[1]!GG_SDP(A610,"2011-1-18","预期净利润","Year=2011","Quarter=4")</f>
        <v>#NAME?</v>
      </c>
      <c r="E610" t="e">
        <f t="shared" ca="1" si="18"/>
        <v>#NAME?</v>
      </c>
      <c r="F610" t="e">
        <f t="shared" ca="1" si="19"/>
        <v>#NAME?</v>
      </c>
    </row>
    <row r="611" spans="1:6" x14ac:dyDescent="0.15">
      <c r="A611" s="12" t="s">
        <v>1137</v>
      </c>
      <c r="B611" s="12" t="s">
        <v>1138</v>
      </c>
      <c r="C611" t="e">
        <f ca="1">[1]!GG_SDP(A611,"2011-1-18","净利润","Year=2009","Quarter=4")</f>
        <v>#NAME?</v>
      </c>
      <c r="D611" t="e">
        <f ca="1">[1]!GG_SDP(A611,"2011-1-18","预期净利润","Year=2011","Quarter=4")</f>
        <v>#NAME?</v>
      </c>
      <c r="E611" t="e">
        <f t="shared" ca="1" si="18"/>
        <v>#NAME?</v>
      </c>
      <c r="F611" t="e">
        <f t="shared" ca="1" si="19"/>
        <v>#NAME?</v>
      </c>
    </row>
    <row r="612" spans="1:6" x14ac:dyDescent="0.15">
      <c r="A612" s="12" t="s">
        <v>1139</v>
      </c>
      <c r="B612" s="12" t="s">
        <v>1140</v>
      </c>
      <c r="C612" t="e">
        <f ca="1">[1]!GG_SDP(A612,"2011-1-18","净利润","Year=2009","Quarter=4")</f>
        <v>#NAME?</v>
      </c>
      <c r="D612" t="e">
        <f ca="1">[1]!GG_SDP(A612,"2011-1-18","预期净利润","Year=2011","Quarter=4")</f>
        <v>#NAME?</v>
      </c>
      <c r="E612" t="e">
        <f t="shared" ca="1" si="18"/>
        <v>#NAME?</v>
      </c>
      <c r="F612" t="e">
        <f t="shared" ca="1" si="19"/>
        <v>#NAME?</v>
      </c>
    </row>
    <row r="613" spans="1:6" x14ac:dyDescent="0.15">
      <c r="A613" s="12" t="s">
        <v>1141</v>
      </c>
      <c r="B613" s="12" t="s">
        <v>1142</v>
      </c>
      <c r="C613" t="e">
        <f ca="1">[1]!GG_SDP(A613,"2011-1-18","净利润","Year=2009","Quarter=4")</f>
        <v>#NAME?</v>
      </c>
      <c r="D613" t="e">
        <f ca="1">[1]!GG_SDP(A613,"2011-1-18","预期净利润","Year=2011","Quarter=4")</f>
        <v>#NAME?</v>
      </c>
      <c r="E613" t="e">
        <f t="shared" ca="1" si="18"/>
        <v>#NAME?</v>
      </c>
      <c r="F613" t="e">
        <f t="shared" ca="1" si="19"/>
        <v>#NAME?</v>
      </c>
    </row>
    <row r="614" spans="1:6" x14ac:dyDescent="0.15">
      <c r="A614" s="12" t="s">
        <v>1143</v>
      </c>
      <c r="B614" s="12" t="s">
        <v>1144</v>
      </c>
      <c r="C614" t="e">
        <f ca="1">[1]!GG_SDP(A614,"2011-1-18","净利润","Year=2009","Quarter=4")</f>
        <v>#NAME?</v>
      </c>
      <c r="D614" t="e">
        <f ca="1">[1]!GG_SDP(A614,"2011-1-18","预期净利润","Year=2011","Quarter=4")</f>
        <v>#NAME?</v>
      </c>
      <c r="E614" t="e">
        <f t="shared" ca="1" si="18"/>
        <v>#NAME?</v>
      </c>
      <c r="F614" t="e">
        <f t="shared" ca="1" si="19"/>
        <v>#NAME?</v>
      </c>
    </row>
    <row r="615" spans="1:6" x14ac:dyDescent="0.15">
      <c r="A615" s="12" t="s">
        <v>1145</v>
      </c>
      <c r="B615" s="12" t="s">
        <v>1146</v>
      </c>
      <c r="C615" t="e">
        <f ca="1">[1]!GG_SDP(A615,"2011-1-18","净利润","Year=2009","Quarter=4")</f>
        <v>#NAME?</v>
      </c>
      <c r="D615" t="e">
        <f ca="1">[1]!GG_SDP(A615,"2011-1-18","预期净利润","Year=2011","Quarter=4")</f>
        <v>#NAME?</v>
      </c>
      <c r="E615" t="e">
        <f t="shared" ca="1" si="18"/>
        <v>#NAME?</v>
      </c>
      <c r="F615" t="e">
        <f t="shared" ca="1" si="19"/>
        <v>#NAME?</v>
      </c>
    </row>
    <row r="616" spans="1:6" x14ac:dyDescent="0.15">
      <c r="A616" s="12" t="s">
        <v>1147</v>
      </c>
      <c r="B616" s="12" t="s">
        <v>1148</v>
      </c>
      <c r="C616" t="e">
        <f ca="1">[1]!GG_SDP(A616,"2011-1-18","净利润","Year=2009","Quarter=4")</f>
        <v>#NAME?</v>
      </c>
      <c r="D616" t="e">
        <f ca="1">[1]!GG_SDP(A616,"2011-1-18","预期净利润","Year=2011","Quarter=4")</f>
        <v>#NAME?</v>
      </c>
      <c r="E616" t="e">
        <f t="shared" ca="1" si="18"/>
        <v>#NAME?</v>
      </c>
      <c r="F616" t="e">
        <f t="shared" ca="1" si="19"/>
        <v>#NAME?</v>
      </c>
    </row>
    <row r="617" spans="1:6" x14ac:dyDescent="0.15">
      <c r="A617" s="12" t="s">
        <v>1149</v>
      </c>
      <c r="B617" s="12" t="s">
        <v>1150</v>
      </c>
      <c r="C617" t="e">
        <f ca="1">[1]!GG_SDP(A617,"2011-1-18","净利润","Year=2009","Quarter=4")</f>
        <v>#NAME?</v>
      </c>
      <c r="D617" t="e">
        <f ca="1">[1]!GG_SDP(A617,"2011-1-18","预期净利润","Year=2011","Quarter=4")</f>
        <v>#NAME?</v>
      </c>
      <c r="E617" t="e">
        <f t="shared" ca="1" si="18"/>
        <v>#NAME?</v>
      </c>
      <c r="F617" t="e">
        <f t="shared" ca="1" si="19"/>
        <v>#NAME?</v>
      </c>
    </row>
    <row r="618" spans="1:6" x14ac:dyDescent="0.15">
      <c r="A618" s="12" t="s">
        <v>1151</v>
      </c>
      <c r="B618" s="12" t="s">
        <v>1152</v>
      </c>
      <c r="C618" t="e">
        <f ca="1">[1]!GG_SDP(A618,"2011-1-18","净利润","Year=2009","Quarter=4")</f>
        <v>#NAME?</v>
      </c>
      <c r="D618" t="e">
        <f ca="1">[1]!GG_SDP(A618,"2011-1-18","预期净利润","Year=2011","Quarter=4")</f>
        <v>#NAME?</v>
      </c>
      <c r="E618" t="e">
        <f t="shared" ca="1" si="18"/>
        <v>#NAME?</v>
      </c>
      <c r="F618" t="e">
        <f t="shared" ca="1" si="19"/>
        <v>#NAME?</v>
      </c>
    </row>
    <row r="619" spans="1:6" x14ac:dyDescent="0.15">
      <c r="A619" s="12" t="s">
        <v>1153</v>
      </c>
      <c r="B619" s="12" t="s">
        <v>1154</v>
      </c>
      <c r="C619" t="e">
        <f ca="1">[1]!GG_SDP(A619,"2011-1-18","净利润","Year=2009","Quarter=4")</f>
        <v>#NAME?</v>
      </c>
      <c r="D619" t="e">
        <f ca="1">[1]!GG_SDP(A619,"2011-1-18","预期净利润","Year=2011","Quarter=4")</f>
        <v>#NAME?</v>
      </c>
      <c r="E619" t="e">
        <f t="shared" ca="1" si="18"/>
        <v>#NAME?</v>
      </c>
      <c r="F619" t="e">
        <f t="shared" ca="1" si="19"/>
        <v>#NAME?</v>
      </c>
    </row>
    <row r="620" spans="1:6" x14ac:dyDescent="0.15">
      <c r="A620" s="12" t="s">
        <v>1155</v>
      </c>
      <c r="B620" s="12" t="s">
        <v>1156</v>
      </c>
      <c r="C620" t="e">
        <f ca="1">[1]!GG_SDP(A620,"2011-1-18","净利润","Year=2009","Quarter=4")</f>
        <v>#NAME?</v>
      </c>
      <c r="D620" t="e">
        <f ca="1">[1]!GG_SDP(A620,"2011-1-18","预期净利润","Year=2011","Quarter=4")</f>
        <v>#NAME?</v>
      </c>
      <c r="E620" t="e">
        <f t="shared" ca="1" si="18"/>
        <v>#NAME?</v>
      </c>
      <c r="F620" t="e">
        <f t="shared" ca="1" si="19"/>
        <v>#NAME?</v>
      </c>
    </row>
    <row r="621" spans="1:6" x14ac:dyDescent="0.15">
      <c r="A621" s="12" t="s">
        <v>1157</v>
      </c>
      <c r="B621" s="12" t="s">
        <v>1158</v>
      </c>
      <c r="C621" t="e">
        <f ca="1">[1]!GG_SDP(A621,"2011-1-18","净利润","Year=2009","Quarter=4")</f>
        <v>#NAME?</v>
      </c>
      <c r="D621" t="e">
        <f ca="1">[1]!GG_SDP(A621,"2011-1-18","预期净利润","Year=2011","Quarter=4")</f>
        <v>#NAME?</v>
      </c>
      <c r="E621" t="e">
        <f t="shared" ca="1" si="18"/>
        <v>#NAME?</v>
      </c>
      <c r="F621" t="e">
        <f t="shared" ca="1" si="19"/>
        <v>#NAME?</v>
      </c>
    </row>
    <row r="622" spans="1:6" x14ac:dyDescent="0.15">
      <c r="A622" s="12" t="s">
        <v>1159</v>
      </c>
      <c r="B622" s="12" t="s">
        <v>1160</v>
      </c>
      <c r="C622" t="e">
        <f ca="1">[1]!GG_SDP(A622,"2011-1-18","净利润","Year=2009","Quarter=4")</f>
        <v>#NAME?</v>
      </c>
      <c r="D622" t="e">
        <f ca="1">[1]!GG_SDP(A622,"2011-1-18","预期净利润","Year=2011","Quarter=4")</f>
        <v>#NAME?</v>
      </c>
      <c r="E622" t="e">
        <f t="shared" ca="1" si="18"/>
        <v>#NAME?</v>
      </c>
      <c r="F622" t="e">
        <f t="shared" ca="1" si="19"/>
        <v>#NAME?</v>
      </c>
    </row>
    <row r="623" spans="1:6" x14ac:dyDescent="0.15">
      <c r="A623" s="12" t="s">
        <v>1161</v>
      </c>
      <c r="B623" s="12" t="s">
        <v>1162</v>
      </c>
      <c r="C623" t="e">
        <f ca="1">[1]!GG_SDP(A623,"2011-1-18","净利润","Year=2009","Quarter=4")</f>
        <v>#NAME?</v>
      </c>
      <c r="D623" t="e">
        <f ca="1">[1]!GG_SDP(A623,"2011-1-18","预期净利润","Year=2011","Quarter=4")</f>
        <v>#NAME?</v>
      </c>
      <c r="E623" t="e">
        <f t="shared" ca="1" si="18"/>
        <v>#NAME?</v>
      </c>
      <c r="F623" t="e">
        <f t="shared" ca="1" si="19"/>
        <v>#NAME?</v>
      </c>
    </row>
    <row r="624" spans="1:6" x14ac:dyDescent="0.15">
      <c r="A624" s="12" t="s">
        <v>1163</v>
      </c>
      <c r="B624" s="12" t="s">
        <v>1164</v>
      </c>
      <c r="C624" t="e">
        <f ca="1">[1]!GG_SDP(A624,"2011-1-18","净利润","Year=2009","Quarter=4")</f>
        <v>#NAME?</v>
      </c>
      <c r="D624" t="e">
        <f ca="1">[1]!GG_SDP(A624,"2011-1-18","预期净利润","Year=2011","Quarter=4")</f>
        <v>#NAME?</v>
      </c>
      <c r="E624" t="e">
        <f t="shared" ca="1" si="18"/>
        <v>#NAME?</v>
      </c>
      <c r="F624" t="e">
        <f t="shared" ca="1" si="19"/>
        <v>#NAME?</v>
      </c>
    </row>
    <row r="625" spans="1:6" x14ac:dyDescent="0.15">
      <c r="A625" s="12" t="s">
        <v>1165</v>
      </c>
      <c r="B625" s="12" t="s">
        <v>1166</v>
      </c>
      <c r="C625" t="e">
        <f ca="1">[1]!GG_SDP(A625,"2011-1-18","净利润","Year=2009","Quarter=4")</f>
        <v>#NAME?</v>
      </c>
      <c r="D625" t="e">
        <f ca="1">[1]!GG_SDP(A625,"2011-1-18","预期净利润","Year=2011","Quarter=4")</f>
        <v>#NAME?</v>
      </c>
      <c r="E625" t="e">
        <f t="shared" ca="1" si="18"/>
        <v>#NAME?</v>
      </c>
      <c r="F625" t="e">
        <f t="shared" ca="1" si="19"/>
        <v>#NAME?</v>
      </c>
    </row>
    <row r="626" spans="1:6" x14ac:dyDescent="0.15">
      <c r="A626" s="12" t="s">
        <v>1167</v>
      </c>
      <c r="B626" s="12" t="s">
        <v>1168</v>
      </c>
      <c r="C626" t="e">
        <f ca="1">[1]!GG_SDP(A626,"2011-1-18","净利润","Year=2009","Quarter=4")</f>
        <v>#NAME?</v>
      </c>
      <c r="D626" t="e">
        <f ca="1">[1]!GG_SDP(A626,"2011-1-18","预期净利润","Year=2011","Quarter=4")</f>
        <v>#NAME?</v>
      </c>
      <c r="E626" t="e">
        <f t="shared" ca="1" si="18"/>
        <v>#NAME?</v>
      </c>
      <c r="F626" t="e">
        <f t="shared" ca="1" si="19"/>
        <v>#NAME?</v>
      </c>
    </row>
    <row r="627" spans="1:6" x14ac:dyDescent="0.15">
      <c r="A627" s="12" t="s">
        <v>1169</v>
      </c>
      <c r="B627" s="12" t="s">
        <v>1170</v>
      </c>
      <c r="C627" t="e">
        <f ca="1">[1]!GG_SDP(A627,"2011-1-18","净利润","Year=2009","Quarter=4")</f>
        <v>#NAME?</v>
      </c>
      <c r="D627" t="e">
        <f ca="1">[1]!GG_SDP(A627,"2011-1-18","预期净利润","Year=2011","Quarter=4")</f>
        <v>#NAME?</v>
      </c>
      <c r="E627" t="e">
        <f t="shared" ca="1" si="18"/>
        <v>#NAME?</v>
      </c>
      <c r="F627" t="e">
        <f t="shared" ca="1" si="19"/>
        <v>#NAME?</v>
      </c>
    </row>
    <row r="628" spans="1:6" x14ac:dyDescent="0.15">
      <c r="A628" s="12" t="s">
        <v>1171</v>
      </c>
      <c r="B628" s="12" t="s">
        <v>1172</v>
      </c>
      <c r="C628" t="e">
        <f ca="1">[1]!GG_SDP(A628,"2011-1-18","净利润","Year=2009","Quarter=4")</f>
        <v>#NAME?</v>
      </c>
      <c r="D628" t="e">
        <f ca="1">[1]!GG_SDP(A628,"2011-1-18","预期净利润","Year=2011","Quarter=4")</f>
        <v>#NAME?</v>
      </c>
      <c r="E628" t="e">
        <f t="shared" ca="1" si="18"/>
        <v>#NAME?</v>
      </c>
      <c r="F628" t="e">
        <f t="shared" ca="1" si="19"/>
        <v>#NAME?</v>
      </c>
    </row>
    <row r="629" spans="1:6" x14ac:dyDescent="0.15">
      <c r="A629" s="12" t="s">
        <v>1173</v>
      </c>
      <c r="B629" s="12" t="s">
        <v>1174</v>
      </c>
      <c r="C629" t="e">
        <f ca="1">[1]!GG_SDP(A629,"2011-1-18","净利润","Year=2009","Quarter=4")</f>
        <v>#NAME?</v>
      </c>
      <c r="D629" t="e">
        <f ca="1">[1]!GG_SDP(A629,"2011-1-18","预期净利润","Year=2011","Quarter=4")</f>
        <v>#NAME?</v>
      </c>
      <c r="E629" t="e">
        <f t="shared" ca="1" si="18"/>
        <v>#NAME?</v>
      </c>
      <c r="F629" t="e">
        <f t="shared" ca="1" si="19"/>
        <v>#NAME?</v>
      </c>
    </row>
    <row r="630" spans="1:6" x14ac:dyDescent="0.15">
      <c r="A630" s="12" t="s">
        <v>1175</v>
      </c>
      <c r="B630" s="12" t="s">
        <v>1176</v>
      </c>
      <c r="C630" t="e">
        <f ca="1">[1]!GG_SDP(A630,"2011-1-18","净利润","Year=2009","Quarter=4")</f>
        <v>#NAME?</v>
      </c>
      <c r="D630" t="e">
        <f ca="1">[1]!GG_SDP(A630,"2011-1-18","预期净利润","Year=2011","Quarter=4")</f>
        <v>#NAME?</v>
      </c>
      <c r="E630" t="e">
        <f t="shared" ca="1" si="18"/>
        <v>#NAME?</v>
      </c>
      <c r="F630" t="e">
        <f t="shared" ca="1" si="19"/>
        <v>#NAME?</v>
      </c>
    </row>
    <row r="631" spans="1:6" x14ac:dyDescent="0.15">
      <c r="A631" s="12" t="s">
        <v>1177</v>
      </c>
      <c r="B631" s="12" t="s">
        <v>1178</v>
      </c>
      <c r="C631" t="e">
        <f ca="1">[1]!GG_SDP(A631,"2011-1-18","净利润","Year=2009","Quarter=4")</f>
        <v>#NAME?</v>
      </c>
      <c r="D631" t="e">
        <f ca="1">[1]!GG_SDP(A631,"2011-1-18","预期净利润","Year=2011","Quarter=4")</f>
        <v>#NAME?</v>
      </c>
      <c r="E631" t="e">
        <f t="shared" ca="1" si="18"/>
        <v>#NAME?</v>
      </c>
      <c r="F631" t="e">
        <f t="shared" ca="1" si="19"/>
        <v>#NAME?</v>
      </c>
    </row>
    <row r="632" spans="1:6" x14ac:dyDescent="0.15">
      <c r="A632" s="12" t="s">
        <v>1726</v>
      </c>
      <c r="B632" s="12" t="s">
        <v>1727</v>
      </c>
      <c r="C632" t="e">
        <f ca="1">[1]!GG_SDP(A632,"2011-1-18","净利润","Year=2009","Quarter=4")</f>
        <v>#NAME?</v>
      </c>
      <c r="D632" t="e">
        <f ca="1">[1]!GG_SDP(A632,"2011-1-18","预期净利润","Year=2011","Quarter=4")</f>
        <v>#NAME?</v>
      </c>
      <c r="E632" t="e">
        <f t="shared" ca="1" si="18"/>
        <v>#NAME?</v>
      </c>
      <c r="F632" t="e">
        <f t="shared" ca="1" si="19"/>
        <v>#NAME?</v>
      </c>
    </row>
    <row r="633" spans="1:6" x14ac:dyDescent="0.15">
      <c r="A633" s="12" t="s">
        <v>1179</v>
      </c>
      <c r="B633" s="12" t="s">
        <v>1180</v>
      </c>
      <c r="C633" t="e">
        <f ca="1">[1]!GG_SDP(A633,"2011-1-18","净利润","Year=2009","Quarter=4")</f>
        <v>#NAME?</v>
      </c>
      <c r="D633" t="e">
        <f ca="1">[1]!GG_SDP(A633,"2011-1-18","预期净利润","Year=2011","Quarter=4")</f>
        <v>#NAME?</v>
      </c>
      <c r="E633" t="e">
        <f t="shared" ca="1" si="18"/>
        <v>#NAME?</v>
      </c>
      <c r="F633" t="e">
        <f t="shared" ca="1" si="19"/>
        <v>#NAME?</v>
      </c>
    </row>
    <row r="634" spans="1:6" x14ac:dyDescent="0.15">
      <c r="A634" s="12" t="s">
        <v>1181</v>
      </c>
      <c r="B634" s="12" t="s">
        <v>1182</v>
      </c>
      <c r="C634" t="e">
        <f ca="1">[1]!GG_SDP(A634,"2011-1-18","净利润","Year=2009","Quarter=4")</f>
        <v>#NAME?</v>
      </c>
      <c r="D634" t="e">
        <f ca="1">[1]!GG_SDP(A634,"2011-1-18","预期净利润","Year=2011","Quarter=4")</f>
        <v>#NAME?</v>
      </c>
      <c r="E634" t="e">
        <f t="shared" ca="1" si="18"/>
        <v>#NAME?</v>
      </c>
      <c r="F634" t="e">
        <f t="shared" ca="1" si="19"/>
        <v>#NAME?</v>
      </c>
    </row>
    <row r="635" spans="1:6" x14ac:dyDescent="0.15">
      <c r="A635" s="12" t="s">
        <v>1728</v>
      </c>
      <c r="B635" s="12" t="s">
        <v>1729</v>
      </c>
      <c r="C635" t="e">
        <f ca="1">[1]!GG_SDP(A635,"2011-1-18","净利润","Year=2009","Quarter=4")</f>
        <v>#NAME?</v>
      </c>
      <c r="D635" t="e">
        <f ca="1">[1]!GG_SDP(A635,"2011-1-18","预期净利润","Year=2011","Quarter=4")</f>
        <v>#NAME?</v>
      </c>
      <c r="E635" t="e">
        <f t="shared" ca="1" si="18"/>
        <v>#NAME?</v>
      </c>
      <c r="F635" t="e">
        <f t="shared" ca="1" si="19"/>
        <v>#NAME?</v>
      </c>
    </row>
    <row r="636" spans="1:6" x14ac:dyDescent="0.15">
      <c r="A636" s="12" t="s">
        <v>1183</v>
      </c>
      <c r="B636" s="12" t="s">
        <v>1184</v>
      </c>
      <c r="C636" t="e">
        <f ca="1">[1]!GG_SDP(A636,"2011-1-18","净利润","Year=2009","Quarter=4")</f>
        <v>#NAME?</v>
      </c>
      <c r="D636" t="e">
        <f ca="1">[1]!GG_SDP(A636,"2011-1-18","预期净利润","Year=2011","Quarter=4")</f>
        <v>#NAME?</v>
      </c>
      <c r="E636" t="e">
        <f t="shared" ca="1" si="18"/>
        <v>#NAME?</v>
      </c>
      <c r="F636" t="e">
        <f t="shared" ca="1" si="19"/>
        <v>#NAME?</v>
      </c>
    </row>
    <row r="637" spans="1:6" x14ac:dyDescent="0.15">
      <c r="A637" s="12" t="s">
        <v>1185</v>
      </c>
      <c r="B637" s="12" t="s">
        <v>1186</v>
      </c>
      <c r="C637" t="e">
        <f ca="1">[1]!GG_SDP(A637,"2011-1-18","净利润","Year=2009","Quarter=4")</f>
        <v>#NAME?</v>
      </c>
      <c r="D637" t="e">
        <f ca="1">[1]!GG_SDP(A637,"2011-1-18","预期净利润","Year=2011","Quarter=4")</f>
        <v>#NAME?</v>
      </c>
      <c r="E637" t="e">
        <f t="shared" ca="1" si="18"/>
        <v>#NAME?</v>
      </c>
      <c r="F637" t="e">
        <f t="shared" ca="1" si="19"/>
        <v>#NAME?</v>
      </c>
    </row>
    <row r="638" spans="1:6" x14ac:dyDescent="0.15">
      <c r="A638" s="12" t="s">
        <v>1187</v>
      </c>
      <c r="B638" s="12" t="s">
        <v>1188</v>
      </c>
      <c r="C638" t="e">
        <f ca="1">[1]!GG_SDP(A638,"2011-1-18","净利润","Year=2009","Quarter=4")</f>
        <v>#NAME?</v>
      </c>
      <c r="D638" t="e">
        <f ca="1">[1]!GG_SDP(A638,"2011-1-18","预期净利润","Year=2011","Quarter=4")</f>
        <v>#NAME?</v>
      </c>
      <c r="E638" t="e">
        <f t="shared" ca="1" si="18"/>
        <v>#NAME?</v>
      </c>
      <c r="F638" t="e">
        <f t="shared" ca="1" si="19"/>
        <v>#NAME?</v>
      </c>
    </row>
    <row r="639" spans="1:6" x14ac:dyDescent="0.15">
      <c r="A639" s="12" t="s">
        <v>1189</v>
      </c>
      <c r="B639" s="12" t="s">
        <v>1190</v>
      </c>
      <c r="C639" t="e">
        <f ca="1">[1]!GG_SDP(A639,"2011-1-18","净利润","Year=2009","Quarter=4")</f>
        <v>#NAME?</v>
      </c>
      <c r="D639" t="e">
        <f ca="1">[1]!GG_SDP(A639,"2011-1-18","预期净利润","Year=2011","Quarter=4")</f>
        <v>#NAME?</v>
      </c>
      <c r="E639" t="e">
        <f t="shared" ca="1" si="18"/>
        <v>#NAME?</v>
      </c>
      <c r="F639" t="e">
        <f t="shared" ca="1" si="19"/>
        <v>#NAME?</v>
      </c>
    </row>
    <row r="640" spans="1:6" x14ac:dyDescent="0.15">
      <c r="A640" s="12" t="s">
        <v>1191</v>
      </c>
      <c r="B640" s="12" t="s">
        <v>1192</v>
      </c>
      <c r="C640" t="e">
        <f ca="1">[1]!GG_SDP(A640,"2011-1-18","净利润","Year=2009","Quarter=4")</f>
        <v>#NAME?</v>
      </c>
      <c r="D640" t="e">
        <f ca="1">[1]!GG_SDP(A640,"2011-1-18","预期净利润","Year=2011","Quarter=4")</f>
        <v>#NAME?</v>
      </c>
      <c r="E640" t="e">
        <f t="shared" ca="1" si="18"/>
        <v>#NAME?</v>
      </c>
      <c r="F640" t="e">
        <f t="shared" ca="1" si="19"/>
        <v>#NAME?</v>
      </c>
    </row>
    <row r="641" spans="1:6" x14ac:dyDescent="0.15">
      <c r="A641" s="12" t="s">
        <v>1193</v>
      </c>
      <c r="B641" s="12" t="s">
        <v>1194</v>
      </c>
      <c r="C641" t="e">
        <f ca="1">[1]!GG_SDP(A641,"2011-1-18","净利润","Year=2009","Quarter=4")</f>
        <v>#NAME?</v>
      </c>
      <c r="D641" t="e">
        <f ca="1">[1]!GG_SDP(A641,"2011-1-18","预期净利润","Year=2011","Quarter=4")</f>
        <v>#NAME?</v>
      </c>
      <c r="E641" t="e">
        <f t="shared" ca="1" si="18"/>
        <v>#NAME?</v>
      </c>
      <c r="F641" t="e">
        <f t="shared" ca="1" si="19"/>
        <v>#NAME?</v>
      </c>
    </row>
    <row r="642" spans="1:6" x14ac:dyDescent="0.15">
      <c r="A642" s="12" t="s">
        <v>1195</v>
      </c>
      <c r="B642" s="12" t="s">
        <v>1196</v>
      </c>
      <c r="C642" t="e">
        <f ca="1">[1]!GG_SDP(A642,"2011-1-18","净利润","Year=2009","Quarter=4")</f>
        <v>#NAME?</v>
      </c>
      <c r="D642" t="e">
        <f ca="1">[1]!GG_SDP(A642,"2011-1-18","预期净利润","Year=2011","Quarter=4")</f>
        <v>#NAME?</v>
      </c>
      <c r="E642" t="e">
        <f t="shared" ca="1" si="18"/>
        <v>#NAME?</v>
      </c>
      <c r="F642" t="e">
        <f t="shared" ca="1" si="19"/>
        <v>#NAME?</v>
      </c>
    </row>
    <row r="643" spans="1:6" x14ac:dyDescent="0.15">
      <c r="A643" s="12" t="s">
        <v>1197</v>
      </c>
      <c r="B643" s="12" t="s">
        <v>1198</v>
      </c>
      <c r="C643" t="e">
        <f ca="1">[1]!GG_SDP(A643,"2011-1-18","净利润","Year=2009","Quarter=4")</f>
        <v>#NAME?</v>
      </c>
      <c r="D643" t="e">
        <f ca="1">[1]!GG_SDP(A643,"2011-1-18","预期净利润","Year=2011","Quarter=4")</f>
        <v>#NAME?</v>
      </c>
      <c r="E643" t="e">
        <f t="shared" ca="1" si="18"/>
        <v>#NAME?</v>
      </c>
      <c r="F643" t="e">
        <f t="shared" ca="1" si="19"/>
        <v>#NAME?</v>
      </c>
    </row>
    <row r="644" spans="1:6" x14ac:dyDescent="0.15">
      <c r="A644" s="12" t="s">
        <v>1199</v>
      </c>
      <c r="B644" s="12" t="s">
        <v>1200</v>
      </c>
      <c r="C644" t="e">
        <f ca="1">[1]!GG_SDP(A644,"2011-1-18","净利润","Year=2009","Quarter=4")</f>
        <v>#NAME?</v>
      </c>
      <c r="D644" t="e">
        <f ca="1">[1]!GG_SDP(A644,"2011-1-18","预期净利润","Year=2011","Quarter=4")</f>
        <v>#NAME?</v>
      </c>
      <c r="E644" t="e">
        <f t="shared" ref="E644:E707" ca="1" si="20">(D644-C644)/ABS(C644)</f>
        <v>#NAME?</v>
      </c>
      <c r="F644" t="e">
        <f t="shared" ref="F644:F707" ca="1" si="21">SQRT(E644+1)-1</f>
        <v>#NAME?</v>
      </c>
    </row>
    <row r="645" spans="1:6" x14ac:dyDescent="0.15">
      <c r="A645" s="12" t="s">
        <v>1201</v>
      </c>
      <c r="B645" s="12" t="s">
        <v>1202</v>
      </c>
      <c r="C645" t="e">
        <f ca="1">[1]!GG_SDP(A645,"2011-1-18","净利润","Year=2009","Quarter=4")</f>
        <v>#NAME?</v>
      </c>
      <c r="D645" t="e">
        <f ca="1">[1]!GG_SDP(A645,"2011-1-18","预期净利润","Year=2011","Quarter=4")</f>
        <v>#NAME?</v>
      </c>
      <c r="E645" t="e">
        <f t="shared" ca="1" si="20"/>
        <v>#NAME?</v>
      </c>
      <c r="F645" t="e">
        <f t="shared" ca="1" si="21"/>
        <v>#NAME?</v>
      </c>
    </row>
    <row r="646" spans="1:6" x14ac:dyDescent="0.15">
      <c r="A646" s="12" t="s">
        <v>1203</v>
      </c>
      <c r="B646" s="12" t="s">
        <v>1204</v>
      </c>
      <c r="C646" t="e">
        <f ca="1">[1]!GG_SDP(A646,"2011-1-18","净利润","Year=2009","Quarter=4")</f>
        <v>#NAME?</v>
      </c>
      <c r="D646" t="e">
        <f ca="1">[1]!GG_SDP(A646,"2011-1-18","预期净利润","Year=2011","Quarter=4")</f>
        <v>#NAME?</v>
      </c>
      <c r="E646" t="e">
        <f t="shared" ca="1" si="20"/>
        <v>#NAME?</v>
      </c>
      <c r="F646" t="e">
        <f t="shared" ca="1" si="21"/>
        <v>#NAME?</v>
      </c>
    </row>
    <row r="647" spans="1:6" x14ac:dyDescent="0.15">
      <c r="A647" s="12" t="s">
        <v>1205</v>
      </c>
      <c r="B647" s="12" t="s">
        <v>1206</v>
      </c>
      <c r="C647" t="e">
        <f ca="1">[1]!GG_SDP(A647,"2011-1-18","净利润","Year=2009","Quarter=4")</f>
        <v>#NAME?</v>
      </c>
      <c r="D647" t="e">
        <f ca="1">[1]!GG_SDP(A647,"2011-1-18","预期净利润","Year=2011","Quarter=4")</f>
        <v>#NAME?</v>
      </c>
      <c r="E647" t="e">
        <f t="shared" ca="1" si="20"/>
        <v>#NAME?</v>
      </c>
      <c r="F647" t="e">
        <f t="shared" ca="1" si="21"/>
        <v>#NAME?</v>
      </c>
    </row>
    <row r="648" spans="1:6" x14ac:dyDescent="0.15">
      <c r="A648" s="12" t="s">
        <v>1207</v>
      </c>
      <c r="B648" s="12" t="s">
        <v>1208</v>
      </c>
      <c r="C648" t="e">
        <f ca="1">[1]!GG_SDP(A648,"2011-1-18","净利润","Year=2009","Quarter=4")</f>
        <v>#NAME?</v>
      </c>
      <c r="D648" t="e">
        <f ca="1">[1]!GG_SDP(A648,"2011-1-18","预期净利润","Year=2011","Quarter=4")</f>
        <v>#NAME?</v>
      </c>
      <c r="E648" t="e">
        <f t="shared" ca="1" si="20"/>
        <v>#NAME?</v>
      </c>
      <c r="F648" t="e">
        <f t="shared" ca="1" si="21"/>
        <v>#NAME?</v>
      </c>
    </row>
    <row r="649" spans="1:6" x14ac:dyDescent="0.15">
      <c r="A649" s="12" t="s">
        <v>1209</v>
      </c>
      <c r="B649" s="12" t="s">
        <v>1210</v>
      </c>
      <c r="C649" t="e">
        <f ca="1">[1]!GG_SDP(A649,"2011-1-18","净利润","Year=2009","Quarter=4")</f>
        <v>#NAME?</v>
      </c>
      <c r="D649" t="e">
        <f ca="1">[1]!GG_SDP(A649,"2011-1-18","预期净利润","Year=2011","Quarter=4")</f>
        <v>#NAME?</v>
      </c>
      <c r="E649" t="e">
        <f t="shared" ca="1" si="20"/>
        <v>#NAME?</v>
      </c>
      <c r="F649" t="e">
        <f t="shared" ca="1" si="21"/>
        <v>#NAME?</v>
      </c>
    </row>
    <row r="650" spans="1:6" x14ac:dyDescent="0.15">
      <c r="A650" s="12" t="s">
        <v>1730</v>
      </c>
      <c r="B650" s="12" t="s">
        <v>1731</v>
      </c>
      <c r="C650" t="e">
        <f ca="1">[1]!GG_SDP(A650,"2011-1-18","净利润","Year=2009","Quarter=4")</f>
        <v>#NAME?</v>
      </c>
      <c r="D650" t="e">
        <f ca="1">[1]!GG_SDP(A650,"2011-1-18","预期净利润","Year=2011","Quarter=4")</f>
        <v>#NAME?</v>
      </c>
      <c r="E650" t="e">
        <f t="shared" ca="1" si="20"/>
        <v>#NAME?</v>
      </c>
      <c r="F650" t="e">
        <f t="shared" ca="1" si="21"/>
        <v>#NAME?</v>
      </c>
    </row>
    <row r="651" spans="1:6" x14ac:dyDescent="0.15">
      <c r="A651" s="12" t="s">
        <v>1211</v>
      </c>
      <c r="B651" s="12" t="s">
        <v>1212</v>
      </c>
      <c r="C651" t="e">
        <f ca="1">[1]!GG_SDP(A651,"2011-1-18","净利润","Year=2009","Quarter=4")</f>
        <v>#NAME?</v>
      </c>
      <c r="D651" t="e">
        <f ca="1">[1]!GG_SDP(A651,"2011-1-18","预期净利润","Year=2011","Quarter=4")</f>
        <v>#NAME?</v>
      </c>
      <c r="E651" t="e">
        <f t="shared" ca="1" si="20"/>
        <v>#NAME?</v>
      </c>
      <c r="F651" t="e">
        <f t="shared" ca="1" si="21"/>
        <v>#NAME?</v>
      </c>
    </row>
    <row r="652" spans="1:6" x14ac:dyDescent="0.15">
      <c r="A652" s="12" t="s">
        <v>1213</v>
      </c>
      <c r="B652" s="12" t="s">
        <v>1214</v>
      </c>
      <c r="C652" t="e">
        <f ca="1">[1]!GG_SDP(A652,"2011-1-18","净利润","Year=2009","Quarter=4")</f>
        <v>#NAME?</v>
      </c>
      <c r="D652" t="e">
        <f ca="1">[1]!GG_SDP(A652,"2011-1-18","预期净利润","Year=2011","Quarter=4")</f>
        <v>#NAME?</v>
      </c>
      <c r="E652" t="e">
        <f t="shared" ca="1" si="20"/>
        <v>#NAME?</v>
      </c>
      <c r="F652" t="e">
        <f t="shared" ca="1" si="21"/>
        <v>#NAME?</v>
      </c>
    </row>
    <row r="653" spans="1:6" x14ac:dyDescent="0.15">
      <c r="A653" s="12" t="s">
        <v>1215</v>
      </c>
      <c r="B653" s="12" t="s">
        <v>1216</v>
      </c>
      <c r="C653" t="e">
        <f ca="1">[1]!GG_SDP(A653,"2011-1-18","净利润","Year=2009","Quarter=4")</f>
        <v>#NAME?</v>
      </c>
      <c r="D653" t="e">
        <f ca="1">[1]!GG_SDP(A653,"2011-1-18","预期净利润","Year=2011","Quarter=4")</f>
        <v>#NAME?</v>
      </c>
      <c r="E653" t="e">
        <f t="shared" ca="1" si="20"/>
        <v>#NAME?</v>
      </c>
      <c r="F653" t="e">
        <f t="shared" ca="1" si="21"/>
        <v>#NAME?</v>
      </c>
    </row>
    <row r="654" spans="1:6" x14ac:dyDescent="0.15">
      <c r="A654" s="12" t="s">
        <v>1217</v>
      </c>
      <c r="B654" s="12" t="s">
        <v>1218</v>
      </c>
      <c r="C654" t="e">
        <f ca="1">[1]!GG_SDP(A654,"2011-1-18","净利润","Year=2009","Quarter=4")</f>
        <v>#NAME?</v>
      </c>
      <c r="D654" t="e">
        <f ca="1">[1]!GG_SDP(A654,"2011-1-18","预期净利润","Year=2011","Quarter=4")</f>
        <v>#NAME?</v>
      </c>
      <c r="E654" t="e">
        <f t="shared" ca="1" si="20"/>
        <v>#NAME?</v>
      </c>
      <c r="F654" t="e">
        <f t="shared" ca="1" si="21"/>
        <v>#NAME?</v>
      </c>
    </row>
    <row r="655" spans="1:6" x14ac:dyDescent="0.15">
      <c r="A655" s="12" t="s">
        <v>1219</v>
      </c>
      <c r="B655" s="12" t="s">
        <v>1220</v>
      </c>
      <c r="C655" t="e">
        <f ca="1">[1]!GG_SDP(A655,"2011-1-18","净利润","Year=2009","Quarter=4")</f>
        <v>#NAME?</v>
      </c>
      <c r="D655" t="e">
        <f ca="1">[1]!GG_SDP(A655,"2011-1-18","预期净利润","Year=2011","Quarter=4")</f>
        <v>#NAME?</v>
      </c>
      <c r="E655" t="e">
        <f t="shared" ca="1" si="20"/>
        <v>#NAME?</v>
      </c>
      <c r="F655" t="e">
        <f t="shared" ca="1" si="21"/>
        <v>#NAME?</v>
      </c>
    </row>
    <row r="656" spans="1:6" x14ac:dyDescent="0.15">
      <c r="A656" s="12" t="s">
        <v>1221</v>
      </c>
      <c r="B656" s="12" t="s">
        <v>1222</v>
      </c>
      <c r="C656" t="e">
        <f ca="1">[1]!GG_SDP(A656,"2011-1-18","净利润","Year=2009","Quarter=4")</f>
        <v>#NAME?</v>
      </c>
      <c r="D656" t="e">
        <f ca="1">[1]!GG_SDP(A656,"2011-1-18","预期净利润","Year=2011","Quarter=4")</f>
        <v>#NAME?</v>
      </c>
      <c r="E656" t="e">
        <f t="shared" ca="1" si="20"/>
        <v>#NAME?</v>
      </c>
      <c r="F656" t="e">
        <f t="shared" ca="1" si="21"/>
        <v>#NAME?</v>
      </c>
    </row>
    <row r="657" spans="1:6" x14ac:dyDescent="0.15">
      <c r="A657" s="12" t="s">
        <v>1223</v>
      </c>
      <c r="B657" s="12" t="s">
        <v>1224</v>
      </c>
      <c r="C657" t="e">
        <f ca="1">[1]!GG_SDP(A657,"2011-1-18","净利润","Year=2009","Quarter=4")</f>
        <v>#NAME?</v>
      </c>
      <c r="D657" t="e">
        <f ca="1">[1]!GG_SDP(A657,"2011-1-18","预期净利润","Year=2011","Quarter=4")</f>
        <v>#NAME?</v>
      </c>
      <c r="E657" t="e">
        <f t="shared" ca="1" si="20"/>
        <v>#NAME?</v>
      </c>
      <c r="F657" t="e">
        <f t="shared" ca="1" si="21"/>
        <v>#NAME?</v>
      </c>
    </row>
    <row r="658" spans="1:6" x14ac:dyDescent="0.15">
      <c r="A658" s="12" t="s">
        <v>1225</v>
      </c>
      <c r="B658" s="12" t="s">
        <v>1226</v>
      </c>
      <c r="C658" t="e">
        <f ca="1">[1]!GG_SDP(A658,"2011-1-18","净利润","Year=2009","Quarter=4")</f>
        <v>#NAME?</v>
      </c>
      <c r="D658" t="e">
        <f ca="1">[1]!GG_SDP(A658,"2011-1-18","预期净利润","Year=2011","Quarter=4")</f>
        <v>#NAME?</v>
      </c>
      <c r="E658" t="e">
        <f t="shared" ca="1" si="20"/>
        <v>#NAME?</v>
      </c>
      <c r="F658" t="e">
        <f t="shared" ca="1" si="21"/>
        <v>#NAME?</v>
      </c>
    </row>
    <row r="659" spans="1:6" x14ac:dyDescent="0.15">
      <c r="A659" s="12" t="s">
        <v>1227</v>
      </c>
      <c r="B659" s="12" t="s">
        <v>1228</v>
      </c>
      <c r="C659" t="e">
        <f ca="1">[1]!GG_SDP(A659,"2011-1-18","净利润","Year=2009","Quarter=4")</f>
        <v>#NAME?</v>
      </c>
      <c r="D659" t="e">
        <f ca="1">[1]!GG_SDP(A659,"2011-1-18","预期净利润","Year=2011","Quarter=4")</f>
        <v>#NAME?</v>
      </c>
      <c r="E659" t="e">
        <f t="shared" ca="1" si="20"/>
        <v>#NAME?</v>
      </c>
      <c r="F659" t="e">
        <f t="shared" ca="1" si="21"/>
        <v>#NAME?</v>
      </c>
    </row>
    <row r="660" spans="1:6" x14ac:dyDescent="0.15">
      <c r="A660" s="12" t="s">
        <v>1229</v>
      </c>
      <c r="B660" s="12" t="s">
        <v>1230</v>
      </c>
      <c r="C660" t="e">
        <f ca="1">[1]!GG_SDP(A660,"2011-1-18","净利润","Year=2009","Quarter=4")</f>
        <v>#NAME?</v>
      </c>
      <c r="D660" t="e">
        <f ca="1">[1]!GG_SDP(A660,"2011-1-18","预期净利润","Year=2011","Quarter=4")</f>
        <v>#NAME?</v>
      </c>
      <c r="E660" t="e">
        <f t="shared" ca="1" si="20"/>
        <v>#NAME?</v>
      </c>
      <c r="F660" t="e">
        <f t="shared" ca="1" si="21"/>
        <v>#NAME?</v>
      </c>
    </row>
    <row r="661" spans="1:6" x14ac:dyDescent="0.15">
      <c r="A661" s="12" t="s">
        <v>1231</v>
      </c>
      <c r="B661" s="12" t="s">
        <v>1232</v>
      </c>
      <c r="C661" t="e">
        <f ca="1">[1]!GG_SDP(A661,"2011-1-18","净利润","Year=2009","Quarter=4")</f>
        <v>#NAME?</v>
      </c>
      <c r="D661" t="e">
        <f ca="1">[1]!GG_SDP(A661,"2011-1-18","预期净利润","Year=2011","Quarter=4")</f>
        <v>#NAME?</v>
      </c>
      <c r="E661" t="e">
        <f t="shared" ca="1" si="20"/>
        <v>#NAME?</v>
      </c>
      <c r="F661" t="e">
        <f t="shared" ca="1" si="21"/>
        <v>#NAME?</v>
      </c>
    </row>
    <row r="662" spans="1:6" x14ac:dyDescent="0.15">
      <c r="A662" s="12" t="s">
        <v>1233</v>
      </c>
      <c r="B662" s="12" t="s">
        <v>1234</v>
      </c>
      <c r="C662" t="e">
        <f ca="1">[1]!GG_SDP(A662,"2011-1-18","净利润","Year=2009","Quarter=4")</f>
        <v>#NAME?</v>
      </c>
      <c r="D662" t="e">
        <f ca="1">[1]!GG_SDP(A662,"2011-1-18","预期净利润","Year=2011","Quarter=4")</f>
        <v>#NAME?</v>
      </c>
      <c r="E662" t="e">
        <f t="shared" ca="1" si="20"/>
        <v>#NAME?</v>
      </c>
      <c r="F662" t="e">
        <f t="shared" ca="1" si="21"/>
        <v>#NAME?</v>
      </c>
    </row>
    <row r="663" spans="1:6" x14ac:dyDescent="0.15">
      <c r="A663" s="12" t="s">
        <v>1235</v>
      </c>
      <c r="B663" s="12" t="s">
        <v>1236</v>
      </c>
      <c r="C663" t="e">
        <f ca="1">[1]!GG_SDP(A663,"2011-1-18","净利润","Year=2009","Quarter=4")</f>
        <v>#NAME?</v>
      </c>
      <c r="D663" t="e">
        <f ca="1">[1]!GG_SDP(A663,"2011-1-18","预期净利润","Year=2011","Quarter=4")</f>
        <v>#NAME?</v>
      </c>
      <c r="E663" t="e">
        <f t="shared" ca="1" si="20"/>
        <v>#NAME?</v>
      </c>
      <c r="F663" t="e">
        <f t="shared" ca="1" si="21"/>
        <v>#NAME?</v>
      </c>
    </row>
    <row r="664" spans="1:6" x14ac:dyDescent="0.15">
      <c r="A664" s="12" t="s">
        <v>1237</v>
      </c>
      <c r="B664" s="12" t="s">
        <v>1238</v>
      </c>
      <c r="C664" t="e">
        <f ca="1">[1]!GG_SDP(A664,"2011-1-18","净利润","Year=2009","Quarter=4")</f>
        <v>#NAME?</v>
      </c>
      <c r="D664" t="e">
        <f ca="1">[1]!GG_SDP(A664,"2011-1-18","预期净利润","Year=2011","Quarter=4")</f>
        <v>#NAME?</v>
      </c>
      <c r="E664" t="e">
        <f t="shared" ca="1" si="20"/>
        <v>#NAME?</v>
      </c>
      <c r="F664" t="e">
        <f t="shared" ca="1" si="21"/>
        <v>#NAME?</v>
      </c>
    </row>
    <row r="665" spans="1:6" x14ac:dyDescent="0.15">
      <c r="A665" s="12" t="s">
        <v>1239</v>
      </c>
      <c r="B665" s="12" t="s">
        <v>1240</v>
      </c>
      <c r="C665" t="e">
        <f ca="1">[1]!GG_SDP(A665,"2011-1-18","净利润","Year=2009","Quarter=4")</f>
        <v>#NAME?</v>
      </c>
      <c r="D665" t="e">
        <f ca="1">[1]!GG_SDP(A665,"2011-1-18","预期净利润","Year=2011","Quarter=4")</f>
        <v>#NAME?</v>
      </c>
      <c r="E665" t="e">
        <f t="shared" ca="1" si="20"/>
        <v>#NAME?</v>
      </c>
      <c r="F665">
        <v>-100000</v>
      </c>
    </row>
    <row r="666" spans="1:6" x14ac:dyDescent="0.15">
      <c r="A666" s="12" t="s">
        <v>1241</v>
      </c>
      <c r="B666" s="12" t="s">
        <v>1242</v>
      </c>
      <c r="C666" t="e">
        <f ca="1">[1]!GG_SDP(A666,"2011-1-18","净利润","Year=2009","Quarter=4")</f>
        <v>#NAME?</v>
      </c>
      <c r="D666" t="e">
        <f ca="1">[1]!GG_SDP(A666,"2011-1-18","预期净利润","Year=2011","Quarter=4")</f>
        <v>#NAME?</v>
      </c>
      <c r="E666" t="e">
        <f t="shared" ca="1" si="20"/>
        <v>#NAME?</v>
      </c>
      <c r="F666" t="e">
        <f t="shared" ca="1" si="21"/>
        <v>#NAME?</v>
      </c>
    </row>
    <row r="667" spans="1:6" x14ac:dyDescent="0.15">
      <c r="A667" s="12" t="s">
        <v>1243</v>
      </c>
      <c r="B667" s="12" t="s">
        <v>1244</v>
      </c>
      <c r="C667" t="e">
        <f ca="1">[1]!GG_SDP(A667,"2011-1-18","净利润","Year=2009","Quarter=4")</f>
        <v>#NAME?</v>
      </c>
      <c r="D667" t="e">
        <f ca="1">[1]!GG_SDP(A667,"2011-1-18","预期净利润","Year=2011","Quarter=4")</f>
        <v>#NAME?</v>
      </c>
      <c r="E667" t="e">
        <f t="shared" ca="1" si="20"/>
        <v>#NAME?</v>
      </c>
      <c r="F667" t="e">
        <f t="shared" ca="1" si="21"/>
        <v>#NAME?</v>
      </c>
    </row>
    <row r="668" spans="1:6" x14ac:dyDescent="0.15">
      <c r="A668" s="12" t="s">
        <v>1245</v>
      </c>
      <c r="B668" s="12" t="s">
        <v>1246</v>
      </c>
      <c r="C668" t="e">
        <f ca="1">[1]!GG_SDP(A668,"2011-1-18","净利润","Year=2009","Quarter=4")</f>
        <v>#NAME?</v>
      </c>
      <c r="D668" t="e">
        <f ca="1">[1]!GG_SDP(A668,"2011-1-18","预期净利润","Year=2011","Quarter=4")</f>
        <v>#NAME?</v>
      </c>
      <c r="E668" t="e">
        <f t="shared" ca="1" si="20"/>
        <v>#NAME?</v>
      </c>
      <c r="F668" t="e">
        <f t="shared" ca="1" si="21"/>
        <v>#NAME?</v>
      </c>
    </row>
    <row r="669" spans="1:6" x14ac:dyDescent="0.15">
      <c r="A669" s="12" t="s">
        <v>1247</v>
      </c>
      <c r="B669" s="12" t="s">
        <v>1248</v>
      </c>
      <c r="C669" t="e">
        <f ca="1">[1]!GG_SDP(A669,"2011-1-18","净利润","Year=2009","Quarter=4")</f>
        <v>#NAME?</v>
      </c>
      <c r="D669" t="e">
        <f ca="1">[1]!GG_SDP(A669,"2011-1-18","预期净利润","Year=2011","Quarter=4")</f>
        <v>#NAME?</v>
      </c>
      <c r="E669" t="e">
        <f t="shared" ca="1" si="20"/>
        <v>#NAME?</v>
      </c>
      <c r="F669" t="e">
        <f t="shared" ca="1" si="21"/>
        <v>#NAME?</v>
      </c>
    </row>
    <row r="670" spans="1:6" x14ac:dyDescent="0.15">
      <c r="A670" s="12" t="s">
        <v>1249</v>
      </c>
      <c r="B670" s="12" t="s">
        <v>1250</v>
      </c>
      <c r="C670" t="e">
        <f ca="1">[1]!GG_SDP(A670,"2011-1-18","净利润","Year=2009","Quarter=4")</f>
        <v>#NAME?</v>
      </c>
      <c r="D670" t="e">
        <f ca="1">[1]!GG_SDP(A670,"2011-1-18","预期净利润","Year=2011","Quarter=4")</f>
        <v>#NAME?</v>
      </c>
      <c r="E670" t="e">
        <f t="shared" ca="1" si="20"/>
        <v>#NAME?</v>
      </c>
      <c r="F670" t="e">
        <f t="shared" ca="1" si="21"/>
        <v>#NAME?</v>
      </c>
    </row>
    <row r="671" spans="1:6" x14ac:dyDescent="0.15">
      <c r="A671" s="12" t="s">
        <v>1251</v>
      </c>
      <c r="B671" s="12" t="s">
        <v>1252</v>
      </c>
      <c r="C671" t="e">
        <f ca="1">[1]!GG_SDP(A671,"2011-1-18","净利润","Year=2009","Quarter=4")</f>
        <v>#NAME?</v>
      </c>
      <c r="D671" t="e">
        <f ca="1">[1]!GG_SDP(A671,"2011-1-18","预期净利润","Year=2011","Quarter=4")</f>
        <v>#NAME?</v>
      </c>
      <c r="E671" t="e">
        <f t="shared" ca="1" si="20"/>
        <v>#NAME?</v>
      </c>
      <c r="F671" t="e">
        <f t="shared" ca="1" si="21"/>
        <v>#NAME?</v>
      </c>
    </row>
    <row r="672" spans="1:6" x14ac:dyDescent="0.15">
      <c r="A672" s="12" t="s">
        <v>1253</v>
      </c>
      <c r="B672" s="12" t="s">
        <v>1254</v>
      </c>
      <c r="C672" t="e">
        <f ca="1">[1]!GG_SDP(A672,"2011-1-18","净利润","Year=2009","Quarter=4")</f>
        <v>#NAME?</v>
      </c>
      <c r="D672" t="e">
        <f ca="1">[1]!GG_SDP(A672,"2011-1-18","预期净利润","Year=2011","Quarter=4")</f>
        <v>#NAME?</v>
      </c>
      <c r="E672" t="e">
        <f t="shared" ca="1" si="20"/>
        <v>#NAME?</v>
      </c>
      <c r="F672" t="e">
        <f t="shared" ca="1" si="21"/>
        <v>#NAME?</v>
      </c>
    </row>
    <row r="673" spans="1:6" x14ac:dyDescent="0.15">
      <c r="A673" s="12" t="s">
        <v>1255</v>
      </c>
      <c r="B673" s="12" t="s">
        <v>1256</v>
      </c>
      <c r="C673" t="e">
        <f ca="1">[1]!GG_SDP(A673,"2011-1-18","净利润","Year=2009","Quarter=4")</f>
        <v>#NAME?</v>
      </c>
      <c r="D673" t="e">
        <f ca="1">[1]!GG_SDP(A673,"2011-1-18","预期净利润","Year=2011","Quarter=4")</f>
        <v>#NAME?</v>
      </c>
      <c r="E673" t="e">
        <f t="shared" ca="1" si="20"/>
        <v>#NAME?</v>
      </c>
      <c r="F673" t="e">
        <f t="shared" ca="1" si="21"/>
        <v>#NAME?</v>
      </c>
    </row>
    <row r="674" spans="1:6" x14ac:dyDescent="0.15">
      <c r="A674" s="12" t="s">
        <v>1257</v>
      </c>
      <c r="B674" s="12" t="s">
        <v>1258</v>
      </c>
      <c r="C674" t="e">
        <f ca="1">[1]!GG_SDP(A674,"2011-1-18","净利润","Year=2009","Quarter=4")</f>
        <v>#NAME?</v>
      </c>
      <c r="D674" t="e">
        <f ca="1">[1]!GG_SDP(A674,"2011-1-18","预期净利润","Year=2011","Quarter=4")</f>
        <v>#NAME?</v>
      </c>
      <c r="E674" t="e">
        <f t="shared" ca="1" si="20"/>
        <v>#NAME?</v>
      </c>
      <c r="F674" t="e">
        <f t="shared" ca="1" si="21"/>
        <v>#NAME?</v>
      </c>
    </row>
    <row r="675" spans="1:6" x14ac:dyDescent="0.15">
      <c r="A675" s="12" t="s">
        <v>1259</v>
      </c>
      <c r="B675" s="12" t="s">
        <v>1260</v>
      </c>
      <c r="C675" t="e">
        <f ca="1">[1]!GG_SDP(A675,"2011-1-18","净利润","Year=2009","Quarter=4")</f>
        <v>#NAME?</v>
      </c>
      <c r="D675" t="e">
        <f ca="1">[1]!GG_SDP(A675,"2011-1-18","预期净利润","Year=2011","Quarter=4")</f>
        <v>#NAME?</v>
      </c>
      <c r="E675" t="e">
        <f t="shared" ca="1" si="20"/>
        <v>#NAME?</v>
      </c>
      <c r="F675" t="e">
        <f t="shared" ca="1" si="21"/>
        <v>#NAME?</v>
      </c>
    </row>
    <row r="676" spans="1:6" x14ac:dyDescent="0.15">
      <c r="A676" s="12" t="s">
        <v>1261</v>
      </c>
      <c r="B676" s="12" t="s">
        <v>1262</v>
      </c>
      <c r="C676" t="e">
        <f ca="1">[1]!GG_SDP(A676,"2011-1-18","净利润","Year=2009","Quarter=4")</f>
        <v>#NAME?</v>
      </c>
      <c r="D676" t="e">
        <f ca="1">[1]!GG_SDP(A676,"2011-1-18","预期净利润","Year=2011","Quarter=4")</f>
        <v>#NAME?</v>
      </c>
      <c r="E676" t="e">
        <f t="shared" ca="1" si="20"/>
        <v>#NAME?</v>
      </c>
      <c r="F676" t="e">
        <f t="shared" ca="1" si="21"/>
        <v>#NAME?</v>
      </c>
    </row>
    <row r="677" spans="1:6" x14ac:dyDescent="0.15">
      <c r="A677" s="12" t="s">
        <v>1263</v>
      </c>
      <c r="B677" s="12" t="s">
        <v>1264</v>
      </c>
      <c r="C677" t="e">
        <f ca="1">[1]!GG_SDP(A677,"2011-1-18","净利润","Year=2009","Quarter=4")</f>
        <v>#NAME?</v>
      </c>
      <c r="D677" t="e">
        <f ca="1">[1]!GG_SDP(A677,"2011-1-18","预期净利润","Year=2011","Quarter=4")</f>
        <v>#NAME?</v>
      </c>
      <c r="E677" t="e">
        <f t="shared" ca="1" si="20"/>
        <v>#NAME?</v>
      </c>
      <c r="F677" t="e">
        <f t="shared" ca="1" si="21"/>
        <v>#NAME?</v>
      </c>
    </row>
    <row r="678" spans="1:6" x14ac:dyDescent="0.15">
      <c r="A678" s="12" t="s">
        <v>1265</v>
      </c>
      <c r="B678" s="12" t="s">
        <v>1266</v>
      </c>
      <c r="C678" t="e">
        <f ca="1">[1]!GG_SDP(A678,"2011-1-18","净利润","Year=2009","Quarter=4")</f>
        <v>#NAME?</v>
      </c>
      <c r="D678" t="e">
        <f ca="1">[1]!GG_SDP(A678,"2011-1-18","预期净利润","Year=2011","Quarter=4")</f>
        <v>#NAME?</v>
      </c>
      <c r="E678" t="e">
        <f t="shared" ca="1" si="20"/>
        <v>#NAME?</v>
      </c>
      <c r="F678" t="e">
        <f t="shared" ca="1" si="21"/>
        <v>#NAME?</v>
      </c>
    </row>
    <row r="679" spans="1:6" x14ac:dyDescent="0.15">
      <c r="A679" s="12" t="s">
        <v>1267</v>
      </c>
      <c r="B679" s="12" t="s">
        <v>1268</v>
      </c>
      <c r="C679" t="e">
        <f ca="1">[1]!GG_SDP(A679,"2011-1-18","净利润","Year=2009","Quarter=4")</f>
        <v>#NAME?</v>
      </c>
      <c r="D679" t="e">
        <f ca="1">[1]!GG_SDP(A679,"2011-1-18","预期净利润","Year=2011","Quarter=4")</f>
        <v>#NAME?</v>
      </c>
      <c r="E679" t="e">
        <f t="shared" ca="1" si="20"/>
        <v>#NAME?</v>
      </c>
      <c r="F679" t="e">
        <f t="shared" ca="1" si="21"/>
        <v>#NAME?</v>
      </c>
    </row>
    <row r="680" spans="1:6" x14ac:dyDescent="0.15">
      <c r="A680" s="12" t="s">
        <v>1269</v>
      </c>
      <c r="B680" s="12" t="s">
        <v>1270</v>
      </c>
      <c r="C680" t="e">
        <f ca="1">[1]!GG_SDP(A680,"2011-1-18","净利润","Year=2009","Quarter=4")</f>
        <v>#NAME?</v>
      </c>
      <c r="D680" t="e">
        <f ca="1">[1]!GG_SDP(A680,"2011-1-18","预期净利润","Year=2011","Quarter=4")</f>
        <v>#NAME?</v>
      </c>
      <c r="E680" t="e">
        <f t="shared" ca="1" si="20"/>
        <v>#NAME?</v>
      </c>
      <c r="F680" t="e">
        <f t="shared" ca="1" si="21"/>
        <v>#NAME?</v>
      </c>
    </row>
    <row r="681" spans="1:6" x14ac:dyDescent="0.15">
      <c r="A681" s="12" t="s">
        <v>1271</v>
      </c>
      <c r="B681" s="12" t="s">
        <v>1272</v>
      </c>
      <c r="C681" t="e">
        <f ca="1">[1]!GG_SDP(A681,"2011-1-18","净利润","Year=2009","Quarter=4")</f>
        <v>#NAME?</v>
      </c>
      <c r="D681" t="e">
        <f ca="1">[1]!GG_SDP(A681,"2011-1-18","预期净利润","Year=2011","Quarter=4")</f>
        <v>#NAME?</v>
      </c>
      <c r="E681" t="e">
        <f t="shared" ca="1" si="20"/>
        <v>#NAME?</v>
      </c>
      <c r="F681" t="e">
        <f t="shared" ca="1" si="21"/>
        <v>#NAME?</v>
      </c>
    </row>
    <row r="682" spans="1:6" x14ac:dyDescent="0.15">
      <c r="A682" s="12" t="s">
        <v>1273</v>
      </c>
      <c r="B682" s="12" t="s">
        <v>1274</v>
      </c>
      <c r="C682" t="e">
        <f ca="1">[1]!GG_SDP(A682,"2011-1-18","净利润","Year=2009","Quarter=4")</f>
        <v>#NAME?</v>
      </c>
      <c r="D682" t="e">
        <f ca="1">[1]!GG_SDP(A682,"2011-1-18","预期净利润","Year=2011","Quarter=4")</f>
        <v>#NAME?</v>
      </c>
      <c r="E682" t="e">
        <f t="shared" ca="1" si="20"/>
        <v>#NAME?</v>
      </c>
      <c r="F682" t="e">
        <f t="shared" ca="1" si="21"/>
        <v>#NAME?</v>
      </c>
    </row>
    <row r="683" spans="1:6" x14ac:dyDescent="0.15">
      <c r="A683" s="12" t="s">
        <v>1275</v>
      </c>
      <c r="B683" s="12" t="s">
        <v>1276</v>
      </c>
      <c r="C683" t="e">
        <f ca="1">[1]!GG_SDP(A683,"2011-1-18","净利润","Year=2009","Quarter=4")</f>
        <v>#NAME?</v>
      </c>
      <c r="D683" t="e">
        <f ca="1">[1]!GG_SDP(A683,"2011-1-18","预期净利润","Year=2011","Quarter=4")</f>
        <v>#NAME?</v>
      </c>
      <c r="E683" t="e">
        <f t="shared" ca="1" si="20"/>
        <v>#NAME?</v>
      </c>
      <c r="F683" t="e">
        <f t="shared" ca="1" si="21"/>
        <v>#NAME?</v>
      </c>
    </row>
    <row r="684" spans="1:6" x14ac:dyDescent="0.15">
      <c r="A684" s="12" t="s">
        <v>1277</v>
      </c>
      <c r="B684" s="12" t="s">
        <v>1278</v>
      </c>
      <c r="C684" t="e">
        <f ca="1">[1]!GG_SDP(A684,"2011-1-18","净利润","Year=2009","Quarter=4")</f>
        <v>#NAME?</v>
      </c>
      <c r="D684" t="e">
        <f ca="1">[1]!GG_SDP(A684,"2011-1-18","预期净利润","Year=2011","Quarter=4")</f>
        <v>#NAME?</v>
      </c>
      <c r="E684" t="e">
        <f t="shared" ca="1" si="20"/>
        <v>#NAME?</v>
      </c>
      <c r="F684" t="e">
        <f t="shared" ca="1" si="21"/>
        <v>#NAME?</v>
      </c>
    </row>
    <row r="685" spans="1:6" x14ac:dyDescent="0.15">
      <c r="A685" s="12" t="s">
        <v>1279</v>
      </c>
      <c r="B685" s="12" t="s">
        <v>1280</v>
      </c>
      <c r="C685" t="e">
        <f ca="1">[1]!GG_SDP(A685,"2011-1-18","净利润","Year=2009","Quarter=4")</f>
        <v>#NAME?</v>
      </c>
      <c r="D685" t="e">
        <f ca="1">[1]!GG_SDP(A685,"2011-1-18","预期净利润","Year=2011","Quarter=4")</f>
        <v>#NAME?</v>
      </c>
      <c r="E685" t="e">
        <f t="shared" ca="1" si="20"/>
        <v>#NAME?</v>
      </c>
      <c r="F685" t="e">
        <f t="shared" ca="1" si="21"/>
        <v>#NAME?</v>
      </c>
    </row>
    <row r="686" spans="1:6" x14ac:dyDescent="0.15">
      <c r="A686" s="12" t="s">
        <v>1281</v>
      </c>
      <c r="B686" s="12" t="s">
        <v>1282</v>
      </c>
      <c r="C686" t="e">
        <f ca="1">[1]!GG_SDP(A686,"2011-1-18","净利润","Year=2009","Quarter=4")</f>
        <v>#NAME?</v>
      </c>
      <c r="D686" t="e">
        <f ca="1">[1]!GG_SDP(A686,"2011-1-18","预期净利润","Year=2011","Quarter=4")</f>
        <v>#NAME?</v>
      </c>
      <c r="E686" t="e">
        <f t="shared" ca="1" si="20"/>
        <v>#NAME?</v>
      </c>
      <c r="F686" t="e">
        <f t="shared" ca="1" si="21"/>
        <v>#NAME?</v>
      </c>
    </row>
    <row r="687" spans="1:6" x14ac:dyDescent="0.15">
      <c r="A687" s="12" t="s">
        <v>1283</v>
      </c>
      <c r="B687" s="12" t="s">
        <v>1284</v>
      </c>
      <c r="C687" t="e">
        <f ca="1">[1]!GG_SDP(A687,"2011-1-18","净利润","Year=2009","Quarter=4")</f>
        <v>#NAME?</v>
      </c>
      <c r="D687" t="e">
        <f ca="1">[1]!GG_SDP(A687,"2011-1-18","预期净利润","Year=2011","Quarter=4")</f>
        <v>#NAME?</v>
      </c>
      <c r="E687" t="e">
        <f t="shared" ca="1" si="20"/>
        <v>#NAME?</v>
      </c>
      <c r="F687" t="e">
        <f t="shared" ca="1" si="21"/>
        <v>#NAME?</v>
      </c>
    </row>
    <row r="688" spans="1:6" x14ac:dyDescent="0.15">
      <c r="A688" s="12" t="s">
        <v>1285</v>
      </c>
      <c r="B688" s="12" t="s">
        <v>1286</v>
      </c>
      <c r="C688" t="e">
        <f ca="1">[1]!GG_SDP(A688,"2011-1-18","净利润","Year=2009","Quarter=4")</f>
        <v>#NAME?</v>
      </c>
      <c r="D688" t="e">
        <f ca="1">[1]!GG_SDP(A688,"2011-1-18","预期净利润","Year=2011","Quarter=4")</f>
        <v>#NAME?</v>
      </c>
      <c r="E688" t="e">
        <f t="shared" ca="1" si="20"/>
        <v>#NAME?</v>
      </c>
      <c r="F688" t="e">
        <f t="shared" ca="1" si="21"/>
        <v>#NAME?</v>
      </c>
    </row>
    <row r="689" spans="1:6" x14ac:dyDescent="0.15">
      <c r="A689" s="12" t="s">
        <v>1287</v>
      </c>
      <c r="B689" s="12" t="s">
        <v>1288</v>
      </c>
      <c r="C689" t="e">
        <f ca="1">[1]!GG_SDP(A689,"2011-1-18","净利润","Year=2009","Quarter=4")</f>
        <v>#NAME?</v>
      </c>
      <c r="D689" t="e">
        <f ca="1">[1]!GG_SDP(A689,"2011-1-18","预期净利润","Year=2011","Quarter=4")</f>
        <v>#NAME?</v>
      </c>
      <c r="E689" t="e">
        <f t="shared" ca="1" si="20"/>
        <v>#NAME?</v>
      </c>
      <c r="F689" t="e">
        <f t="shared" ca="1" si="21"/>
        <v>#NAME?</v>
      </c>
    </row>
    <row r="690" spans="1:6" x14ac:dyDescent="0.15">
      <c r="A690" s="12" t="s">
        <v>1289</v>
      </c>
      <c r="B690" s="12" t="s">
        <v>1290</v>
      </c>
      <c r="C690" t="e">
        <f ca="1">[1]!GG_SDP(A690,"2011-1-18","净利润","Year=2009","Quarter=4")</f>
        <v>#NAME?</v>
      </c>
      <c r="D690" t="e">
        <f ca="1">[1]!GG_SDP(A690,"2011-1-18","预期净利润","Year=2011","Quarter=4")</f>
        <v>#NAME?</v>
      </c>
      <c r="E690" t="e">
        <f t="shared" ca="1" si="20"/>
        <v>#NAME?</v>
      </c>
      <c r="F690" t="e">
        <f t="shared" ca="1" si="21"/>
        <v>#NAME?</v>
      </c>
    </row>
    <row r="691" spans="1:6" x14ac:dyDescent="0.15">
      <c r="A691" s="12" t="s">
        <v>1291</v>
      </c>
      <c r="B691" s="12" t="s">
        <v>1292</v>
      </c>
      <c r="C691" t="e">
        <f ca="1">[1]!GG_SDP(A691,"2011-1-18","净利润","Year=2009","Quarter=4")</f>
        <v>#NAME?</v>
      </c>
      <c r="D691" t="e">
        <f ca="1">[1]!GG_SDP(A691,"2011-1-18","预期净利润","Year=2011","Quarter=4")</f>
        <v>#NAME?</v>
      </c>
      <c r="E691" t="e">
        <f t="shared" ca="1" si="20"/>
        <v>#NAME?</v>
      </c>
      <c r="F691" t="e">
        <f t="shared" ca="1" si="21"/>
        <v>#NAME?</v>
      </c>
    </row>
    <row r="692" spans="1:6" x14ac:dyDescent="0.15">
      <c r="A692" s="12" t="s">
        <v>1293</v>
      </c>
      <c r="B692" s="12" t="s">
        <v>1294</v>
      </c>
      <c r="C692" t="e">
        <f ca="1">[1]!GG_SDP(A692,"2011-1-18","净利润","Year=2009","Quarter=4")</f>
        <v>#NAME?</v>
      </c>
      <c r="D692" t="e">
        <f ca="1">[1]!GG_SDP(A692,"2011-1-18","预期净利润","Year=2011","Quarter=4")</f>
        <v>#NAME?</v>
      </c>
      <c r="E692" t="e">
        <f t="shared" ca="1" si="20"/>
        <v>#NAME?</v>
      </c>
      <c r="F692" t="e">
        <f t="shared" ca="1" si="21"/>
        <v>#NAME?</v>
      </c>
    </row>
    <row r="693" spans="1:6" x14ac:dyDescent="0.15">
      <c r="A693" s="12" t="s">
        <v>1295</v>
      </c>
      <c r="B693" s="12" t="s">
        <v>1296</v>
      </c>
      <c r="C693" t="e">
        <f ca="1">[1]!GG_SDP(A693,"2011-1-18","净利润","Year=2009","Quarter=4")</f>
        <v>#NAME?</v>
      </c>
      <c r="D693" t="e">
        <f ca="1">[1]!GG_SDP(A693,"2011-1-18","预期净利润","Year=2011","Quarter=4")</f>
        <v>#NAME?</v>
      </c>
      <c r="E693" t="e">
        <f t="shared" ca="1" si="20"/>
        <v>#NAME?</v>
      </c>
      <c r="F693" t="e">
        <f t="shared" ca="1" si="21"/>
        <v>#NAME?</v>
      </c>
    </row>
    <row r="694" spans="1:6" x14ac:dyDescent="0.15">
      <c r="A694" s="12" t="s">
        <v>1297</v>
      </c>
      <c r="B694" s="12" t="s">
        <v>1298</v>
      </c>
      <c r="C694" t="e">
        <f ca="1">[1]!GG_SDP(A694,"2011-1-18","净利润","Year=2009","Quarter=4")</f>
        <v>#NAME?</v>
      </c>
      <c r="D694" t="e">
        <f ca="1">[1]!GG_SDP(A694,"2011-1-18","预期净利润","Year=2011","Quarter=4")</f>
        <v>#NAME?</v>
      </c>
      <c r="E694" t="e">
        <f t="shared" ca="1" si="20"/>
        <v>#NAME?</v>
      </c>
      <c r="F694" t="e">
        <f t="shared" ca="1" si="21"/>
        <v>#NAME?</v>
      </c>
    </row>
    <row r="695" spans="1:6" x14ac:dyDescent="0.15">
      <c r="A695" s="12" t="s">
        <v>1299</v>
      </c>
      <c r="B695" s="12" t="s">
        <v>1300</v>
      </c>
      <c r="C695" t="e">
        <f ca="1">[1]!GG_SDP(A695,"2011-1-18","净利润","Year=2009","Quarter=4")</f>
        <v>#NAME?</v>
      </c>
      <c r="D695" t="e">
        <f ca="1">[1]!GG_SDP(A695,"2011-1-18","预期净利润","Year=2011","Quarter=4")</f>
        <v>#NAME?</v>
      </c>
      <c r="E695" t="e">
        <f t="shared" ca="1" si="20"/>
        <v>#NAME?</v>
      </c>
      <c r="F695" t="e">
        <f t="shared" ca="1" si="21"/>
        <v>#NAME?</v>
      </c>
    </row>
    <row r="696" spans="1:6" x14ac:dyDescent="0.15">
      <c r="A696" s="12" t="s">
        <v>1301</v>
      </c>
      <c r="B696" s="12" t="s">
        <v>1302</v>
      </c>
      <c r="C696" t="e">
        <f ca="1">[1]!GG_SDP(A696,"2011-1-18","净利润","Year=2009","Quarter=4")</f>
        <v>#NAME?</v>
      </c>
      <c r="D696" t="e">
        <f ca="1">[1]!GG_SDP(A696,"2011-1-18","预期净利润","Year=2011","Quarter=4")</f>
        <v>#NAME?</v>
      </c>
      <c r="E696" t="e">
        <f t="shared" ca="1" si="20"/>
        <v>#NAME?</v>
      </c>
      <c r="F696" t="e">
        <f t="shared" ca="1" si="21"/>
        <v>#NAME?</v>
      </c>
    </row>
    <row r="697" spans="1:6" x14ac:dyDescent="0.15">
      <c r="A697" s="12" t="s">
        <v>1303</v>
      </c>
      <c r="B697" s="12" t="s">
        <v>1304</v>
      </c>
      <c r="C697" t="e">
        <f ca="1">[1]!GG_SDP(A697,"2011-1-18","净利润","Year=2009","Quarter=4")</f>
        <v>#NAME?</v>
      </c>
      <c r="D697" t="e">
        <f ca="1">[1]!GG_SDP(A697,"2011-1-18","预期净利润","Year=2011","Quarter=4")</f>
        <v>#NAME?</v>
      </c>
      <c r="E697" t="e">
        <f t="shared" ca="1" si="20"/>
        <v>#NAME?</v>
      </c>
      <c r="F697" t="e">
        <f t="shared" ca="1" si="21"/>
        <v>#NAME?</v>
      </c>
    </row>
    <row r="698" spans="1:6" x14ac:dyDescent="0.15">
      <c r="A698" s="12" t="s">
        <v>1305</v>
      </c>
      <c r="B698" s="12" t="s">
        <v>1306</v>
      </c>
      <c r="C698" t="e">
        <f ca="1">[1]!GG_SDP(A698,"2011-1-18","净利润","Year=2009","Quarter=4")</f>
        <v>#NAME?</v>
      </c>
      <c r="D698" t="e">
        <f ca="1">[1]!GG_SDP(A698,"2011-1-18","预期净利润","Year=2011","Quarter=4")</f>
        <v>#NAME?</v>
      </c>
      <c r="E698" t="e">
        <f t="shared" ca="1" si="20"/>
        <v>#NAME?</v>
      </c>
      <c r="F698" t="e">
        <f t="shared" ca="1" si="21"/>
        <v>#NAME?</v>
      </c>
    </row>
    <row r="699" spans="1:6" x14ac:dyDescent="0.15">
      <c r="A699" s="12" t="s">
        <v>1307</v>
      </c>
      <c r="B699" s="12" t="s">
        <v>1308</v>
      </c>
      <c r="C699" t="e">
        <f ca="1">[1]!GG_SDP(A699,"2011-1-18","净利润","Year=2009","Quarter=4")</f>
        <v>#NAME?</v>
      </c>
      <c r="D699" t="e">
        <f ca="1">[1]!GG_SDP(A699,"2011-1-18","预期净利润","Year=2011","Quarter=4")</f>
        <v>#NAME?</v>
      </c>
      <c r="E699" t="e">
        <f t="shared" ca="1" si="20"/>
        <v>#NAME?</v>
      </c>
      <c r="F699" t="e">
        <f t="shared" ca="1" si="21"/>
        <v>#NAME?</v>
      </c>
    </row>
    <row r="700" spans="1:6" x14ac:dyDescent="0.15">
      <c r="A700" s="12" t="s">
        <v>1309</v>
      </c>
      <c r="B700" s="12" t="s">
        <v>1310</v>
      </c>
      <c r="C700" t="e">
        <f ca="1">[1]!GG_SDP(A700,"2011-1-18","净利润","Year=2009","Quarter=4")</f>
        <v>#NAME?</v>
      </c>
      <c r="D700" t="e">
        <f ca="1">[1]!GG_SDP(A700,"2011-1-18","预期净利润","Year=2011","Quarter=4")</f>
        <v>#NAME?</v>
      </c>
      <c r="E700" t="e">
        <f t="shared" ca="1" si="20"/>
        <v>#NAME?</v>
      </c>
      <c r="F700" t="e">
        <f t="shared" ca="1" si="21"/>
        <v>#NAME?</v>
      </c>
    </row>
    <row r="701" spans="1:6" x14ac:dyDescent="0.15">
      <c r="A701" s="12" t="s">
        <v>1311</v>
      </c>
      <c r="B701" s="12" t="s">
        <v>1312</v>
      </c>
      <c r="C701" t="e">
        <f ca="1">[1]!GG_SDP(A701,"2011-1-18","净利润","Year=2009","Quarter=4")</f>
        <v>#NAME?</v>
      </c>
      <c r="D701" t="e">
        <f ca="1">[1]!GG_SDP(A701,"2011-1-18","预期净利润","Year=2011","Quarter=4")</f>
        <v>#NAME?</v>
      </c>
      <c r="E701" t="e">
        <f t="shared" ca="1" si="20"/>
        <v>#NAME?</v>
      </c>
      <c r="F701" t="e">
        <f t="shared" ca="1" si="21"/>
        <v>#NAME?</v>
      </c>
    </row>
    <row r="702" spans="1:6" x14ac:dyDescent="0.15">
      <c r="A702" s="12" t="s">
        <v>1313</v>
      </c>
      <c r="B702" s="12" t="s">
        <v>1314</v>
      </c>
      <c r="C702" t="e">
        <f ca="1">[1]!GG_SDP(A702,"2011-1-18","净利润","Year=2009","Quarter=4")</f>
        <v>#NAME?</v>
      </c>
      <c r="D702" t="e">
        <f ca="1">[1]!GG_SDP(A702,"2011-1-18","预期净利润","Year=2011","Quarter=4")</f>
        <v>#NAME?</v>
      </c>
      <c r="E702" t="e">
        <f t="shared" ca="1" si="20"/>
        <v>#NAME?</v>
      </c>
      <c r="F702" t="e">
        <f t="shared" ca="1" si="21"/>
        <v>#NAME?</v>
      </c>
    </row>
    <row r="703" spans="1:6" x14ac:dyDescent="0.15">
      <c r="A703" s="12" t="s">
        <v>1315</v>
      </c>
      <c r="B703" s="12" t="s">
        <v>1316</v>
      </c>
      <c r="C703" t="e">
        <f ca="1">[1]!GG_SDP(A703,"2011-1-18","净利润","Year=2009","Quarter=4")</f>
        <v>#NAME?</v>
      </c>
      <c r="D703" t="e">
        <f ca="1">[1]!GG_SDP(A703,"2011-1-18","预期净利润","Year=2011","Quarter=4")</f>
        <v>#NAME?</v>
      </c>
      <c r="E703" t="e">
        <f t="shared" ca="1" si="20"/>
        <v>#NAME?</v>
      </c>
      <c r="F703" t="e">
        <f t="shared" ca="1" si="21"/>
        <v>#NAME?</v>
      </c>
    </row>
    <row r="704" spans="1:6" x14ac:dyDescent="0.15">
      <c r="A704" s="12" t="s">
        <v>1317</v>
      </c>
      <c r="B704" s="12" t="s">
        <v>1732</v>
      </c>
      <c r="C704" t="e">
        <f ca="1">[1]!GG_SDP(A704,"2011-1-18","净利润","Year=2009","Quarter=4")</f>
        <v>#NAME?</v>
      </c>
      <c r="D704" t="e">
        <f ca="1">[1]!GG_SDP(A704,"2011-1-18","预期净利润","Year=2011","Quarter=4")</f>
        <v>#NAME?</v>
      </c>
      <c r="E704" t="e">
        <f t="shared" ca="1" si="20"/>
        <v>#NAME?</v>
      </c>
      <c r="F704" t="e">
        <f t="shared" ca="1" si="21"/>
        <v>#NAME?</v>
      </c>
    </row>
    <row r="705" spans="1:6" x14ac:dyDescent="0.15">
      <c r="A705" s="12" t="s">
        <v>1318</v>
      </c>
      <c r="B705" s="12" t="s">
        <v>1319</v>
      </c>
      <c r="C705" t="e">
        <f ca="1">[1]!GG_SDP(A705,"2011-1-18","净利润","Year=2009","Quarter=4")</f>
        <v>#NAME?</v>
      </c>
      <c r="D705" t="e">
        <f ca="1">[1]!GG_SDP(A705,"2011-1-18","预期净利润","Year=2011","Quarter=4")</f>
        <v>#NAME?</v>
      </c>
      <c r="E705" t="e">
        <f t="shared" ca="1" si="20"/>
        <v>#NAME?</v>
      </c>
      <c r="F705" t="e">
        <f t="shared" ca="1" si="21"/>
        <v>#NAME?</v>
      </c>
    </row>
    <row r="706" spans="1:6" x14ac:dyDescent="0.15">
      <c r="A706" s="12" t="s">
        <v>1320</v>
      </c>
      <c r="B706" s="12" t="s">
        <v>1321</v>
      </c>
      <c r="C706" t="e">
        <f ca="1">[1]!GG_SDP(A706,"2011-1-18","净利润","Year=2009","Quarter=4")</f>
        <v>#NAME?</v>
      </c>
      <c r="D706" t="e">
        <f ca="1">[1]!GG_SDP(A706,"2011-1-18","预期净利润","Year=2011","Quarter=4")</f>
        <v>#NAME?</v>
      </c>
      <c r="E706" t="e">
        <f t="shared" ca="1" si="20"/>
        <v>#NAME?</v>
      </c>
      <c r="F706" t="e">
        <f t="shared" ca="1" si="21"/>
        <v>#NAME?</v>
      </c>
    </row>
    <row r="707" spans="1:6" x14ac:dyDescent="0.15">
      <c r="A707" s="12" t="s">
        <v>1322</v>
      </c>
      <c r="B707" s="12" t="s">
        <v>1323</v>
      </c>
      <c r="C707" t="e">
        <f ca="1">[1]!GG_SDP(A707,"2011-1-18","净利润","Year=2009","Quarter=4")</f>
        <v>#NAME?</v>
      </c>
      <c r="D707" t="e">
        <f ca="1">[1]!GG_SDP(A707,"2011-1-18","预期净利润","Year=2011","Quarter=4")</f>
        <v>#NAME?</v>
      </c>
      <c r="E707" t="e">
        <f t="shared" ca="1" si="20"/>
        <v>#NAME?</v>
      </c>
      <c r="F707" t="e">
        <f t="shared" ca="1" si="21"/>
        <v>#NAME?</v>
      </c>
    </row>
    <row r="708" spans="1:6" x14ac:dyDescent="0.15">
      <c r="A708" s="12" t="s">
        <v>1324</v>
      </c>
      <c r="B708" s="12" t="s">
        <v>1325</v>
      </c>
      <c r="C708" t="e">
        <f ca="1">[1]!GG_SDP(A708,"2011-1-18","净利润","Year=2009","Quarter=4")</f>
        <v>#NAME?</v>
      </c>
      <c r="D708" t="e">
        <f ca="1">[1]!GG_SDP(A708,"2011-1-18","预期净利润","Year=2011","Quarter=4")</f>
        <v>#NAME?</v>
      </c>
      <c r="E708" t="e">
        <f t="shared" ref="E708:E771" ca="1" si="22">(D708-C708)/ABS(C708)</f>
        <v>#NAME?</v>
      </c>
      <c r="F708" t="e">
        <f t="shared" ref="F708:F771" ca="1" si="23">SQRT(E708+1)-1</f>
        <v>#NAME?</v>
      </c>
    </row>
    <row r="709" spans="1:6" x14ac:dyDescent="0.15">
      <c r="A709" s="12" t="s">
        <v>1326</v>
      </c>
      <c r="B709" s="12" t="s">
        <v>1327</v>
      </c>
      <c r="C709" t="e">
        <f ca="1">[1]!GG_SDP(A709,"2011-1-18","净利润","Year=2009","Quarter=4")</f>
        <v>#NAME?</v>
      </c>
      <c r="D709" t="e">
        <f ca="1">[1]!GG_SDP(A709,"2011-1-18","预期净利润","Year=2011","Quarter=4")</f>
        <v>#NAME?</v>
      </c>
      <c r="E709" t="e">
        <f t="shared" ca="1" si="22"/>
        <v>#NAME?</v>
      </c>
      <c r="F709" t="e">
        <f t="shared" ca="1" si="23"/>
        <v>#NAME?</v>
      </c>
    </row>
    <row r="710" spans="1:6" x14ac:dyDescent="0.15">
      <c r="A710" s="12" t="s">
        <v>1328</v>
      </c>
      <c r="B710" s="12" t="s">
        <v>1329</v>
      </c>
      <c r="C710" t="e">
        <f ca="1">[1]!GG_SDP(A710,"2011-1-18","净利润","Year=2009","Quarter=4")</f>
        <v>#NAME?</v>
      </c>
      <c r="D710" t="e">
        <f ca="1">[1]!GG_SDP(A710,"2011-1-18","预期净利润","Year=2011","Quarter=4")</f>
        <v>#NAME?</v>
      </c>
      <c r="E710" t="e">
        <f t="shared" ca="1" si="22"/>
        <v>#NAME?</v>
      </c>
      <c r="F710" t="e">
        <f t="shared" ca="1" si="23"/>
        <v>#NAME?</v>
      </c>
    </row>
    <row r="711" spans="1:6" x14ac:dyDescent="0.15">
      <c r="A711" s="12" t="s">
        <v>1330</v>
      </c>
      <c r="B711" s="12" t="s">
        <v>1331</v>
      </c>
      <c r="C711" t="e">
        <f ca="1">[1]!GG_SDP(A711,"2011-1-18","净利润","Year=2009","Quarter=4")</f>
        <v>#NAME?</v>
      </c>
      <c r="D711" t="e">
        <f ca="1">[1]!GG_SDP(A711,"2011-1-18","预期净利润","Year=2011","Quarter=4")</f>
        <v>#NAME?</v>
      </c>
      <c r="E711" t="e">
        <f t="shared" ca="1" si="22"/>
        <v>#NAME?</v>
      </c>
      <c r="F711" t="e">
        <f t="shared" ca="1" si="23"/>
        <v>#NAME?</v>
      </c>
    </row>
    <row r="712" spans="1:6" x14ac:dyDescent="0.15">
      <c r="A712" s="12" t="s">
        <v>1332</v>
      </c>
      <c r="B712" s="12" t="s">
        <v>1333</v>
      </c>
      <c r="C712" t="e">
        <f ca="1">[1]!GG_SDP(A712,"2011-1-18","净利润","Year=2009","Quarter=4")</f>
        <v>#NAME?</v>
      </c>
      <c r="D712" t="e">
        <f ca="1">[1]!GG_SDP(A712,"2011-1-18","预期净利润","Year=2011","Quarter=4")</f>
        <v>#NAME?</v>
      </c>
      <c r="E712" t="e">
        <f t="shared" ca="1" si="22"/>
        <v>#NAME?</v>
      </c>
      <c r="F712" t="e">
        <f t="shared" ca="1" si="23"/>
        <v>#NAME?</v>
      </c>
    </row>
    <row r="713" spans="1:6" x14ac:dyDescent="0.15">
      <c r="A713" s="12" t="s">
        <v>1733</v>
      </c>
      <c r="B713" s="12" t="s">
        <v>1734</v>
      </c>
      <c r="C713" t="e">
        <f ca="1">[1]!GG_SDP(A713,"2011-1-18","净利润","Year=2009","Quarter=4")</f>
        <v>#NAME?</v>
      </c>
      <c r="D713" t="e">
        <f ca="1">[1]!GG_SDP(A713,"2011-1-18","预期净利润","Year=2011","Quarter=4")</f>
        <v>#NAME?</v>
      </c>
      <c r="E713" t="e">
        <f t="shared" ca="1" si="22"/>
        <v>#NAME?</v>
      </c>
      <c r="F713" t="e">
        <f t="shared" ca="1" si="23"/>
        <v>#NAME?</v>
      </c>
    </row>
    <row r="714" spans="1:6" x14ac:dyDescent="0.15">
      <c r="A714" s="12" t="s">
        <v>1334</v>
      </c>
      <c r="B714" s="12" t="s">
        <v>1335</v>
      </c>
      <c r="C714" t="e">
        <f ca="1">[1]!GG_SDP(A714,"2011-1-18","净利润","Year=2009","Quarter=4")</f>
        <v>#NAME?</v>
      </c>
      <c r="D714" t="e">
        <f ca="1">[1]!GG_SDP(A714,"2011-1-18","预期净利润","Year=2011","Quarter=4")</f>
        <v>#NAME?</v>
      </c>
      <c r="E714" t="e">
        <f t="shared" ca="1" si="22"/>
        <v>#NAME?</v>
      </c>
      <c r="F714" t="e">
        <f t="shared" ca="1" si="23"/>
        <v>#NAME?</v>
      </c>
    </row>
    <row r="715" spans="1:6" x14ac:dyDescent="0.15">
      <c r="A715" s="12" t="s">
        <v>1336</v>
      </c>
      <c r="B715" s="12" t="s">
        <v>1337</v>
      </c>
      <c r="C715" t="e">
        <f ca="1">[1]!GG_SDP(A715,"2011-1-18","净利润","Year=2009","Quarter=4")</f>
        <v>#NAME?</v>
      </c>
      <c r="D715" t="e">
        <f ca="1">[1]!GG_SDP(A715,"2011-1-18","预期净利润","Year=2011","Quarter=4")</f>
        <v>#NAME?</v>
      </c>
      <c r="E715" t="e">
        <f t="shared" ca="1" si="22"/>
        <v>#NAME?</v>
      </c>
      <c r="F715" t="e">
        <f t="shared" ca="1" si="23"/>
        <v>#NAME?</v>
      </c>
    </row>
    <row r="716" spans="1:6" x14ac:dyDescent="0.15">
      <c r="A716" s="12" t="s">
        <v>1338</v>
      </c>
      <c r="B716" s="12" t="s">
        <v>1339</v>
      </c>
      <c r="C716" t="e">
        <f ca="1">[1]!GG_SDP(A716,"2011-1-18","净利润","Year=2009","Quarter=4")</f>
        <v>#NAME?</v>
      </c>
      <c r="D716" t="e">
        <f ca="1">[1]!GG_SDP(A716,"2011-1-18","预期净利润","Year=2011","Quarter=4")</f>
        <v>#NAME?</v>
      </c>
      <c r="E716" t="e">
        <f t="shared" ca="1" si="22"/>
        <v>#NAME?</v>
      </c>
      <c r="F716" t="e">
        <f t="shared" ca="1" si="23"/>
        <v>#NAME?</v>
      </c>
    </row>
    <row r="717" spans="1:6" x14ac:dyDescent="0.15">
      <c r="A717" s="12" t="s">
        <v>1340</v>
      </c>
      <c r="B717" s="12" t="s">
        <v>1341</v>
      </c>
      <c r="C717" t="e">
        <f ca="1">[1]!GG_SDP(A717,"2011-1-18","净利润","Year=2009","Quarter=4")</f>
        <v>#NAME?</v>
      </c>
      <c r="D717" t="e">
        <f ca="1">[1]!GG_SDP(A717,"2011-1-18","预期净利润","Year=2011","Quarter=4")</f>
        <v>#NAME?</v>
      </c>
      <c r="E717" t="e">
        <f t="shared" ca="1" si="22"/>
        <v>#NAME?</v>
      </c>
      <c r="F717" t="e">
        <f t="shared" ca="1" si="23"/>
        <v>#NAME?</v>
      </c>
    </row>
    <row r="718" spans="1:6" x14ac:dyDescent="0.15">
      <c r="A718" s="12" t="s">
        <v>1735</v>
      </c>
      <c r="B718" s="12" t="s">
        <v>1736</v>
      </c>
      <c r="C718" t="e">
        <f ca="1">[1]!GG_SDP(A718,"2011-1-18","净利润","Year=2009","Quarter=4")</f>
        <v>#NAME?</v>
      </c>
      <c r="D718" t="e">
        <f ca="1">[1]!GG_SDP(A718,"2011-1-18","预期净利润","Year=2011","Quarter=4")</f>
        <v>#NAME?</v>
      </c>
      <c r="E718" t="e">
        <f t="shared" ca="1" si="22"/>
        <v>#NAME?</v>
      </c>
      <c r="F718" t="e">
        <f t="shared" ca="1" si="23"/>
        <v>#NAME?</v>
      </c>
    </row>
    <row r="719" spans="1:6" x14ac:dyDescent="0.15">
      <c r="A719" s="12" t="s">
        <v>1342</v>
      </c>
      <c r="B719" s="12" t="s">
        <v>1343</v>
      </c>
      <c r="C719" t="e">
        <f ca="1">[1]!GG_SDP(A719,"2011-1-18","净利润","Year=2009","Quarter=4")</f>
        <v>#NAME?</v>
      </c>
      <c r="D719" t="e">
        <f ca="1">[1]!GG_SDP(A719,"2011-1-18","预期净利润","Year=2011","Quarter=4")</f>
        <v>#NAME?</v>
      </c>
      <c r="E719" t="e">
        <f t="shared" ca="1" si="22"/>
        <v>#NAME?</v>
      </c>
      <c r="F719" t="e">
        <f t="shared" ca="1" si="23"/>
        <v>#NAME?</v>
      </c>
    </row>
    <row r="720" spans="1:6" x14ac:dyDescent="0.15">
      <c r="A720" s="12" t="s">
        <v>1344</v>
      </c>
      <c r="B720" s="12" t="s">
        <v>1345</v>
      </c>
      <c r="C720" t="e">
        <f ca="1">[1]!GG_SDP(A720,"2011-1-18","净利润","Year=2009","Quarter=4")</f>
        <v>#NAME?</v>
      </c>
      <c r="D720" t="e">
        <f ca="1">[1]!GG_SDP(A720,"2011-1-18","预期净利润","Year=2011","Quarter=4")</f>
        <v>#NAME?</v>
      </c>
      <c r="E720" t="e">
        <f t="shared" ca="1" si="22"/>
        <v>#NAME?</v>
      </c>
      <c r="F720" t="e">
        <f t="shared" ca="1" si="23"/>
        <v>#NAME?</v>
      </c>
    </row>
    <row r="721" spans="1:6" x14ac:dyDescent="0.15">
      <c r="A721" s="12" t="s">
        <v>1346</v>
      </c>
      <c r="B721" s="12" t="s">
        <v>1347</v>
      </c>
      <c r="C721" t="e">
        <f ca="1">[1]!GG_SDP(A721,"2011-1-18","净利润","Year=2009","Quarter=4")</f>
        <v>#NAME?</v>
      </c>
      <c r="D721" t="e">
        <f ca="1">[1]!GG_SDP(A721,"2011-1-18","预期净利润","Year=2011","Quarter=4")</f>
        <v>#NAME?</v>
      </c>
      <c r="E721" t="e">
        <f t="shared" ca="1" si="22"/>
        <v>#NAME?</v>
      </c>
      <c r="F721" t="e">
        <f t="shared" ca="1" si="23"/>
        <v>#NAME?</v>
      </c>
    </row>
    <row r="722" spans="1:6" x14ac:dyDescent="0.15">
      <c r="A722" s="12" t="s">
        <v>1348</v>
      </c>
      <c r="B722" s="12" t="s">
        <v>1349</v>
      </c>
      <c r="C722" t="e">
        <f ca="1">[1]!GG_SDP(A722,"2011-1-18","净利润","Year=2009","Quarter=4")</f>
        <v>#NAME?</v>
      </c>
      <c r="D722" t="e">
        <f ca="1">[1]!GG_SDP(A722,"2011-1-18","预期净利润","Year=2011","Quarter=4")</f>
        <v>#NAME?</v>
      </c>
      <c r="E722" t="e">
        <f t="shared" ca="1" si="22"/>
        <v>#NAME?</v>
      </c>
      <c r="F722" t="e">
        <f t="shared" ca="1" si="23"/>
        <v>#NAME?</v>
      </c>
    </row>
    <row r="723" spans="1:6" x14ac:dyDescent="0.15">
      <c r="A723" s="12" t="s">
        <v>1737</v>
      </c>
      <c r="B723" s="12" t="s">
        <v>1738</v>
      </c>
      <c r="C723" t="e">
        <f ca="1">[1]!GG_SDP(A723,"2011-1-18","净利润","Year=2009","Quarter=4")</f>
        <v>#NAME?</v>
      </c>
      <c r="D723" t="e">
        <f ca="1">[1]!GG_SDP(A723,"2011-1-18","预期净利润","Year=2011","Quarter=4")</f>
        <v>#NAME?</v>
      </c>
      <c r="E723" t="e">
        <f t="shared" ca="1" si="22"/>
        <v>#NAME?</v>
      </c>
      <c r="F723" t="e">
        <f t="shared" ca="1" si="23"/>
        <v>#NAME?</v>
      </c>
    </row>
    <row r="724" spans="1:6" x14ac:dyDescent="0.15">
      <c r="A724" s="12" t="s">
        <v>1350</v>
      </c>
      <c r="B724" s="12" t="s">
        <v>1351</v>
      </c>
      <c r="C724" t="e">
        <f ca="1">[1]!GG_SDP(A724,"2011-1-18","净利润","Year=2009","Quarter=4")</f>
        <v>#NAME?</v>
      </c>
      <c r="D724" t="e">
        <f ca="1">[1]!GG_SDP(A724,"2011-1-18","预期净利润","Year=2011","Quarter=4")</f>
        <v>#NAME?</v>
      </c>
      <c r="E724" t="e">
        <f t="shared" ca="1" si="22"/>
        <v>#NAME?</v>
      </c>
      <c r="F724" t="e">
        <f t="shared" ca="1" si="23"/>
        <v>#NAME?</v>
      </c>
    </row>
    <row r="725" spans="1:6" x14ac:dyDescent="0.15">
      <c r="A725" s="12" t="s">
        <v>1352</v>
      </c>
      <c r="B725" s="12" t="s">
        <v>1353</v>
      </c>
      <c r="C725" t="e">
        <f ca="1">[1]!GG_SDP(A725,"2011-1-18","净利润","Year=2009","Quarter=4")</f>
        <v>#NAME?</v>
      </c>
      <c r="D725" t="e">
        <f ca="1">[1]!GG_SDP(A725,"2011-1-18","预期净利润","Year=2011","Quarter=4")</f>
        <v>#NAME?</v>
      </c>
      <c r="E725" t="e">
        <f t="shared" ca="1" si="22"/>
        <v>#NAME?</v>
      </c>
      <c r="F725" t="e">
        <f t="shared" ca="1" si="23"/>
        <v>#NAME?</v>
      </c>
    </row>
    <row r="726" spans="1:6" x14ac:dyDescent="0.15">
      <c r="A726" s="12" t="s">
        <v>1354</v>
      </c>
      <c r="B726" s="12" t="s">
        <v>1355</v>
      </c>
      <c r="C726" t="e">
        <f ca="1">[1]!GG_SDP(A726,"2011-1-18","净利润","Year=2009","Quarter=4")</f>
        <v>#NAME?</v>
      </c>
      <c r="D726" t="e">
        <f ca="1">[1]!GG_SDP(A726,"2011-1-18","预期净利润","Year=2011","Quarter=4")</f>
        <v>#NAME?</v>
      </c>
      <c r="E726" t="e">
        <f t="shared" ca="1" si="22"/>
        <v>#NAME?</v>
      </c>
      <c r="F726" t="e">
        <f t="shared" ca="1" si="23"/>
        <v>#NAME?</v>
      </c>
    </row>
    <row r="727" spans="1:6" x14ac:dyDescent="0.15">
      <c r="A727" s="12" t="s">
        <v>1356</v>
      </c>
      <c r="B727" s="12" t="s">
        <v>1357</v>
      </c>
      <c r="C727" t="e">
        <f ca="1">[1]!GG_SDP(A727,"2011-1-18","净利润","Year=2009","Quarter=4")</f>
        <v>#NAME?</v>
      </c>
      <c r="D727" t="e">
        <f ca="1">[1]!GG_SDP(A727,"2011-1-18","预期净利润","Year=2011","Quarter=4")</f>
        <v>#NAME?</v>
      </c>
      <c r="E727" t="e">
        <f t="shared" ca="1" si="22"/>
        <v>#NAME?</v>
      </c>
      <c r="F727" t="e">
        <f t="shared" ca="1" si="23"/>
        <v>#NAME?</v>
      </c>
    </row>
    <row r="728" spans="1:6" x14ac:dyDescent="0.15">
      <c r="A728" s="12" t="s">
        <v>1358</v>
      </c>
      <c r="B728" s="12" t="s">
        <v>1359</v>
      </c>
      <c r="C728" t="e">
        <f ca="1">[1]!GG_SDP(A728,"2011-1-18","净利润","Year=2009","Quarter=4")</f>
        <v>#NAME?</v>
      </c>
      <c r="D728" t="e">
        <f ca="1">[1]!GG_SDP(A728,"2011-1-18","预期净利润","Year=2011","Quarter=4")</f>
        <v>#NAME?</v>
      </c>
      <c r="E728" t="e">
        <f t="shared" ca="1" si="22"/>
        <v>#NAME?</v>
      </c>
      <c r="F728" t="e">
        <f t="shared" ca="1" si="23"/>
        <v>#NAME?</v>
      </c>
    </row>
    <row r="729" spans="1:6" x14ac:dyDescent="0.15">
      <c r="A729" s="12" t="s">
        <v>1360</v>
      </c>
      <c r="B729" s="12" t="s">
        <v>1361</v>
      </c>
      <c r="C729" t="e">
        <f ca="1">[1]!GG_SDP(A729,"2011-1-18","净利润","Year=2009","Quarter=4")</f>
        <v>#NAME?</v>
      </c>
      <c r="D729" t="e">
        <f ca="1">[1]!GG_SDP(A729,"2011-1-18","预期净利润","Year=2011","Quarter=4")</f>
        <v>#NAME?</v>
      </c>
      <c r="E729" t="e">
        <f t="shared" ca="1" si="22"/>
        <v>#NAME?</v>
      </c>
      <c r="F729" t="e">
        <f t="shared" ca="1" si="23"/>
        <v>#NAME?</v>
      </c>
    </row>
    <row r="730" spans="1:6" x14ac:dyDescent="0.15">
      <c r="A730" s="12" t="s">
        <v>1362</v>
      </c>
      <c r="B730" s="12" t="s">
        <v>1363</v>
      </c>
      <c r="C730" t="e">
        <f ca="1">[1]!GG_SDP(A730,"2011-1-18","净利润","Year=2009","Quarter=4")</f>
        <v>#NAME?</v>
      </c>
      <c r="D730" t="e">
        <f ca="1">[1]!GG_SDP(A730,"2011-1-18","预期净利润","Year=2011","Quarter=4")</f>
        <v>#NAME?</v>
      </c>
      <c r="E730" t="e">
        <f t="shared" ca="1" si="22"/>
        <v>#NAME?</v>
      </c>
      <c r="F730" t="e">
        <f t="shared" ca="1" si="23"/>
        <v>#NAME?</v>
      </c>
    </row>
    <row r="731" spans="1:6" x14ac:dyDescent="0.15">
      <c r="A731" s="12" t="s">
        <v>1364</v>
      </c>
      <c r="B731" s="12" t="s">
        <v>1365</v>
      </c>
      <c r="C731" t="e">
        <f ca="1">[1]!GG_SDP(A731,"2011-1-18","净利润","Year=2009","Quarter=4")</f>
        <v>#NAME?</v>
      </c>
      <c r="D731" t="e">
        <f ca="1">[1]!GG_SDP(A731,"2011-1-18","预期净利润","Year=2011","Quarter=4")</f>
        <v>#NAME?</v>
      </c>
      <c r="E731" t="e">
        <f t="shared" ca="1" si="22"/>
        <v>#NAME?</v>
      </c>
      <c r="F731">
        <v>-100000</v>
      </c>
    </row>
    <row r="732" spans="1:6" x14ac:dyDescent="0.15">
      <c r="A732" s="12" t="s">
        <v>1366</v>
      </c>
      <c r="B732" s="12" t="s">
        <v>1367</v>
      </c>
      <c r="C732" t="e">
        <f ca="1">[1]!GG_SDP(A732,"2011-1-18","净利润","Year=2009","Quarter=4")</f>
        <v>#NAME?</v>
      </c>
      <c r="D732" t="e">
        <f ca="1">[1]!GG_SDP(A732,"2011-1-18","预期净利润","Year=2011","Quarter=4")</f>
        <v>#NAME?</v>
      </c>
      <c r="E732" t="e">
        <f t="shared" ca="1" si="22"/>
        <v>#NAME?</v>
      </c>
      <c r="F732" t="e">
        <f t="shared" ca="1" si="23"/>
        <v>#NAME?</v>
      </c>
    </row>
    <row r="733" spans="1:6" x14ac:dyDescent="0.15">
      <c r="A733" s="12" t="s">
        <v>1368</v>
      </c>
      <c r="B733" s="12" t="s">
        <v>1369</v>
      </c>
      <c r="C733" t="e">
        <f ca="1">[1]!GG_SDP(A733,"2011-1-18","净利润","Year=2009","Quarter=4")</f>
        <v>#NAME?</v>
      </c>
      <c r="D733" t="e">
        <f ca="1">[1]!GG_SDP(A733,"2011-1-18","预期净利润","Year=2011","Quarter=4")</f>
        <v>#NAME?</v>
      </c>
      <c r="E733" t="e">
        <f t="shared" ca="1" si="22"/>
        <v>#NAME?</v>
      </c>
      <c r="F733" t="e">
        <f t="shared" ca="1" si="23"/>
        <v>#NAME?</v>
      </c>
    </row>
    <row r="734" spans="1:6" x14ac:dyDescent="0.15">
      <c r="A734" s="12" t="s">
        <v>1370</v>
      </c>
      <c r="B734" s="12" t="s">
        <v>1371</v>
      </c>
      <c r="C734" t="e">
        <f ca="1">[1]!GG_SDP(A734,"2011-1-18","净利润","Year=2009","Quarter=4")</f>
        <v>#NAME?</v>
      </c>
      <c r="D734" t="e">
        <f ca="1">[1]!GG_SDP(A734,"2011-1-18","预期净利润","Year=2011","Quarter=4")</f>
        <v>#NAME?</v>
      </c>
      <c r="E734" t="e">
        <f t="shared" ca="1" si="22"/>
        <v>#NAME?</v>
      </c>
      <c r="F734" t="e">
        <f t="shared" ca="1" si="23"/>
        <v>#NAME?</v>
      </c>
    </row>
    <row r="735" spans="1:6" x14ac:dyDescent="0.15">
      <c r="A735" s="12" t="s">
        <v>1372</v>
      </c>
      <c r="B735" s="12" t="s">
        <v>1373</v>
      </c>
      <c r="C735" t="e">
        <f ca="1">[1]!GG_SDP(A735,"2011-1-18","净利润","Year=2009","Quarter=4")</f>
        <v>#NAME?</v>
      </c>
      <c r="D735" t="e">
        <f ca="1">[1]!GG_SDP(A735,"2011-1-18","预期净利润","Year=2011","Quarter=4")</f>
        <v>#NAME?</v>
      </c>
      <c r="E735" t="e">
        <f t="shared" ca="1" si="22"/>
        <v>#NAME?</v>
      </c>
      <c r="F735" t="e">
        <f t="shared" ca="1" si="23"/>
        <v>#NAME?</v>
      </c>
    </row>
    <row r="736" spans="1:6" x14ac:dyDescent="0.15">
      <c r="A736" s="12" t="s">
        <v>1374</v>
      </c>
      <c r="B736" s="12" t="s">
        <v>1375</v>
      </c>
      <c r="C736" t="e">
        <f ca="1">[1]!GG_SDP(A736,"2011-1-18","净利润","Year=2009","Quarter=4")</f>
        <v>#NAME?</v>
      </c>
      <c r="D736" t="e">
        <f ca="1">[1]!GG_SDP(A736,"2011-1-18","预期净利润","Year=2011","Quarter=4")</f>
        <v>#NAME?</v>
      </c>
      <c r="E736" t="e">
        <f t="shared" ca="1" si="22"/>
        <v>#NAME?</v>
      </c>
      <c r="F736" t="e">
        <f t="shared" ca="1" si="23"/>
        <v>#NAME?</v>
      </c>
    </row>
    <row r="737" spans="1:6" x14ac:dyDescent="0.15">
      <c r="A737" s="12" t="s">
        <v>1376</v>
      </c>
      <c r="B737" s="12" t="s">
        <v>1377</v>
      </c>
      <c r="C737" t="e">
        <f ca="1">[1]!GG_SDP(A737,"2011-1-18","净利润","Year=2009","Quarter=4")</f>
        <v>#NAME?</v>
      </c>
      <c r="D737" t="e">
        <f ca="1">[1]!GG_SDP(A737,"2011-1-18","预期净利润","Year=2011","Quarter=4")</f>
        <v>#NAME?</v>
      </c>
      <c r="E737" t="e">
        <f t="shared" ca="1" si="22"/>
        <v>#NAME?</v>
      </c>
      <c r="F737" t="e">
        <f t="shared" ca="1" si="23"/>
        <v>#NAME?</v>
      </c>
    </row>
    <row r="738" spans="1:6" x14ac:dyDescent="0.15">
      <c r="A738" s="12" t="s">
        <v>1378</v>
      </c>
      <c r="B738" s="12" t="s">
        <v>1379</v>
      </c>
      <c r="C738" t="e">
        <f ca="1">[1]!GG_SDP(A738,"2011-1-18","净利润","Year=2009","Quarter=4")</f>
        <v>#NAME?</v>
      </c>
      <c r="D738" t="e">
        <f ca="1">[1]!GG_SDP(A738,"2011-1-18","预期净利润","Year=2011","Quarter=4")</f>
        <v>#NAME?</v>
      </c>
      <c r="E738" t="e">
        <f t="shared" ca="1" si="22"/>
        <v>#NAME?</v>
      </c>
      <c r="F738" t="e">
        <f t="shared" ca="1" si="23"/>
        <v>#NAME?</v>
      </c>
    </row>
    <row r="739" spans="1:6" x14ac:dyDescent="0.15">
      <c r="A739" s="12" t="s">
        <v>1380</v>
      </c>
      <c r="B739" s="12" t="s">
        <v>1381</v>
      </c>
      <c r="C739" t="e">
        <f ca="1">[1]!GG_SDP(A739,"2011-1-18","净利润","Year=2009","Quarter=4")</f>
        <v>#NAME?</v>
      </c>
      <c r="D739" t="e">
        <f ca="1">[1]!GG_SDP(A739,"2011-1-18","预期净利润","Year=2011","Quarter=4")</f>
        <v>#NAME?</v>
      </c>
      <c r="E739" t="e">
        <f t="shared" ca="1" si="22"/>
        <v>#NAME?</v>
      </c>
      <c r="F739" t="e">
        <f t="shared" ca="1" si="23"/>
        <v>#NAME?</v>
      </c>
    </row>
    <row r="740" spans="1:6" x14ac:dyDescent="0.15">
      <c r="A740" s="12" t="s">
        <v>1382</v>
      </c>
      <c r="B740" s="12" t="s">
        <v>1383</v>
      </c>
      <c r="C740" t="e">
        <f ca="1">[1]!GG_SDP(A740,"2011-1-18","净利润","Year=2009","Quarter=4")</f>
        <v>#NAME?</v>
      </c>
      <c r="D740" t="e">
        <f ca="1">[1]!GG_SDP(A740,"2011-1-18","预期净利润","Year=2011","Quarter=4")</f>
        <v>#NAME?</v>
      </c>
      <c r="E740" t="e">
        <f t="shared" ca="1" si="22"/>
        <v>#NAME?</v>
      </c>
      <c r="F740" t="e">
        <f t="shared" ca="1" si="23"/>
        <v>#NAME?</v>
      </c>
    </row>
    <row r="741" spans="1:6" x14ac:dyDescent="0.15">
      <c r="A741" s="12" t="s">
        <v>1384</v>
      </c>
      <c r="B741" s="12" t="s">
        <v>1385</v>
      </c>
      <c r="C741" t="e">
        <f ca="1">[1]!GG_SDP(A741,"2011-1-18","净利润","Year=2009","Quarter=4")</f>
        <v>#NAME?</v>
      </c>
      <c r="D741" t="e">
        <f ca="1">[1]!GG_SDP(A741,"2011-1-18","预期净利润","Year=2011","Quarter=4")</f>
        <v>#NAME?</v>
      </c>
      <c r="E741" t="e">
        <f t="shared" ca="1" si="22"/>
        <v>#NAME?</v>
      </c>
      <c r="F741" t="e">
        <f t="shared" ca="1" si="23"/>
        <v>#NAME?</v>
      </c>
    </row>
    <row r="742" spans="1:6" x14ac:dyDescent="0.15">
      <c r="A742" s="12" t="s">
        <v>1386</v>
      </c>
      <c r="B742" s="12" t="s">
        <v>1387</v>
      </c>
      <c r="C742" t="e">
        <f ca="1">[1]!GG_SDP(A742,"2011-1-18","净利润","Year=2009","Quarter=4")</f>
        <v>#NAME?</v>
      </c>
      <c r="D742" t="e">
        <f ca="1">[1]!GG_SDP(A742,"2011-1-18","预期净利润","Year=2011","Quarter=4")</f>
        <v>#NAME?</v>
      </c>
      <c r="E742" t="e">
        <f t="shared" ca="1" si="22"/>
        <v>#NAME?</v>
      </c>
      <c r="F742" t="e">
        <f t="shared" ca="1" si="23"/>
        <v>#NAME?</v>
      </c>
    </row>
    <row r="743" spans="1:6" x14ac:dyDescent="0.15">
      <c r="A743" s="12" t="s">
        <v>1388</v>
      </c>
      <c r="B743" s="12" t="s">
        <v>1389</v>
      </c>
      <c r="C743" t="e">
        <f ca="1">[1]!GG_SDP(A743,"2011-1-18","净利润","Year=2009","Quarter=4")</f>
        <v>#NAME?</v>
      </c>
      <c r="D743" t="e">
        <f ca="1">[1]!GG_SDP(A743,"2011-1-18","预期净利润","Year=2011","Quarter=4")</f>
        <v>#NAME?</v>
      </c>
      <c r="E743" t="e">
        <f t="shared" ca="1" si="22"/>
        <v>#NAME?</v>
      </c>
      <c r="F743" t="e">
        <f t="shared" ca="1" si="23"/>
        <v>#NAME?</v>
      </c>
    </row>
    <row r="744" spans="1:6" x14ac:dyDescent="0.15">
      <c r="A744" s="12" t="s">
        <v>1739</v>
      </c>
      <c r="B744" s="12" t="s">
        <v>1740</v>
      </c>
      <c r="C744" t="e">
        <f ca="1">[1]!GG_SDP(A744,"2011-1-18","净利润","Year=2009","Quarter=4")</f>
        <v>#NAME?</v>
      </c>
      <c r="D744" t="e">
        <f ca="1">[1]!GG_SDP(A744,"2011-1-18","预期净利润","Year=2011","Quarter=4")</f>
        <v>#NAME?</v>
      </c>
      <c r="E744" t="e">
        <f t="shared" ca="1" si="22"/>
        <v>#NAME?</v>
      </c>
      <c r="F744" t="e">
        <f t="shared" ca="1" si="23"/>
        <v>#NAME?</v>
      </c>
    </row>
    <row r="745" spans="1:6" x14ac:dyDescent="0.15">
      <c r="A745" s="12" t="s">
        <v>1741</v>
      </c>
      <c r="B745" s="12" t="s">
        <v>1742</v>
      </c>
      <c r="C745" t="e">
        <f ca="1">[1]!GG_SDP(A745,"2011-1-18","净利润","Year=2009","Quarter=4")</f>
        <v>#NAME?</v>
      </c>
      <c r="D745" t="e">
        <f ca="1">[1]!GG_SDP(A745,"2011-1-18","预期净利润","Year=2011","Quarter=4")</f>
        <v>#NAME?</v>
      </c>
      <c r="E745" t="e">
        <f t="shared" ca="1" si="22"/>
        <v>#NAME?</v>
      </c>
      <c r="F745" t="e">
        <f t="shared" ca="1" si="23"/>
        <v>#NAME?</v>
      </c>
    </row>
    <row r="746" spans="1:6" x14ac:dyDescent="0.15">
      <c r="A746" s="12" t="s">
        <v>1390</v>
      </c>
      <c r="B746" s="12" t="s">
        <v>1391</v>
      </c>
      <c r="C746" t="e">
        <f ca="1">[1]!GG_SDP(A746,"2011-1-18","净利润","Year=2009","Quarter=4")</f>
        <v>#NAME?</v>
      </c>
      <c r="D746" t="e">
        <f ca="1">[1]!GG_SDP(A746,"2011-1-18","预期净利润","Year=2011","Quarter=4")</f>
        <v>#NAME?</v>
      </c>
      <c r="E746" t="e">
        <f t="shared" ca="1" si="22"/>
        <v>#NAME?</v>
      </c>
      <c r="F746" t="e">
        <f t="shared" ca="1" si="23"/>
        <v>#NAME?</v>
      </c>
    </row>
    <row r="747" spans="1:6" x14ac:dyDescent="0.15">
      <c r="A747" s="12" t="s">
        <v>1392</v>
      </c>
      <c r="B747" s="12" t="s">
        <v>1393</v>
      </c>
      <c r="C747" t="e">
        <f ca="1">[1]!GG_SDP(A747,"2011-1-18","净利润","Year=2009","Quarter=4")</f>
        <v>#NAME?</v>
      </c>
      <c r="D747" t="e">
        <f ca="1">[1]!GG_SDP(A747,"2011-1-18","预期净利润","Year=2011","Quarter=4")</f>
        <v>#NAME?</v>
      </c>
      <c r="E747" t="e">
        <f t="shared" ca="1" si="22"/>
        <v>#NAME?</v>
      </c>
      <c r="F747" t="e">
        <f t="shared" ca="1" si="23"/>
        <v>#NAME?</v>
      </c>
    </row>
    <row r="748" spans="1:6" x14ac:dyDescent="0.15">
      <c r="A748" s="12" t="s">
        <v>1394</v>
      </c>
      <c r="B748" s="12" t="s">
        <v>1395</v>
      </c>
      <c r="C748" t="e">
        <f ca="1">[1]!GG_SDP(A748,"2011-1-18","净利润","Year=2009","Quarter=4")</f>
        <v>#NAME?</v>
      </c>
      <c r="D748" t="e">
        <f ca="1">[1]!GG_SDP(A748,"2011-1-18","预期净利润","Year=2011","Quarter=4")</f>
        <v>#NAME?</v>
      </c>
      <c r="E748" t="e">
        <f t="shared" ca="1" si="22"/>
        <v>#NAME?</v>
      </c>
      <c r="F748" t="e">
        <f t="shared" ca="1" si="23"/>
        <v>#NAME?</v>
      </c>
    </row>
    <row r="749" spans="1:6" x14ac:dyDescent="0.15">
      <c r="A749" s="12" t="s">
        <v>1396</v>
      </c>
      <c r="B749" s="12" t="s">
        <v>1397</v>
      </c>
      <c r="C749" t="e">
        <f ca="1">[1]!GG_SDP(A749,"2011-1-18","净利润","Year=2009","Quarter=4")</f>
        <v>#NAME?</v>
      </c>
      <c r="D749" t="e">
        <f ca="1">[1]!GG_SDP(A749,"2011-1-18","预期净利润","Year=2011","Quarter=4")</f>
        <v>#NAME?</v>
      </c>
      <c r="E749" t="e">
        <f t="shared" ca="1" si="22"/>
        <v>#NAME?</v>
      </c>
      <c r="F749" t="e">
        <f t="shared" ca="1" si="23"/>
        <v>#NAME?</v>
      </c>
    </row>
    <row r="750" spans="1:6" x14ac:dyDescent="0.15">
      <c r="A750" s="12" t="s">
        <v>1398</v>
      </c>
      <c r="B750" s="12" t="s">
        <v>1399</v>
      </c>
      <c r="C750" t="e">
        <f ca="1">[1]!GG_SDP(A750,"2011-1-18","净利润","Year=2009","Quarter=4")</f>
        <v>#NAME?</v>
      </c>
      <c r="D750" t="e">
        <f ca="1">[1]!GG_SDP(A750,"2011-1-18","预期净利润","Year=2011","Quarter=4")</f>
        <v>#NAME?</v>
      </c>
      <c r="E750" t="e">
        <f t="shared" ca="1" si="22"/>
        <v>#NAME?</v>
      </c>
      <c r="F750" t="e">
        <f t="shared" ca="1" si="23"/>
        <v>#NAME?</v>
      </c>
    </row>
    <row r="751" spans="1:6" x14ac:dyDescent="0.15">
      <c r="A751" s="12" t="s">
        <v>1400</v>
      </c>
      <c r="B751" s="12" t="s">
        <v>1401</v>
      </c>
      <c r="C751" t="e">
        <f ca="1">[1]!GG_SDP(A751,"2011-1-18","净利润","Year=2009","Quarter=4")</f>
        <v>#NAME?</v>
      </c>
      <c r="D751" t="e">
        <f ca="1">[1]!GG_SDP(A751,"2011-1-18","预期净利润","Year=2011","Quarter=4")</f>
        <v>#NAME?</v>
      </c>
      <c r="E751" t="e">
        <f t="shared" ca="1" si="22"/>
        <v>#NAME?</v>
      </c>
      <c r="F751" t="e">
        <f t="shared" ca="1" si="23"/>
        <v>#NAME?</v>
      </c>
    </row>
    <row r="752" spans="1:6" x14ac:dyDescent="0.15">
      <c r="A752" s="12" t="s">
        <v>1402</v>
      </c>
      <c r="B752" s="12" t="s">
        <v>1403</v>
      </c>
      <c r="C752" t="e">
        <f ca="1">[1]!GG_SDP(A752,"2011-1-18","净利润","Year=2009","Quarter=4")</f>
        <v>#NAME?</v>
      </c>
      <c r="D752" t="e">
        <f ca="1">[1]!GG_SDP(A752,"2011-1-18","预期净利润","Year=2011","Quarter=4")</f>
        <v>#NAME?</v>
      </c>
      <c r="E752" t="e">
        <f t="shared" ca="1" si="22"/>
        <v>#NAME?</v>
      </c>
      <c r="F752" t="e">
        <f t="shared" ca="1" si="23"/>
        <v>#NAME?</v>
      </c>
    </row>
    <row r="753" spans="1:6" x14ac:dyDescent="0.15">
      <c r="A753" s="12" t="s">
        <v>1404</v>
      </c>
      <c r="B753" s="12" t="s">
        <v>1405</v>
      </c>
      <c r="C753" t="e">
        <f ca="1">[1]!GG_SDP(A753,"2011-1-18","净利润","Year=2009","Quarter=4")</f>
        <v>#NAME?</v>
      </c>
      <c r="D753" t="e">
        <f ca="1">[1]!GG_SDP(A753,"2011-1-18","预期净利润","Year=2011","Quarter=4")</f>
        <v>#NAME?</v>
      </c>
      <c r="E753" t="e">
        <f t="shared" ca="1" si="22"/>
        <v>#NAME?</v>
      </c>
      <c r="F753" t="e">
        <f t="shared" ca="1" si="23"/>
        <v>#NAME?</v>
      </c>
    </row>
    <row r="754" spans="1:6" x14ac:dyDescent="0.15">
      <c r="A754" s="12" t="s">
        <v>1406</v>
      </c>
      <c r="B754" s="12" t="s">
        <v>1407</v>
      </c>
      <c r="C754" t="e">
        <f ca="1">[1]!GG_SDP(A754,"2011-1-18","净利润","Year=2009","Quarter=4")</f>
        <v>#NAME?</v>
      </c>
      <c r="D754" t="e">
        <f ca="1">[1]!GG_SDP(A754,"2011-1-18","预期净利润","Year=2011","Quarter=4")</f>
        <v>#NAME?</v>
      </c>
      <c r="E754" t="e">
        <f t="shared" ca="1" si="22"/>
        <v>#NAME?</v>
      </c>
      <c r="F754" t="e">
        <f t="shared" ca="1" si="23"/>
        <v>#NAME?</v>
      </c>
    </row>
    <row r="755" spans="1:6" x14ac:dyDescent="0.15">
      <c r="A755" s="12" t="s">
        <v>1409</v>
      </c>
      <c r="B755" s="12" t="s">
        <v>1408</v>
      </c>
      <c r="C755" t="e">
        <f ca="1">[1]!GG_SDP(A755,"2011-1-18","净利润","Year=2009","Quarter=4")</f>
        <v>#NAME?</v>
      </c>
      <c r="D755" t="e">
        <f ca="1">[1]!GG_SDP(A755,"2011-1-18","预期净利润","Year=2011","Quarter=4")</f>
        <v>#NAME?</v>
      </c>
      <c r="E755" t="e">
        <f t="shared" ca="1" si="22"/>
        <v>#NAME?</v>
      </c>
      <c r="F755" t="e">
        <f t="shared" ca="1" si="23"/>
        <v>#NAME?</v>
      </c>
    </row>
    <row r="756" spans="1:6" x14ac:dyDescent="0.15">
      <c r="A756" s="12" t="s">
        <v>1410</v>
      </c>
      <c r="B756" s="12" t="s">
        <v>1411</v>
      </c>
      <c r="C756" t="e">
        <f ca="1">[1]!GG_SDP(A756,"2011-1-18","净利润","Year=2009","Quarter=4")</f>
        <v>#NAME?</v>
      </c>
      <c r="D756" t="e">
        <f ca="1">[1]!GG_SDP(A756,"2011-1-18","预期净利润","Year=2011","Quarter=4")</f>
        <v>#NAME?</v>
      </c>
      <c r="E756" t="e">
        <f t="shared" ca="1" si="22"/>
        <v>#NAME?</v>
      </c>
      <c r="F756" t="e">
        <f t="shared" ca="1" si="23"/>
        <v>#NAME?</v>
      </c>
    </row>
    <row r="757" spans="1:6" x14ac:dyDescent="0.15">
      <c r="A757" s="12" t="s">
        <v>1412</v>
      </c>
      <c r="B757" s="12" t="s">
        <v>1413</v>
      </c>
      <c r="C757" t="e">
        <f ca="1">[1]!GG_SDP(A757,"2011-1-18","净利润","Year=2009","Quarter=4")</f>
        <v>#NAME?</v>
      </c>
      <c r="D757" t="e">
        <f ca="1">[1]!GG_SDP(A757,"2011-1-18","预期净利润","Year=2011","Quarter=4")</f>
        <v>#NAME?</v>
      </c>
      <c r="E757" t="e">
        <f t="shared" ca="1" si="22"/>
        <v>#NAME?</v>
      </c>
      <c r="F757" t="e">
        <f t="shared" ca="1" si="23"/>
        <v>#NAME?</v>
      </c>
    </row>
    <row r="758" spans="1:6" x14ac:dyDescent="0.15">
      <c r="A758" s="12" t="s">
        <v>1414</v>
      </c>
      <c r="B758" s="12" t="s">
        <v>1415</v>
      </c>
      <c r="C758" t="e">
        <f ca="1">[1]!GG_SDP(A758,"2011-1-18","净利润","Year=2009","Quarter=4")</f>
        <v>#NAME?</v>
      </c>
      <c r="D758" t="e">
        <f ca="1">[1]!GG_SDP(A758,"2011-1-18","预期净利润","Year=2011","Quarter=4")</f>
        <v>#NAME?</v>
      </c>
      <c r="E758" t="e">
        <f t="shared" ca="1" si="22"/>
        <v>#NAME?</v>
      </c>
      <c r="F758" t="e">
        <f t="shared" ca="1" si="23"/>
        <v>#NAME?</v>
      </c>
    </row>
    <row r="759" spans="1:6" x14ac:dyDescent="0.15">
      <c r="A759" s="12" t="s">
        <v>1416</v>
      </c>
      <c r="B759" s="12" t="s">
        <v>1417</v>
      </c>
      <c r="C759" t="e">
        <f ca="1">[1]!GG_SDP(A759,"2011-1-18","净利润","Year=2009","Quarter=4")</f>
        <v>#NAME?</v>
      </c>
      <c r="D759" t="e">
        <f ca="1">[1]!GG_SDP(A759,"2011-1-18","预期净利润","Year=2011","Quarter=4")</f>
        <v>#NAME?</v>
      </c>
      <c r="E759" t="e">
        <f t="shared" ca="1" si="22"/>
        <v>#NAME?</v>
      </c>
      <c r="F759" t="e">
        <f t="shared" ca="1" si="23"/>
        <v>#NAME?</v>
      </c>
    </row>
    <row r="760" spans="1:6" x14ac:dyDescent="0.15">
      <c r="A760" s="12" t="s">
        <v>1418</v>
      </c>
      <c r="B760" s="12" t="s">
        <v>1419</v>
      </c>
      <c r="C760" t="e">
        <f ca="1">[1]!GG_SDP(A760,"2011-1-18","净利润","Year=2009","Quarter=4")</f>
        <v>#NAME?</v>
      </c>
      <c r="D760" t="e">
        <f ca="1">[1]!GG_SDP(A760,"2011-1-18","预期净利润","Year=2011","Quarter=4")</f>
        <v>#NAME?</v>
      </c>
      <c r="E760" t="e">
        <f t="shared" ca="1" si="22"/>
        <v>#NAME?</v>
      </c>
      <c r="F760" t="e">
        <f t="shared" ca="1" si="23"/>
        <v>#NAME?</v>
      </c>
    </row>
    <row r="761" spans="1:6" x14ac:dyDescent="0.15">
      <c r="A761" s="12" t="s">
        <v>1420</v>
      </c>
      <c r="B761" s="12" t="s">
        <v>1421</v>
      </c>
      <c r="C761" t="e">
        <f ca="1">[1]!GG_SDP(A761,"2011-1-18","净利润","Year=2009","Quarter=4")</f>
        <v>#NAME?</v>
      </c>
      <c r="D761" t="e">
        <f ca="1">[1]!GG_SDP(A761,"2011-1-18","预期净利润","Year=2011","Quarter=4")</f>
        <v>#NAME?</v>
      </c>
      <c r="E761" t="e">
        <f t="shared" ca="1" si="22"/>
        <v>#NAME?</v>
      </c>
      <c r="F761" t="e">
        <f t="shared" ca="1" si="23"/>
        <v>#NAME?</v>
      </c>
    </row>
    <row r="762" spans="1:6" x14ac:dyDescent="0.15">
      <c r="A762" s="12" t="s">
        <v>1422</v>
      </c>
      <c r="B762" s="12" t="s">
        <v>1423</v>
      </c>
      <c r="C762" t="e">
        <f ca="1">[1]!GG_SDP(A762,"2011-1-18","净利润","Year=2009","Quarter=4")</f>
        <v>#NAME?</v>
      </c>
      <c r="D762" t="e">
        <f ca="1">[1]!GG_SDP(A762,"2011-1-18","预期净利润","Year=2011","Quarter=4")</f>
        <v>#NAME?</v>
      </c>
      <c r="E762" t="e">
        <f t="shared" ca="1" si="22"/>
        <v>#NAME?</v>
      </c>
      <c r="F762" t="e">
        <f t="shared" ca="1" si="23"/>
        <v>#NAME?</v>
      </c>
    </row>
    <row r="763" spans="1:6" x14ac:dyDescent="0.15">
      <c r="A763" s="12" t="s">
        <v>1424</v>
      </c>
      <c r="B763" s="12" t="s">
        <v>1425</v>
      </c>
      <c r="C763" t="e">
        <f ca="1">[1]!GG_SDP(A763,"2011-1-18","净利润","Year=2009","Quarter=4")</f>
        <v>#NAME?</v>
      </c>
      <c r="D763" t="e">
        <f ca="1">[1]!GG_SDP(A763,"2011-1-18","预期净利润","Year=2011","Quarter=4")</f>
        <v>#NAME?</v>
      </c>
      <c r="E763" t="e">
        <f t="shared" ca="1" si="22"/>
        <v>#NAME?</v>
      </c>
      <c r="F763" t="e">
        <f t="shared" ca="1" si="23"/>
        <v>#NAME?</v>
      </c>
    </row>
    <row r="764" spans="1:6" x14ac:dyDescent="0.15">
      <c r="A764" s="12" t="s">
        <v>1426</v>
      </c>
      <c r="B764" s="12" t="s">
        <v>1427</v>
      </c>
      <c r="C764" t="e">
        <f ca="1">[1]!GG_SDP(A764,"2011-1-18","净利润","Year=2009","Quarter=4")</f>
        <v>#NAME?</v>
      </c>
      <c r="D764" t="e">
        <f ca="1">[1]!GG_SDP(A764,"2011-1-18","预期净利润","Year=2011","Quarter=4")</f>
        <v>#NAME?</v>
      </c>
      <c r="E764" t="e">
        <f t="shared" ca="1" si="22"/>
        <v>#NAME?</v>
      </c>
      <c r="F764" t="e">
        <f t="shared" ca="1" si="23"/>
        <v>#NAME?</v>
      </c>
    </row>
    <row r="765" spans="1:6" x14ac:dyDescent="0.15">
      <c r="A765" s="12" t="s">
        <v>1428</v>
      </c>
      <c r="B765" s="12" t="s">
        <v>1429</v>
      </c>
      <c r="C765" t="e">
        <f ca="1">[1]!GG_SDP(A765,"2011-1-18","净利润","Year=2009","Quarter=4")</f>
        <v>#NAME?</v>
      </c>
      <c r="D765" t="e">
        <f ca="1">[1]!GG_SDP(A765,"2011-1-18","预期净利润","Year=2011","Quarter=4")</f>
        <v>#NAME?</v>
      </c>
      <c r="E765" t="e">
        <f t="shared" ca="1" si="22"/>
        <v>#NAME?</v>
      </c>
      <c r="F765" t="e">
        <f t="shared" ca="1" si="23"/>
        <v>#NAME?</v>
      </c>
    </row>
    <row r="766" spans="1:6" x14ac:dyDescent="0.15">
      <c r="A766" s="12" t="s">
        <v>1430</v>
      </c>
      <c r="B766" s="12" t="s">
        <v>1743</v>
      </c>
      <c r="C766" t="e">
        <f ca="1">[1]!GG_SDP(A766,"2011-1-18","净利润","Year=2009","Quarter=4")</f>
        <v>#NAME?</v>
      </c>
      <c r="D766" t="e">
        <f ca="1">[1]!GG_SDP(A766,"2011-1-18","预期净利润","Year=2011","Quarter=4")</f>
        <v>#NAME?</v>
      </c>
      <c r="E766" t="e">
        <f t="shared" ca="1" si="22"/>
        <v>#NAME?</v>
      </c>
      <c r="F766" t="e">
        <f t="shared" ca="1" si="23"/>
        <v>#NAME?</v>
      </c>
    </row>
    <row r="767" spans="1:6" x14ac:dyDescent="0.15">
      <c r="A767" s="12" t="s">
        <v>1431</v>
      </c>
      <c r="B767" s="12" t="s">
        <v>1432</v>
      </c>
      <c r="C767" t="e">
        <f ca="1">[1]!GG_SDP(A767,"2011-1-18","净利润","Year=2009","Quarter=4")</f>
        <v>#NAME?</v>
      </c>
      <c r="D767" t="e">
        <f ca="1">[1]!GG_SDP(A767,"2011-1-18","预期净利润","Year=2011","Quarter=4")</f>
        <v>#NAME?</v>
      </c>
      <c r="E767" t="e">
        <f t="shared" ca="1" si="22"/>
        <v>#NAME?</v>
      </c>
      <c r="F767" t="e">
        <f t="shared" ca="1" si="23"/>
        <v>#NAME?</v>
      </c>
    </row>
    <row r="768" spans="1:6" x14ac:dyDescent="0.15">
      <c r="A768" s="12" t="s">
        <v>1744</v>
      </c>
      <c r="B768" s="12" t="s">
        <v>1745</v>
      </c>
      <c r="C768" t="e">
        <f ca="1">[1]!GG_SDP(A768,"2011-1-18","净利润","Year=2009","Quarter=4")</f>
        <v>#NAME?</v>
      </c>
      <c r="D768" t="e">
        <f ca="1">[1]!GG_SDP(A768,"2011-1-18","预期净利润","Year=2011","Quarter=4")</f>
        <v>#NAME?</v>
      </c>
      <c r="E768" t="e">
        <f t="shared" ca="1" si="22"/>
        <v>#NAME?</v>
      </c>
      <c r="F768" t="e">
        <f t="shared" ca="1" si="23"/>
        <v>#NAME?</v>
      </c>
    </row>
    <row r="769" spans="1:6" x14ac:dyDescent="0.15">
      <c r="A769" s="12" t="s">
        <v>1433</v>
      </c>
      <c r="B769" s="12" t="s">
        <v>1434</v>
      </c>
      <c r="C769" t="e">
        <f ca="1">[1]!GG_SDP(A769,"2011-1-18","净利润","Year=2009","Quarter=4")</f>
        <v>#NAME?</v>
      </c>
      <c r="D769" t="e">
        <f ca="1">[1]!GG_SDP(A769,"2011-1-18","预期净利润","Year=2011","Quarter=4")</f>
        <v>#NAME?</v>
      </c>
      <c r="E769" t="e">
        <f t="shared" ca="1" si="22"/>
        <v>#NAME?</v>
      </c>
      <c r="F769" t="e">
        <f t="shared" ca="1" si="23"/>
        <v>#NAME?</v>
      </c>
    </row>
    <row r="770" spans="1:6" x14ac:dyDescent="0.15">
      <c r="A770" s="12" t="s">
        <v>1435</v>
      </c>
      <c r="B770" s="12" t="s">
        <v>1436</v>
      </c>
      <c r="C770" t="e">
        <f ca="1">[1]!GG_SDP(A770,"2011-1-18","净利润","Year=2009","Quarter=4")</f>
        <v>#NAME?</v>
      </c>
      <c r="D770" t="e">
        <f ca="1">[1]!GG_SDP(A770,"2011-1-18","预期净利润","Year=2011","Quarter=4")</f>
        <v>#NAME?</v>
      </c>
      <c r="E770" t="e">
        <f t="shared" ca="1" si="22"/>
        <v>#NAME?</v>
      </c>
      <c r="F770" t="e">
        <f t="shared" ca="1" si="23"/>
        <v>#NAME?</v>
      </c>
    </row>
    <row r="771" spans="1:6" x14ac:dyDescent="0.15">
      <c r="A771" s="12" t="s">
        <v>1437</v>
      </c>
      <c r="B771" s="12" t="s">
        <v>1438</v>
      </c>
      <c r="C771" t="e">
        <f ca="1">[1]!GG_SDP(A771,"2011-1-18","净利润","Year=2009","Quarter=4")</f>
        <v>#NAME?</v>
      </c>
      <c r="D771" t="e">
        <f ca="1">[1]!GG_SDP(A771,"2011-1-18","预期净利润","Year=2011","Quarter=4")</f>
        <v>#NAME?</v>
      </c>
      <c r="E771" t="e">
        <f t="shared" ca="1" si="22"/>
        <v>#NAME?</v>
      </c>
      <c r="F771" t="e">
        <f t="shared" ca="1" si="23"/>
        <v>#NAME?</v>
      </c>
    </row>
    <row r="772" spans="1:6" x14ac:dyDescent="0.15">
      <c r="A772" s="12" t="s">
        <v>1439</v>
      </c>
      <c r="B772" s="12" t="s">
        <v>1440</v>
      </c>
      <c r="C772" t="e">
        <f ca="1">[1]!GG_SDP(A772,"2011-1-18","净利润","Year=2009","Quarter=4")</f>
        <v>#NAME?</v>
      </c>
      <c r="D772" t="e">
        <f ca="1">[1]!GG_SDP(A772,"2011-1-18","预期净利润","Year=2011","Quarter=4")</f>
        <v>#NAME?</v>
      </c>
      <c r="E772" t="e">
        <f t="shared" ref="E772:E835" ca="1" si="24">(D772-C772)/ABS(C772)</f>
        <v>#NAME?</v>
      </c>
      <c r="F772" t="e">
        <f t="shared" ref="F772:F835" ca="1" si="25">SQRT(E772+1)-1</f>
        <v>#NAME?</v>
      </c>
    </row>
    <row r="773" spans="1:6" x14ac:dyDescent="0.15">
      <c r="A773" s="12" t="s">
        <v>1441</v>
      </c>
      <c r="B773" s="12" t="s">
        <v>1442</v>
      </c>
      <c r="C773" t="e">
        <f ca="1">[1]!GG_SDP(A773,"2011-1-18","净利润","Year=2009","Quarter=4")</f>
        <v>#NAME?</v>
      </c>
      <c r="D773" t="e">
        <f ca="1">[1]!GG_SDP(A773,"2011-1-18","预期净利润","Year=2011","Quarter=4")</f>
        <v>#NAME?</v>
      </c>
      <c r="E773" t="e">
        <f t="shared" ca="1" si="24"/>
        <v>#NAME?</v>
      </c>
      <c r="F773" t="e">
        <f t="shared" ca="1" si="25"/>
        <v>#NAME?</v>
      </c>
    </row>
    <row r="774" spans="1:6" x14ac:dyDescent="0.15">
      <c r="A774" s="12" t="s">
        <v>1443</v>
      </c>
      <c r="B774" s="12" t="s">
        <v>1444</v>
      </c>
      <c r="C774" t="e">
        <f ca="1">[1]!GG_SDP(A774,"2011-1-18","净利润","Year=2009","Quarter=4")</f>
        <v>#NAME?</v>
      </c>
      <c r="D774" t="e">
        <f ca="1">[1]!GG_SDP(A774,"2011-1-18","预期净利润","Year=2011","Quarter=4")</f>
        <v>#NAME?</v>
      </c>
      <c r="E774" t="e">
        <f t="shared" ca="1" si="24"/>
        <v>#NAME?</v>
      </c>
      <c r="F774" t="e">
        <f t="shared" ca="1" si="25"/>
        <v>#NAME?</v>
      </c>
    </row>
    <row r="775" spans="1:6" x14ac:dyDescent="0.15">
      <c r="A775" s="12" t="s">
        <v>1445</v>
      </c>
      <c r="B775" s="12" t="s">
        <v>1446</v>
      </c>
      <c r="C775" t="e">
        <f ca="1">[1]!GG_SDP(A775,"2011-1-18","净利润","Year=2009","Quarter=4")</f>
        <v>#NAME?</v>
      </c>
      <c r="D775" t="e">
        <f ca="1">[1]!GG_SDP(A775,"2011-1-18","预期净利润","Year=2011","Quarter=4")</f>
        <v>#NAME?</v>
      </c>
      <c r="E775" t="e">
        <f t="shared" ca="1" si="24"/>
        <v>#NAME?</v>
      </c>
      <c r="F775" t="e">
        <f t="shared" ca="1" si="25"/>
        <v>#NAME?</v>
      </c>
    </row>
    <row r="776" spans="1:6" x14ac:dyDescent="0.15">
      <c r="A776" s="12" t="s">
        <v>1447</v>
      </c>
      <c r="B776" s="12" t="s">
        <v>1448</v>
      </c>
      <c r="C776" t="e">
        <f ca="1">[1]!GG_SDP(A776,"2011-1-18","净利润","Year=2009","Quarter=4")</f>
        <v>#NAME?</v>
      </c>
      <c r="D776" t="e">
        <f ca="1">[1]!GG_SDP(A776,"2011-1-18","预期净利润","Year=2011","Quarter=4")</f>
        <v>#NAME?</v>
      </c>
      <c r="E776" t="e">
        <f t="shared" ca="1" si="24"/>
        <v>#NAME?</v>
      </c>
      <c r="F776" t="e">
        <f t="shared" ca="1" si="25"/>
        <v>#NAME?</v>
      </c>
    </row>
    <row r="777" spans="1:6" x14ac:dyDescent="0.15">
      <c r="A777" s="12" t="s">
        <v>1449</v>
      </c>
      <c r="B777" s="12" t="s">
        <v>1450</v>
      </c>
      <c r="C777" t="e">
        <f ca="1">[1]!GG_SDP(A777,"2011-1-18","净利润","Year=2009","Quarter=4")</f>
        <v>#NAME?</v>
      </c>
      <c r="D777" t="e">
        <f ca="1">[1]!GG_SDP(A777,"2011-1-18","预期净利润","Year=2011","Quarter=4")</f>
        <v>#NAME?</v>
      </c>
      <c r="E777" t="e">
        <f t="shared" ca="1" si="24"/>
        <v>#NAME?</v>
      </c>
      <c r="F777" t="e">
        <f t="shared" ca="1" si="25"/>
        <v>#NAME?</v>
      </c>
    </row>
    <row r="778" spans="1:6" x14ac:dyDescent="0.15">
      <c r="A778" s="12" t="s">
        <v>1451</v>
      </c>
      <c r="B778" s="12" t="s">
        <v>1452</v>
      </c>
      <c r="C778" t="e">
        <f ca="1">[1]!GG_SDP(A778,"2011-1-18","净利润","Year=2009","Quarter=4")</f>
        <v>#NAME?</v>
      </c>
      <c r="D778" t="e">
        <f ca="1">[1]!GG_SDP(A778,"2011-1-18","预期净利润","Year=2011","Quarter=4")</f>
        <v>#NAME?</v>
      </c>
      <c r="E778" t="e">
        <f t="shared" ca="1" si="24"/>
        <v>#NAME?</v>
      </c>
      <c r="F778" t="e">
        <f t="shared" ca="1" si="25"/>
        <v>#NAME?</v>
      </c>
    </row>
    <row r="779" spans="1:6" x14ac:dyDescent="0.15">
      <c r="A779" s="12" t="s">
        <v>1453</v>
      </c>
      <c r="B779" s="12" t="s">
        <v>1454</v>
      </c>
      <c r="C779" t="e">
        <f ca="1">[1]!GG_SDP(A779,"2011-1-18","净利润","Year=2009","Quarter=4")</f>
        <v>#NAME?</v>
      </c>
      <c r="D779" t="e">
        <f ca="1">[1]!GG_SDP(A779,"2011-1-18","预期净利润","Year=2011","Quarter=4")</f>
        <v>#NAME?</v>
      </c>
      <c r="E779" t="e">
        <f t="shared" ca="1" si="24"/>
        <v>#NAME?</v>
      </c>
      <c r="F779" t="e">
        <f t="shared" ca="1" si="25"/>
        <v>#NAME?</v>
      </c>
    </row>
    <row r="780" spans="1:6" x14ac:dyDescent="0.15">
      <c r="A780" s="12" t="s">
        <v>1455</v>
      </c>
      <c r="B780" s="12" t="s">
        <v>1456</v>
      </c>
      <c r="C780" t="e">
        <f ca="1">[1]!GG_SDP(A780,"2011-1-18","净利润","Year=2009","Quarter=4")</f>
        <v>#NAME?</v>
      </c>
      <c r="D780" t="e">
        <f ca="1">[1]!GG_SDP(A780,"2011-1-18","预期净利润","Year=2011","Quarter=4")</f>
        <v>#NAME?</v>
      </c>
      <c r="E780" t="e">
        <f t="shared" ca="1" si="24"/>
        <v>#NAME?</v>
      </c>
      <c r="F780" t="e">
        <f t="shared" ca="1" si="25"/>
        <v>#NAME?</v>
      </c>
    </row>
    <row r="781" spans="1:6" x14ac:dyDescent="0.15">
      <c r="A781" s="12" t="s">
        <v>1457</v>
      </c>
      <c r="B781" s="12" t="s">
        <v>1458</v>
      </c>
      <c r="C781" t="e">
        <f ca="1">[1]!GG_SDP(A781,"2011-1-18","净利润","Year=2009","Quarter=4")</f>
        <v>#NAME?</v>
      </c>
      <c r="D781" t="e">
        <f ca="1">[1]!GG_SDP(A781,"2011-1-18","预期净利润","Year=2011","Quarter=4")</f>
        <v>#NAME?</v>
      </c>
      <c r="E781" t="e">
        <f t="shared" ca="1" si="24"/>
        <v>#NAME?</v>
      </c>
      <c r="F781" t="e">
        <f t="shared" ca="1" si="25"/>
        <v>#NAME?</v>
      </c>
    </row>
    <row r="782" spans="1:6" x14ac:dyDescent="0.15">
      <c r="A782" s="12" t="s">
        <v>1459</v>
      </c>
      <c r="B782" s="12" t="s">
        <v>1460</v>
      </c>
      <c r="C782" t="e">
        <f ca="1">[1]!GG_SDP(A782,"2011-1-18","净利润","Year=2009","Quarter=4")</f>
        <v>#NAME?</v>
      </c>
      <c r="D782" t="e">
        <f ca="1">[1]!GG_SDP(A782,"2011-1-18","预期净利润","Year=2011","Quarter=4")</f>
        <v>#NAME?</v>
      </c>
      <c r="E782" t="e">
        <f t="shared" ca="1" si="24"/>
        <v>#NAME?</v>
      </c>
      <c r="F782" t="e">
        <f t="shared" ca="1" si="25"/>
        <v>#NAME?</v>
      </c>
    </row>
    <row r="783" spans="1:6" x14ac:dyDescent="0.15">
      <c r="A783" s="12" t="s">
        <v>1461</v>
      </c>
      <c r="B783" s="12" t="s">
        <v>1462</v>
      </c>
      <c r="C783" t="e">
        <f ca="1">[1]!GG_SDP(A783,"2011-1-18","净利润","Year=2009","Quarter=4")</f>
        <v>#NAME?</v>
      </c>
      <c r="D783" t="e">
        <f ca="1">[1]!GG_SDP(A783,"2011-1-18","预期净利润","Year=2011","Quarter=4")</f>
        <v>#NAME?</v>
      </c>
      <c r="E783" t="e">
        <f t="shared" ca="1" si="24"/>
        <v>#NAME?</v>
      </c>
      <c r="F783" t="e">
        <f t="shared" ca="1" si="25"/>
        <v>#NAME?</v>
      </c>
    </row>
    <row r="784" spans="1:6" x14ac:dyDescent="0.15">
      <c r="A784" s="12" t="s">
        <v>1463</v>
      </c>
      <c r="B784" s="12" t="s">
        <v>1464</v>
      </c>
      <c r="C784" t="e">
        <f ca="1">[1]!GG_SDP(A784,"2011-1-18","净利润","Year=2009","Quarter=4")</f>
        <v>#NAME?</v>
      </c>
      <c r="D784" t="e">
        <f ca="1">[1]!GG_SDP(A784,"2011-1-18","预期净利润","Year=2011","Quarter=4")</f>
        <v>#NAME?</v>
      </c>
      <c r="E784" t="e">
        <f t="shared" ca="1" si="24"/>
        <v>#NAME?</v>
      </c>
      <c r="F784" t="e">
        <f t="shared" ca="1" si="25"/>
        <v>#NAME?</v>
      </c>
    </row>
    <row r="785" spans="1:6" x14ac:dyDescent="0.15">
      <c r="A785" s="12" t="s">
        <v>1465</v>
      </c>
      <c r="B785" s="12" t="s">
        <v>1466</v>
      </c>
      <c r="C785" t="e">
        <f ca="1">[1]!GG_SDP(A785,"2011-1-18","净利润","Year=2009","Quarter=4")</f>
        <v>#NAME?</v>
      </c>
      <c r="D785" t="e">
        <f ca="1">[1]!GG_SDP(A785,"2011-1-18","预期净利润","Year=2011","Quarter=4")</f>
        <v>#NAME?</v>
      </c>
      <c r="E785" t="e">
        <f t="shared" ca="1" si="24"/>
        <v>#NAME?</v>
      </c>
      <c r="F785" t="e">
        <f t="shared" ca="1" si="25"/>
        <v>#NAME?</v>
      </c>
    </row>
    <row r="786" spans="1:6" x14ac:dyDescent="0.15">
      <c r="A786" s="12" t="s">
        <v>1467</v>
      </c>
      <c r="B786" s="12" t="s">
        <v>1468</v>
      </c>
      <c r="C786" t="e">
        <f ca="1">[1]!GG_SDP(A786,"2011-1-18","净利润","Year=2009","Quarter=4")</f>
        <v>#NAME?</v>
      </c>
      <c r="D786" t="e">
        <f ca="1">[1]!GG_SDP(A786,"2011-1-18","预期净利润","Year=2011","Quarter=4")</f>
        <v>#NAME?</v>
      </c>
      <c r="E786" t="e">
        <f t="shared" ca="1" si="24"/>
        <v>#NAME?</v>
      </c>
      <c r="F786" t="e">
        <f t="shared" ca="1" si="25"/>
        <v>#NAME?</v>
      </c>
    </row>
    <row r="787" spans="1:6" x14ac:dyDescent="0.15">
      <c r="A787" s="12" t="s">
        <v>1469</v>
      </c>
      <c r="B787" s="12" t="s">
        <v>1470</v>
      </c>
      <c r="C787" t="e">
        <f ca="1">[1]!GG_SDP(A787,"2011-1-18","净利润","Year=2009","Quarter=4")</f>
        <v>#NAME?</v>
      </c>
      <c r="D787" t="e">
        <f ca="1">[1]!GG_SDP(A787,"2011-1-18","预期净利润","Year=2011","Quarter=4")</f>
        <v>#NAME?</v>
      </c>
      <c r="E787" t="e">
        <f t="shared" ca="1" si="24"/>
        <v>#NAME?</v>
      </c>
      <c r="F787" t="e">
        <f t="shared" ca="1" si="25"/>
        <v>#NAME?</v>
      </c>
    </row>
    <row r="788" spans="1:6" x14ac:dyDescent="0.15">
      <c r="A788" s="12" t="s">
        <v>1471</v>
      </c>
      <c r="B788" s="12" t="s">
        <v>1472</v>
      </c>
      <c r="C788" t="e">
        <f ca="1">[1]!GG_SDP(A788,"2011-1-18","净利润","Year=2009","Quarter=4")</f>
        <v>#NAME?</v>
      </c>
      <c r="D788" t="e">
        <f ca="1">[1]!GG_SDP(A788,"2011-1-18","预期净利润","Year=2011","Quarter=4")</f>
        <v>#NAME?</v>
      </c>
      <c r="E788" t="e">
        <f t="shared" ca="1" si="24"/>
        <v>#NAME?</v>
      </c>
      <c r="F788" t="e">
        <f t="shared" ca="1" si="25"/>
        <v>#NAME?</v>
      </c>
    </row>
    <row r="789" spans="1:6" x14ac:dyDescent="0.15">
      <c r="A789" s="12" t="s">
        <v>1473</v>
      </c>
      <c r="B789" s="12" t="s">
        <v>1474</v>
      </c>
      <c r="C789" t="e">
        <f ca="1">[1]!GG_SDP(A789,"2011-1-18","净利润","Year=2009","Quarter=4")</f>
        <v>#NAME?</v>
      </c>
      <c r="D789" t="e">
        <f ca="1">[1]!GG_SDP(A789,"2011-1-18","预期净利润","Year=2011","Quarter=4")</f>
        <v>#NAME?</v>
      </c>
      <c r="E789" t="e">
        <f t="shared" ca="1" si="24"/>
        <v>#NAME?</v>
      </c>
      <c r="F789" t="e">
        <f t="shared" ca="1" si="25"/>
        <v>#NAME?</v>
      </c>
    </row>
    <row r="790" spans="1:6" x14ac:dyDescent="0.15">
      <c r="A790" s="12" t="s">
        <v>1475</v>
      </c>
      <c r="B790" s="12" t="s">
        <v>1476</v>
      </c>
      <c r="C790" t="e">
        <f ca="1">[1]!GG_SDP(A790,"2011-1-18","净利润","Year=2009","Quarter=4")</f>
        <v>#NAME?</v>
      </c>
      <c r="D790" t="e">
        <f ca="1">[1]!GG_SDP(A790,"2011-1-18","预期净利润","Year=2011","Quarter=4")</f>
        <v>#NAME?</v>
      </c>
      <c r="E790" t="e">
        <f t="shared" ca="1" si="24"/>
        <v>#NAME?</v>
      </c>
      <c r="F790" t="e">
        <f t="shared" ca="1" si="25"/>
        <v>#NAME?</v>
      </c>
    </row>
    <row r="791" spans="1:6" x14ac:dyDescent="0.15">
      <c r="A791" s="12" t="s">
        <v>1477</v>
      </c>
      <c r="B791" s="12" t="s">
        <v>1478</v>
      </c>
      <c r="C791" t="e">
        <f ca="1">[1]!GG_SDP(A791,"2011-1-18","净利润","Year=2009","Quarter=4")</f>
        <v>#NAME?</v>
      </c>
      <c r="D791" t="e">
        <f ca="1">[1]!GG_SDP(A791,"2011-1-18","预期净利润","Year=2011","Quarter=4")</f>
        <v>#NAME?</v>
      </c>
      <c r="E791" t="e">
        <f t="shared" ca="1" si="24"/>
        <v>#NAME?</v>
      </c>
      <c r="F791" t="e">
        <f t="shared" ca="1" si="25"/>
        <v>#NAME?</v>
      </c>
    </row>
    <row r="792" spans="1:6" x14ac:dyDescent="0.15">
      <c r="A792" s="12" t="s">
        <v>1479</v>
      </c>
      <c r="B792" s="12" t="s">
        <v>1480</v>
      </c>
      <c r="C792" t="e">
        <f ca="1">[1]!GG_SDP(A792,"2011-1-18","净利润","Year=2009","Quarter=4")</f>
        <v>#NAME?</v>
      </c>
      <c r="D792" t="e">
        <f ca="1">[1]!GG_SDP(A792,"2011-1-18","预期净利润","Year=2011","Quarter=4")</f>
        <v>#NAME?</v>
      </c>
      <c r="E792" t="e">
        <f t="shared" ca="1" si="24"/>
        <v>#NAME?</v>
      </c>
      <c r="F792" t="e">
        <f t="shared" ca="1" si="25"/>
        <v>#NAME?</v>
      </c>
    </row>
    <row r="793" spans="1:6" x14ac:dyDescent="0.15">
      <c r="A793" s="12" t="s">
        <v>1481</v>
      </c>
      <c r="B793" s="12" t="s">
        <v>1482</v>
      </c>
      <c r="C793" t="e">
        <f ca="1">[1]!GG_SDP(A793,"2011-1-18","净利润","Year=2009","Quarter=4")</f>
        <v>#NAME?</v>
      </c>
      <c r="D793" t="e">
        <f ca="1">[1]!GG_SDP(A793,"2011-1-18","预期净利润","Year=2011","Quarter=4")</f>
        <v>#NAME?</v>
      </c>
      <c r="E793" t="e">
        <f t="shared" ca="1" si="24"/>
        <v>#NAME?</v>
      </c>
      <c r="F793" t="e">
        <f t="shared" ca="1" si="25"/>
        <v>#NAME?</v>
      </c>
    </row>
    <row r="794" spans="1:6" x14ac:dyDescent="0.15">
      <c r="A794" s="12" t="s">
        <v>1483</v>
      </c>
      <c r="B794" s="12" t="s">
        <v>1484</v>
      </c>
      <c r="C794" t="e">
        <f ca="1">[1]!GG_SDP(A794,"2011-1-18","净利润","Year=2009","Quarter=4")</f>
        <v>#NAME?</v>
      </c>
      <c r="D794" t="e">
        <f ca="1">[1]!GG_SDP(A794,"2011-1-18","预期净利润","Year=2011","Quarter=4")</f>
        <v>#NAME?</v>
      </c>
      <c r="E794" t="e">
        <f t="shared" ca="1" si="24"/>
        <v>#NAME?</v>
      </c>
      <c r="F794" t="e">
        <f t="shared" ca="1" si="25"/>
        <v>#NAME?</v>
      </c>
    </row>
    <row r="795" spans="1:6" x14ac:dyDescent="0.15">
      <c r="A795" s="12" t="s">
        <v>1485</v>
      </c>
      <c r="B795" s="12" t="s">
        <v>1486</v>
      </c>
      <c r="C795" t="e">
        <f ca="1">[1]!GG_SDP(A795,"2011-1-18","净利润","Year=2009","Quarter=4")</f>
        <v>#NAME?</v>
      </c>
      <c r="D795" t="e">
        <f ca="1">[1]!GG_SDP(A795,"2011-1-18","预期净利润","Year=2011","Quarter=4")</f>
        <v>#NAME?</v>
      </c>
      <c r="E795" t="e">
        <f t="shared" ca="1" si="24"/>
        <v>#NAME?</v>
      </c>
      <c r="F795" t="e">
        <f t="shared" ca="1" si="25"/>
        <v>#NAME?</v>
      </c>
    </row>
    <row r="796" spans="1:6" x14ac:dyDescent="0.15">
      <c r="A796" s="12" t="s">
        <v>1487</v>
      </c>
      <c r="B796" s="12" t="s">
        <v>1488</v>
      </c>
      <c r="C796" t="e">
        <f ca="1">[1]!GG_SDP(A796,"2011-1-18","净利润","Year=2009","Quarter=4")</f>
        <v>#NAME?</v>
      </c>
      <c r="D796" t="e">
        <f ca="1">[1]!GG_SDP(A796,"2011-1-18","预期净利润","Year=2011","Quarter=4")</f>
        <v>#NAME?</v>
      </c>
      <c r="E796" t="e">
        <f t="shared" ca="1" si="24"/>
        <v>#NAME?</v>
      </c>
      <c r="F796" t="e">
        <f t="shared" ca="1" si="25"/>
        <v>#NAME?</v>
      </c>
    </row>
    <row r="797" spans="1:6" x14ac:dyDescent="0.15">
      <c r="A797" s="12" t="s">
        <v>1489</v>
      </c>
      <c r="B797" s="12" t="s">
        <v>1490</v>
      </c>
      <c r="C797" t="e">
        <f ca="1">[1]!GG_SDP(A797,"2011-1-18","净利润","Year=2009","Quarter=4")</f>
        <v>#NAME?</v>
      </c>
      <c r="D797" t="e">
        <f ca="1">[1]!GG_SDP(A797,"2011-1-18","预期净利润","Year=2011","Quarter=4")</f>
        <v>#NAME?</v>
      </c>
      <c r="E797" t="e">
        <f t="shared" ca="1" si="24"/>
        <v>#NAME?</v>
      </c>
      <c r="F797" t="e">
        <f t="shared" ca="1" si="25"/>
        <v>#NAME?</v>
      </c>
    </row>
    <row r="798" spans="1:6" x14ac:dyDescent="0.15">
      <c r="A798" s="12" t="s">
        <v>1491</v>
      </c>
      <c r="B798" s="12" t="s">
        <v>1492</v>
      </c>
      <c r="C798" t="e">
        <f ca="1">[1]!GG_SDP(A798,"2011-1-18","净利润","Year=2009","Quarter=4")</f>
        <v>#NAME?</v>
      </c>
      <c r="D798" t="e">
        <f ca="1">[1]!GG_SDP(A798,"2011-1-18","预期净利润","Year=2011","Quarter=4")</f>
        <v>#NAME?</v>
      </c>
      <c r="E798" t="e">
        <f t="shared" ca="1" si="24"/>
        <v>#NAME?</v>
      </c>
      <c r="F798" t="e">
        <f t="shared" ca="1" si="25"/>
        <v>#NAME?</v>
      </c>
    </row>
    <row r="799" spans="1:6" x14ac:dyDescent="0.15">
      <c r="A799" s="12" t="s">
        <v>1493</v>
      </c>
      <c r="B799" s="12" t="s">
        <v>1494</v>
      </c>
      <c r="C799" t="e">
        <f ca="1">[1]!GG_SDP(A799,"2011-1-18","净利润","Year=2009","Quarter=4")</f>
        <v>#NAME?</v>
      </c>
      <c r="D799" t="e">
        <f ca="1">[1]!GG_SDP(A799,"2011-1-18","预期净利润","Year=2011","Quarter=4")</f>
        <v>#NAME?</v>
      </c>
      <c r="E799" t="e">
        <f t="shared" ca="1" si="24"/>
        <v>#NAME?</v>
      </c>
      <c r="F799" t="e">
        <f t="shared" ca="1" si="25"/>
        <v>#NAME?</v>
      </c>
    </row>
    <row r="800" spans="1:6" x14ac:dyDescent="0.15">
      <c r="A800" s="12" t="s">
        <v>1495</v>
      </c>
      <c r="B800" s="12" t="s">
        <v>1746</v>
      </c>
      <c r="C800" t="e">
        <f ca="1">[1]!GG_SDP(A800,"2011-1-18","净利润","Year=2009","Quarter=4")</f>
        <v>#NAME?</v>
      </c>
      <c r="D800" t="e">
        <f ca="1">[1]!GG_SDP(A800,"2011-1-18","预期净利润","Year=2011","Quarter=4")</f>
        <v>#NAME?</v>
      </c>
      <c r="E800" t="e">
        <f t="shared" ca="1" si="24"/>
        <v>#NAME?</v>
      </c>
      <c r="F800" t="e">
        <f t="shared" ca="1" si="25"/>
        <v>#NAME?</v>
      </c>
    </row>
    <row r="801" spans="1:6" x14ac:dyDescent="0.15">
      <c r="A801" s="12" t="s">
        <v>1496</v>
      </c>
      <c r="B801" s="12" t="s">
        <v>1497</v>
      </c>
      <c r="C801" t="e">
        <f ca="1">[1]!GG_SDP(A801,"2011-1-18","净利润","Year=2009","Quarter=4")</f>
        <v>#NAME?</v>
      </c>
      <c r="D801" t="e">
        <f ca="1">[1]!GG_SDP(A801,"2011-1-18","预期净利润","Year=2011","Quarter=4")</f>
        <v>#NAME?</v>
      </c>
      <c r="E801" t="e">
        <f t="shared" ca="1" si="24"/>
        <v>#NAME?</v>
      </c>
      <c r="F801" t="e">
        <f t="shared" ca="1" si="25"/>
        <v>#NAME?</v>
      </c>
    </row>
    <row r="802" spans="1:6" x14ac:dyDescent="0.15">
      <c r="A802" s="12" t="s">
        <v>1498</v>
      </c>
      <c r="B802" s="12" t="s">
        <v>1499</v>
      </c>
      <c r="C802" t="e">
        <f ca="1">[1]!GG_SDP(A802,"2011-1-18","净利润","Year=2009","Quarter=4")</f>
        <v>#NAME?</v>
      </c>
      <c r="D802" t="e">
        <f ca="1">[1]!GG_SDP(A802,"2011-1-18","预期净利润","Year=2011","Quarter=4")</f>
        <v>#NAME?</v>
      </c>
      <c r="E802" t="e">
        <f t="shared" ca="1" si="24"/>
        <v>#NAME?</v>
      </c>
      <c r="F802" t="e">
        <f t="shared" ca="1" si="25"/>
        <v>#NAME?</v>
      </c>
    </row>
    <row r="803" spans="1:6" x14ac:dyDescent="0.15">
      <c r="A803" s="12" t="s">
        <v>1747</v>
      </c>
      <c r="B803" s="12" t="s">
        <v>1748</v>
      </c>
      <c r="C803" t="e">
        <f ca="1">[1]!GG_SDP(A803,"2011-1-18","净利润","Year=2009","Quarter=4")</f>
        <v>#NAME?</v>
      </c>
      <c r="D803" t="e">
        <f ca="1">[1]!GG_SDP(A803,"2011-1-18","预期净利润","Year=2011","Quarter=4")</f>
        <v>#NAME?</v>
      </c>
      <c r="E803" t="e">
        <f t="shared" ca="1" si="24"/>
        <v>#NAME?</v>
      </c>
      <c r="F803" t="e">
        <f t="shared" ca="1" si="25"/>
        <v>#NAME?</v>
      </c>
    </row>
    <row r="804" spans="1:6" x14ac:dyDescent="0.15">
      <c r="A804" s="12" t="s">
        <v>1500</v>
      </c>
      <c r="B804" s="12" t="s">
        <v>1501</v>
      </c>
      <c r="C804" t="e">
        <f ca="1">[1]!GG_SDP(A804,"2011-1-18","净利润","Year=2009","Quarter=4")</f>
        <v>#NAME?</v>
      </c>
      <c r="D804" t="e">
        <f ca="1">[1]!GG_SDP(A804,"2011-1-18","预期净利润","Year=2011","Quarter=4")</f>
        <v>#NAME?</v>
      </c>
      <c r="E804" t="e">
        <f t="shared" ca="1" si="24"/>
        <v>#NAME?</v>
      </c>
      <c r="F804" t="e">
        <f t="shared" ca="1" si="25"/>
        <v>#NAME?</v>
      </c>
    </row>
    <row r="805" spans="1:6" x14ac:dyDescent="0.15">
      <c r="A805" s="12" t="s">
        <v>1502</v>
      </c>
      <c r="B805" s="12" t="s">
        <v>1503</v>
      </c>
      <c r="C805" t="e">
        <f ca="1">[1]!GG_SDP(A805,"2011-1-18","净利润","Year=2009","Quarter=4")</f>
        <v>#NAME?</v>
      </c>
      <c r="D805" t="e">
        <f ca="1">[1]!GG_SDP(A805,"2011-1-18","预期净利润","Year=2011","Quarter=4")</f>
        <v>#NAME?</v>
      </c>
      <c r="E805" t="e">
        <f t="shared" ca="1" si="24"/>
        <v>#NAME?</v>
      </c>
      <c r="F805" t="e">
        <f t="shared" ca="1" si="25"/>
        <v>#NAME?</v>
      </c>
    </row>
    <row r="806" spans="1:6" x14ac:dyDescent="0.15">
      <c r="A806" s="12" t="s">
        <v>1504</v>
      </c>
      <c r="B806" s="12" t="s">
        <v>1505</v>
      </c>
      <c r="C806" t="e">
        <f ca="1">[1]!GG_SDP(A806,"2011-1-18","净利润","Year=2009","Quarter=4")</f>
        <v>#NAME?</v>
      </c>
      <c r="D806" t="e">
        <f ca="1">[1]!GG_SDP(A806,"2011-1-18","预期净利润","Year=2011","Quarter=4")</f>
        <v>#NAME?</v>
      </c>
      <c r="E806" t="e">
        <f t="shared" ca="1" si="24"/>
        <v>#NAME?</v>
      </c>
      <c r="F806" t="e">
        <f t="shared" ca="1" si="25"/>
        <v>#NAME?</v>
      </c>
    </row>
    <row r="807" spans="1:6" x14ac:dyDescent="0.15">
      <c r="A807" s="12" t="s">
        <v>1506</v>
      </c>
      <c r="B807" s="12" t="s">
        <v>1507</v>
      </c>
      <c r="C807" t="e">
        <f ca="1">[1]!GG_SDP(A807,"2011-1-18","净利润","Year=2009","Quarter=4")</f>
        <v>#NAME?</v>
      </c>
      <c r="D807" t="e">
        <f ca="1">[1]!GG_SDP(A807,"2011-1-18","预期净利润","Year=2011","Quarter=4")</f>
        <v>#NAME?</v>
      </c>
      <c r="E807" t="e">
        <f t="shared" ca="1" si="24"/>
        <v>#NAME?</v>
      </c>
      <c r="F807" t="e">
        <f t="shared" ca="1" si="25"/>
        <v>#NAME?</v>
      </c>
    </row>
    <row r="808" spans="1:6" x14ac:dyDescent="0.15">
      <c r="A808" s="12" t="s">
        <v>1508</v>
      </c>
      <c r="B808" s="12" t="s">
        <v>1509</v>
      </c>
      <c r="C808" t="e">
        <f ca="1">[1]!GG_SDP(A808,"2011-1-18","净利润","Year=2009","Quarter=4")</f>
        <v>#NAME?</v>
      </c>
      <c r="D808" t="e">
        <f ca="1">[1]!GG_SDP(A808,"2011-1-18","预期净利润","Year=2011","Quarter=4")</f>
        <v>#NAME?</v>
      </c>
      <c r="E808" t="e">
        <f t="shared" ca="1" si="24"/>
        <v>#NAME?</v>
      </c>
      <c r="F808" t="e">
        <f t="shared" ca="1" si="25"/>
        <v>#NAME?</v>
      </c>
    </row>
    <row r="809" spans="1:6" x14ac:dyDescent="0.15">
      <c r="A809" s="12" t="s">
        <v>1510</v>
      </c>
      <c r="B809" s="12" t="s">
        <v>1511</v>
      </c>
      <c r="C809" t="e">
        <f ca="1">[1]!GG_SDP(A809,"2011-1-18","净利润","Year=2009","Quarter=4")</f>
        <v>#NAME?</v>
      </c>
      <c r="D809" t="e">
        <f ca="1">[1]!GG_SDP(A809,"2011-1-18","预期净利润","Year=2011","Quarter=4")</f>
        <v>#NAME?</v>
      </c>
      <c r="E809" t="e">
        <f t="shared" ca="1" si="24"/>
        <v>#NAME?</v>
      </c>
      <c r="F809" t="e">
        <f t="shared" ca="1" si="25"/>
        <v>#NAME?</v>
      </c>
    </row>
    <row r="810" spans="1:6" x14ac:dyDescent="0.15">
      <c r="A810" s="12" t="s">
        <v>1512</v>
      </c>
      <c r="B810" s="12" t="s">
        <v>1513</v>
      </c>
      <c r="C810" t="e">
        <f ca="1">[1]!GG_SDP(A810,"2011-1-18","净利润","Year=2009","Quarter=4")</f>
        <v>#NAME?</v>
      </c>
      <c r="D810" t="e">
        <f ca="1">[1]!GG_SDP(A810,"2011-1-18","预期净利润","Year=2011","Quarter=4")</f>
        <v>#NAME?</v>
      </c>
      <c r="E810" t="e">
        <f t="shared" ca="1" si="24"/>
        <v>#NAME?</v>
      </c>
      <c r="F810" t="e">
        <f t="shared" ca="1" si="25"/>
        <v>#NAME?</v>
      </c>
    </row>
    <row r="811" spans="1:6" x14ac:dyDescent="0.15">
      <c r="A811" s="12" t="s">
        <v>1514</v>
      </c>
      <c r="B811" s="12" t="s">
        <v>1515</v>
      </c>
      <c r="C811" t="e">
        <f ca="1">[1]!GG_SDP(A811,"2011-1-18","净利润","Year=2009","Quarter=4")</f>
        <v>#NAME?</v>
      </c>
      <c r="D811" t="e">
        <f ca="1">[1]!GG_SDP(A811,"2011-1-18","预期净利润","Year=2011","Quarter=4")</f>
        <v>#NAME?</v>
      </c>
      <c r="E811" t="e">
        <f t="shared" ca="1" si="24"/>
        <v>#NAME?</v>
      </c>
      <c r="F811" t="e">
        <f t="shared" ca="1" si="25"/>
        <v>#NAME?</v>
      </c>
    </row>
    <row r="812" spans="1:6" x14ac:dyDescent="0.15">
      <c r="A812" s="12" t="s">
        <v>1516</v>
      </c>
      <c r="B812" s="12" t="s">
        <v>1517</v>
      </c>
      <c r="C812" t="e">
        <f ca="1">[1]!GG_SDP(A812,"2011-1-18","净利润","Year=2009","Quarter=4")</f>
        <v>#NAME?</v>
      </c>
      <c r="D812" t="e">
        <f ca="1">[1]!GG_SDP(A812,"2011-1-18","预期净利润","Year=2011","Quarter=4")</f>
        <v>#NAME?</v>
      </c>
      <c r="E812" t="e">
        <f t="shared" ca="1" si="24"/>
        <v>#NAME?</v>
      </c>
      <c r="F812" t="e">
        <f t="shared" ca="1" si="25"/>
        <v>#NAME?</v>
      </c>
    </row>
    <row r="813" spans="1:6" x14ac:dyDescent="0.15">
      <c r="A813" s="12" t="s">
        <v>1518</v>
      </c>
      <c r="B813" s="12" t="s">
        <v>1519</v>
      </c>
      <c r="C813" t="e">
        <f ca="1">[1]!GG_SDP(A813,"2011-1-18","净利润","Year=2009","Quarter=4")</f>
        <v>#NAME?</v>
      </c>
      <c r="D813" t="e">
        <f ca="1">[1]!GG_SDP(A813,"2011-1-18","预期净利润","Year=2011","Quarter=4")</f>
        <v>#NAME?</v>
      </c>
      <c r="E813" t="e">
        <f t="shared" ca="1" si="24"/>
        <v>#NAME?</v>
      </c>
      <c r="F813" t="e">
        <f t="shared" ca="1" si="25"/>
        <v>#NAME?</v>
      </c>
    </row>
    <row r="814" spans="1:6" x14ac:dyDescent="0.15">
      <c r="A814" s="12" t="s">
        <v>1520</v>
      </c>
      <c r="B814" s="12" t="s">
        <v>1521</v>
      </c>
      <c r="C814" t="e">
        <f ca="1">[1]!GG_SDP(A814,"2011-1-18","净利润","Year=2009","Quarter=4")</f>
        <v>#NAME?</v>
      </c>
      <c r="D814" t="e">
        <f ca="1">[1]!GG_SDP(A814,"2011-1-18","预期净利润","Year=2011","Quarter=4")</f>
        <v>#NAME?</v>
      </c>
      <c r="E814" t="e">
        <f t="shared" ca="1" si="24"/>
        <v>#NAME?</v>
      </c>
      <c r="F814" t="e">
        <f t="shared" ca="1" si="25"/>
        <v>#NAME?</v>
      </c>
    </row>
    <row r="815" spans="1:6" x14ac:dyDescent="0.15">
      <c r="A815" s="12" t="s">
        <v>1522</v>
      </c>
      <c r="B815" s="12" t="s">
        <v>1523</v>
      </c>
      <c r="C815" t="e">
        <f ca="1">[1]!GG_SDP(A815,"2011-1-18","净利润","Year=2009","Quarter=4")</f>
        <v>#NAME?</v>
      </c>
      <c r="D815" t="e">
        <f ca="1">[1]!GG_SDP(A815,"2011-1-18","预期净利润","Year=2011","Quarter=4")</f>
        <v>#NAME?</v>
      </c>
      <c r="E815" t="e">
        <f t="shared" ca="1" si="24"/>
        <v>#NAME?</v>
      </c>
      <c r="F815" t="e">
        <f t="shared" ca="1" si="25"/>
        <v>#NAME?</v>
      </c>
    </row>
    <row r="816" spans="1:6" x14ac:dyDescent="0.15">
      <c r="A816" s="12" t="s">
        <v>1524</v>
      </c>
      <c r="B816" s="12" t="s">
        <v>1525</v>
      </c>
      <c r="C816" t="e">
        <f ca="1">[1]!GG_SDP(A816,"2011-1-18","净利润","Year=2009","Quarter=4")</f>
        <v>#NAME?</v>
      </c>
      <c r="D816" t="e">
        <f ca="1">[1]!GG_SDP(A816,"2011-1-18","预期净利润","Year=2011","Quarter=4")</f>
        <v>#NAME?</v>
      </c>
      <c r="E816" t="e">
        <f t="shared" ca="1" si="24"/>
        <v>#NAME?</v>
      </c>
      <c r="F816" t="e">
        <f t="shared" ca="1" si="25"/>
        <v>#NAME?</v>
      </c>
    </row>
    <row r="817" spans="1:6" x14ac:dyDescent="0.15">
      <c r="A817" s="12" t="s">
        <v>1526</v>
      </c>
      <c r="B817" s="12" t="s">
        <v>1527</v>
      </c>
      <c r="C817" t="e">
        <f ca="1">[1]!GG_SDP(A817,"2011-1-18","净利润","Year=2009","Quarter=4")</f>
        <v>#NAME?</v>
      </c>
      <c r="D817" t="e">
        <f ca="1">[1]!GG_SDP(A817,"2011-1-18","预期净利润","Year=2011","Quarter=4")</f>
        <v>#NAME?</v>
      </c>
      <c r="E817" t="e">
        <f t="shared" ca="1" si="24"/>
        <v>#NAME?</v>
      </c>
      <c r="F817" t="e">
        <f t="shared" ca="1" si="25"/>
        <v>#NAME?</v>
      </c>
    </row>
    <row r="818" spans="1:6" x14ac:dyDescent="0.15">
      <c r="A818" s="12" t="s">
        <v>1528</v>
      </c>
      <c r="B818" s="12" t="s">
        <v>1529</v>
      </c>
      <c r="C818" t="e">
        <f ca="1">[1]!GG_SDP(A818,"2011-1-18","净利润","Year=2009","Quarter=4")</f>
        <v>#NAME?</v>
      </c>
      <c r="D818" t="e">
        <f ca="1">[1]!GG_SDP(A818,"2011-1-18","预期净利润","Year=2011","Quarter=4")</f>
        <v>#NAME?</v>
      </c>
      <c r="E818" t="e">
        <f t="shared" ca="1" si="24"/>
        <v>#NAME?</v>
      </c>
      <c r="F818" t="e">
        <f t="shared" ca="1" si="25"/>
        <v>#NAME?</v>
      </c>
    </row>
    <row r="819" spans="1:6" x14ac:dyDescent="0.15">
      <c r="A819" s="12" t="s">
        <v>1530</v>
      </c>
      <c r="B819" s="12" t="s">
        <v>1531</v>
      </c>
      <c r="C819" t="e">
        <f ca="1">[1]!GG_SDP(A819,"2011-1-18","净利润","Year=2009","Quarter=4")</f>
        <v>#NAME?</v>
      </c>
      <c r="D819" t="e">
        <f ca="1">[1]!GG_SDP(A819,"2011-1-18","预期净利润","Year=2011","Quarter=4")</f>
        <v>#NAME?</v>
      </c>
      <c r="E819" t="e">
        <f t="shared" ca="1" si="24"/>
        <v>#NAME?</v>
      </c>
      <c r="F819" t="e">
        <f t="shared" ca="1" si="25"/>
        <v>#NAME?</v>
      </c>
    </row>
    <row r="820" spans="1:6" x14ac:dyDescent="0.15">
      <c r="A820" s="12" t="s">
        <v>1532</v>
      </c>
      <c r="B820" s="12" t="s">
        <v>1533</v>
      </c>
      <c r="C820" t="e">
        <f ca="1">[1]!GG_SDP(A820,"2011-1-18","净利润","Year=2009","Quarter=4")</f>
        <v>#NAME?</v>
      </c>
      <c r="D820" t="e">
        <f ca="1">[1]!GG_SDP(A820,"2011-1-18","预期净利润","Year=2011","Quarter=4")</f>
        <v>#NAME?</v>
      </c>
      <c r="E820" t="e">
        <f t="shared" ca="1" si="24"/>
        <v>#NAME?</v>
      </c>
      <c r="F820" t="e">
        <f t="shared" ca="1" si="25"/>
        <v>#NAME?</v>
      </c>
    </row>
    <row r="821" spans="1:6" x14ac:dyDescent="0.15">
      <c r="A821" s="12" t="s">
        <v>1534</v>
      </c>
      <c r="B821" s="12" t="s">
        <v>1535</v>
      </c>
      <c r="C821" t="e">
        <f ca="1">[1]!GG_SDP(A821,"2011-1-18","净利润","Year=2009","Quarter=4")</f>
        <v>#NAME?</v>
      </c>
      <c r="D821" t="e">
        <f ca="1">[1]!GG_SDP(A821,"2011-1-18","预期净利润","Year=2011","Quarter=4")</f>
        <v>#NAME?</v>
      </c>
      <c r="E821" t="e">
        <f t="shared" ca="1" si="24"/>
        <v>#NAME?</v>
      </c>
      <c r="F821" t="e">
        <f t="shared" ca="1" si="25"/>
        <v>#NAME?</v>
      </c>
    </row>
    <row r="822" spans="1:6" x14ac:dyDescent="0.15">
      <c r="A822" s="12" t="s">
        <v>1749</v>
      </c>
      <c r="B822" s="12" t="s">
        <v>1750</v>
      </c>
      <c r="C822" t="e">
        <f ca="1">[1]!GG_SDP(A822,"2011-1-18","净利润","Year=2009","Quarter=4")</f>
        <v>#NAME?</v>
      </c>
      <c r="D822" t="e">
        <f ca="1">[1]!GG_SDP(A822,"2011-1-18","预期净利润","Year=2011","Quarter=4")</f>
        <v>#NAME?</v>
      </c>
      <c r="E822" t="e">
        <f t="shared" ca="1" si="24"/>
        <v>#NAME?</v>
      </c>
      <c r="F822" t="e">
        <f t="shared" ca="1" si="25"/>
        <v>#NAME?</v>
      </c>
    </row>
    <row r="823" spans="1:6" x14ac:dyDescent="0.15">
      <c r="A823" s="12" t="s">
        <v>1536</v>
      </c>
      <c r="B823" s="12" t="s">
        <v>1537</v>
      </c>
      <c r="C823" t="e">
        <f ca="1">[1]!GG_SDP(A823,"2011-1-18","净利润","Year=2009","Quarter=4")</f>
        <v>#NAME?</v>
      </c>
      <c r="D823" t="e">
        <f ca="1">[1]!GG_SDP(A823,"2011-1-18","预期净利润","Year=2011","Quarter=4")</f>
        <v>#NAME?</v>
      </c>
      <c r="E823" t="e">
        <f t="shared" ca="1" si="24"/>
        <v>#NAME?</v>
      </c>
      <c r="F823" t="e">
        <f t="shared" ca="1" si="25"/>
        <v>#NAME?</v>
      </c>
    </row>
    <row r="824" spans="1:6" x14ac:dyDescent="0.15">
      <c r="A824" s="12" t="s">
        <v>1538</v>
      </c>
      <c r="B824" s="12" t="s">
        <v>1539</v>
      </c>
      <c r="C824" t="e">
        <f ca="1">[1]!GG_SDP(A824,"2011-1-18","净利润","Year=2009","Quarter=4")</f>
        <v>#NAME?</v>
      </c>
      <c r="D824" t="e">
        <f ca="1">[1]!GG_SDP(A824,"2011-1-18","预期净利润","Year=2011","Quarter=4")</f>
        <v>#NAME?</v>
      </c>
      <c r="E824" t="e">
        <f t="shared" ca="1" si="24"/>
        <v>#NAME?</v>
      </c>
      <c r="F824" t="e">
        <f t="shared" ca="1" si="25"/>
        <v>#NAME?</v>
      </c>
    </row>
    <row r="825" spans="1:6" x14ac:dyDescent="0.15">
      <c r="A825" s="12" t="s">
        <v>1540</v>
      </c>
      <c r="B825" s="12" t="s">
        <v>1541</v>
      </c>
      <c r="C825" t="e">
        <f ca="1">[1]!GG_SDP(A825,"2011-1-18","净利润","Year=2009","Quarter=4")</f>
        <v>#NAME?</v>
      </c>
      <c r="D825" t="e">
        <f ca="1">[1]!GG_SDP(A825,"2011-1-18","预期净利润","Year=2011","Quarter=4")</f>
        <v>#NAME?</v>
      </c>
      <c r="E825" t="e">
        <f t="shared" ca="1" si="24"/>
        <v>#NAME?</v>
      </c>
      <c r="F825" t="e">
        <f t="shared" ca="1" si="25"/>
        <v>#NAME?</v>
      </c>
    </row>
    <row r="826" spans="1:6" x14ac:dyDescent="0.15">
      <c r="A826" s="12" t="s">
        <v>1542</v>
      </c>
      <c r="B826" s="12" t="s">
        <v>1543</v>
      </c>
      <c r="C826" t="e">
        <f ca="1">[1]!GG_SDP(A826,"2011-1-18","净利润","Year=2009","Quarter=4")</f>
        <v>#NAME?</v>
      </c>
      <c r="D826" t="e">
        <f ca="1">[1]!GG_SDP(A826,"2011-1-18","预期净利润","Year=2011","Quarter=4")</f>
        <v>#NAME?</v>
      </c>
      <c r="E826" t="e">
        <f t="shared" ca="1" si="24"/>
        <v>#NAME?</v>
      </c>
      <c r="F826" t="e">
        <f t="shared" ca="1" si="25"/>
        <v>#NAME?</v>
      </c>
    </row>
    <row r="827" spans="1:6" x14ac:dyDescent="0.15">
      <c r="A827" s="12" t="s">
        <v>1544</v>
      </c>
      <c r="B827" s="12" t="s">
        <v>1545</v>
      </c>
      <c r="C827" t="e">
        <f ca="1">[1]!GG_SDP(A827,"2011-1-18","净利润","Year=2009","Quarter=4")</f>
        <v>#NAME?</v>
      </c>
      <c r="D827" t="e">
        <f ca="1">[1]!GG_SDP(A827,"2011-1-18","预期净利润","Year=2011","Quarter=4")</f>
        <v>#NAME?</v>
      </c>
      <c r="E827" t="e">
        <f t="shared" ca="1" si="24"/>
        <v>#NAME?</v>
      </c>
      <c r="F827" t="e">
        <f t="shared" ca="1" si="25"/>
        <v>#NAME?</v>
      </c>
    </row>
    <row r="828" spans="1:6" x14ac:dyDescent="0.15">
      <c r="A828" s="12" t="s">
        <v>1546</v>
      </c>
      <c r="B828" s="12" t="s">
        <v>1547</v>
      </c>
      <c r="C828" t="e">
        <f ca="1">[1]!GG_SDP(A828,"2011-1-18","净利润","Year=2009","Quarter=4")</f>
        <v>#NAME?</v>
      </c>
      <c r="D828" t="e">
        <f ca="1">[1]!GG_SDP(A828,"2011-1-18","预期净利润","Year=2011","Quarter=4")</f>
        <v>#NAME?</v>
      </c>
      <c r="E828" t="e">
        <f t="shared" ca="1" si="24"/>
        <v>#NAME?</v>
      </c>
      <c r="F828" t="e">
        <f t="shared" ca="1" si="25"/>
        <v>#NAME?</v>
      </c>
    </row>
    <row r="829" spans="1:6" x14ac:dyDescent="0.15">
      <c r="A829" s="12" t="s">
        <v>1751</v>
      </c>
      <c r="B829" s="12" t="s">
        <v>1752</v>
      </c>
      <c r="C829" t="e">
        <f ca="1">[1]!GG_SDP(A829,"2011-1-18","净利润","Year=2009","Quarter=4")</f>
        <v>#NAME?</v>
      </c>
      <c r="D829" t="e">
        <f ca="1">[1]!GG_SDP(A829,"2011-1-18","预期净利润","Year=2011","Quarter=4")</f>
        <v>#NAME?</v>
      </c>
      <c r="E829" t="e">
        <f t="shared" ca="1" si="24"/>
        <v>#NAME?</v>
      </c>
      <c r="F829" t="e">
        <f t="shared" ca="1" si="25"/>
        <v>#NAME?</v>
      </c>
    </row>
    <row r="830" spans="1:6" x14ac:dyDescent="0.15">
      <c r="A830" s="12" t="s">
        <v>1753</v>
      </c>
      <c r="B830" s="12" t="s">
        <v>1754</v>
      </c>
      <c r="C830" t="e">
        <f ca="1">[1]!GG_SDP(A830,"2011-1-18","净利润","Year=2009","Quarter=4")</f>
        <v>#NAME?</v>
      </c>
      <c r="D830" t="e">
        <f ca="1">[1]!GG_SDP(A830,"2011-1-18","预期净利润","Year=2011","Quarter=4")</f>
        <v>#NAME?</v>
      </c>
      <c r="E830" t="e">
        <f t="shared" ca="1" si="24"/>
        <v>#NAME?</v>
      </c>
      <c r="F830" t="e">
        <f t="shared" ca="1" si="25"/>
        <v>#NAME?</v>
      </c>
    </row>
    <row r="831" spans="1:6" x14ac:dyDescent="0.15">
      <c r="A831" s="12" t="s">
        <v>1548</v>
      </c>
      <c r="B831" s="12" t="s">
        <v>1549</v>
      </c>
      <c r="C831" t="e">
        <f ca="1">[1]!GG_SDP(A831,"2011-1-18","净利润","Year=2009","Quarter=4")</f>
        <v>#NAME?</v>
      </c>
      <c r="D831" t="e">
        <f ca="1">[1]!GG_SDP(A831,"2011-1-18","预期净利润","Year=2011","Quarter=4")</f>
        <v>#NAME?</v>
      </c>
      <c r="E831" t="e">
        <f t="shared" ca="1" si="24"/>
        <v>#NAME?</v>
      </c>
      <c r="F831" t="e">
        <f t="shared" ca="1" si="25"/>
        <v>#NAME?</v>
      </c>
    </row>
    <row r="832" spans="1:6" x14ac:dyDescent="0.15">
      <c r="A832" s="12" t="s">
        <v>1550</v>
      </c>
      <c r="B832" s="12" t="s">
        <v>1551</v>
      </c>
      <c r="C832" t="e">
        <f ca="1">[1]!GG_SDP(A832,"2011-1-18","净利润","Year=2009","Quarter=4")</f>
        <v>#NAME?</v>
      </c>
      <c r="D832" t="e">
        <f ca="1">[1]!GG_SDP(A832,"2011-1-18","预期净利润","Year=2011","Quarter=4")</f>
        <v>#NAME?</v>
      </c>
      <c r="E832" t="e">
        <f t="shared" ca="1" si="24"/>
        <v>#NAME?</v>
      </c>
      <c r="F832" t="e">
        <f t="shared" ca="1" si="25"/>
        <v>#NAME?</v>
      </c>
    </row>
    <row r="833" spans="1:6" x14ac:dyDescent="0.15">
      <c r="A833" s="12" t="s">
        <v>1552</v>
      </c>
      <c r="B833" s="12" t="s">
        <v>1553</v>
      </c>
      <c r="C833" t="e">
        <f ca="1">[1]!GG_SDP(A833,"2011-1-18","净利润","Year=2009","Quarter=4")</f>
        <v>#NAME?</v>
      </c>
      <c r="D833" t="e">
        <f ca="1">[1]!GG_SDP(A833,"2011-1-18","预期净利润","Year=2011","Quarter=4")</f>
        <v>#NAME?</v>
      </c>
      <c r="E833" t="e">
        <f t="shared" ca="1" si="24"/>
        <v>#NAME?</v>
      </c>
      <c r="F833" t="e">
        <f t="shared" ca="1" si="25"/>
        <v>#NAME?</v>
      </c>
    </row>
    <row r="834" spans="1:6" x14ac:dyDescent="0.15">
      <c r="A834" s="12" t="s">
        <v>1554</v>
      </c>
      <c r="B834" s="12" t="s">
        <v>1555</v>
      </c>
      <c r="C834" t="e">
        <f ca="1">[1]!GG_SDP(A834,"2011-1-18","净利润","Year=2009","Quarter=4")</f>
        <v>#NAME?</v>
      </c>
      <c r="D834" t="e">
        <f ca="1">[1]!GG_SDP(A834,"2011-1-18","预期净利润","Year=2011","Quarter=4")</f>
        <v>#NAME?</v>
      </c>
      <c r="E834" t="e">
        <f t="shared" ca="1" si="24"/>
        <v>#NAME?</v>
      </c>
      <c r="F834" t="e">
        <f t="shared" ca="1" si="25"/>
        <v>#NAME?</v>
      </c>
    </row>
    <row r="835" spans="1:6" x14ac:dyDescent="0.15">
      <c r="A835" s="12" t="s">
        <v>1755</v>
      </c>
      <c r="B835" s="12" t="s">
        <v>1756</v>
      </c>
      <c r="C835" t="e">
        <f ca="1">[1]!GG_SDP(A835,"2011-1-18","净利润","Year=2009","Quarter=4")</f>
        <v>#NAME?</v>
      </c>
      <c r="D835" t="e">
        <f ca="1">[1]!GG_SDP(A835,"2011-1-18","预期净利润","Year=2011","Quarter=4")</f>
        <v>#NAME?</v>
      </c>
      <c r="E835" t="e">
        <f t="shared" ca="1" si="24"/>
        <v>#NAME?</v>
      </c>
      <c r="F835" t="e">
        <f t="shared" ca="1" si="25"/>
        <v>#NAME?</v>
      </c>
    </row>
    <row r="836" spans="1:6" x14ac:dyDescent="0.15">
      <c r="A836" s="12" t="s">
        <v>1556</v>
      </c>
      <c r="B836" s="12" t="s">
        <v>1557</v>
      </c>
      <c r="C836" t="e">
        <f ca="1">[1]!GG_SDP(A836,"2011-1-18","净利润","Year=2009","Quarter=4")</f>
        <v>#NAME?</v>
      </c>
      <c r="D836" t="e">
        <f ca="1">[1]!GG_SDP(A836,"2011-1-18","预期净利润","Year=2011","Quarter=4")</f>
        <v>#NAME?</v>
      </c>
      <c r="E836" t="e">
        <f t="shared" ref="E836:E899" ca="1" si="26">(D836-C836)/ABS(C836)</f>
        <v>#NAME?</v>
      </c>
      <c r="F836" t="e">
        <f t="shared" ref="F836:F899" ca="1" si="27">SQRT(E836+1)-1</f>
        <v>#NAME?</v>
      </c>
    </row>
    <row r="837" spans="1:6" x14ac:dyDescent="0.15">
      <c r="A837" s="12" t="s">
        <v>1558</v>
      </c>
      <c r="B837" s="12" t="s">
        <v>1559</v>
      </c>
      <c r="C837" t="e">
        <f ca="1">[1]!GG_SDP(A837,"2011-1-18","净利润","Year=2009","Quarter=4")</f>
        <v>#NAME?</v>
      </c>
      <c r="D837" t="e">
        <f ca="1">[1]!GG_SDP(A837,"2011-1-18","预期净利润","Year=2011","Quarter=4")</f>
        <v>#NAME?</v>
      </c>
      <c r="E837" t="e">
        <f t="shared" ca="1" si="26"/>
        <v>#NAME?</v>
      </c>
      <c r="F837" t="e">
        <f t="shared" ca="1" si="27"/>
        <v>#NAME?</v>
      </c>
    </row>
    <row r="838" spans="1:6" x14ac:dyDescent="0.15">
      <c r="A838" s="12" t="s">
        <v>1560</v>
      </c>
      <c r="B838" s="12" t="s">
        <v>1561</v>
      </c>
      <c r="C838" t="e">
        <f ca="1">[1]!GG_SDP(A838,"2011-1-18","净利润","Year=2009","Quarter=4")</f>
        <v>#NAME?</v>
      </c>
      <c r="D838" t="e">
        <f ca="1">[1]!GG_SDP(A838,"2011-1-18","预期净利润","Year=2011","Quarter=4")</f>
        <v>#NAME?</v>
      </c>
      <c r="E838" t="e">
        <f t="shared" ca="1" si="26"/>
        <v>#NAME?</v>
      </c>
      <c r="F838" t="e">
        <f t="shared" ca="1" si="27"/>
        <v>#NAME?</v>
      </c>
    </row>
    <row r="839" spans="1:6" x14ac:dyDescent="0.15">
      <c r="A839" s="12" t="s">
        <v>1562</v>
      </c>
      <c r="B839" s="12" t="s">
        <v>1563</v>
      </c>
      <c r="C839" t="e">
        <f ca="1">[1]!GG_SDP(A839,"2011-1-18","净利润","Year=2009","Quarter=4")</f>
        <v>#NAME?</v>
      </c>
      <c r="D839" t="e">
        <f ca="1">[1]!GG_SDP(A839,"2011-1-18","预期净利润","Year=2011","Quarter=4")</f>
        <v>#NAME?</v>
      </c>
      <c r="E839" t="e">
        <f t="shared" ca="1" si="26"/>
        <v>#NAME?</v>
      </c>
      <c r="F839" t="e">
        <f t="shared" ca="1" si="27"/>
        <v>#NAME?</v>
      </c>
    </row>
    <row r="840" spans="1:6" x14ac:dyDescent="0.15">
      <c r="A840" s="12" t="s">
        <v>1564</v>
      </c>
      <c r="B840" s="12" t="s">
        <v>1565</v>
      </c>
      <c r="C840" t="e">
        <f ca="1">[1]!GG_SDP(A840,"2011-1-18","净利润","Year=2009","Quarter=4")</f>
        <v>#NAME?</v>
      </c>
      <c r="D840" t="e">
        <f ca="1">[1]!GG_SDP(A840,"2011-1-18","预期净利润","Year=2011","Quarter=4")</f>
        <v>#NAME?</v>
      </c>
      <c r="E840" t="e">
        <f t="shared" ca="1" si="26"/>
        <v>#NAME?</v>
      </c>
      <c r="F840" t="e">
        <f t="shared" ca="1" si="27"/>
        <v>#NAME?</v>
      </c>
    </row>
    <row r="841" spans="1:6" x14ac:dyDescent="0.15">
      <c r="A841" s="12" t="s">
        <v>1757</v>
      </c>
      <c r="B841" s="12" t="s">
        <v>1758</v>
      </c>
      <c r="C841" t="e">
        <f ca="1">[1]!GG_SDP(A841,"2011-1-18","净利润","Year=2009","Quarter=4")</f>
        <v>#NAME?</v>
      </c>
      <c r="D841" t="e">
        <f ca="1">[1]!GG_SDP(A841,"2011-1-18","预期净利润","Year=2011","Quarter=4")</f>
        <v>#NAME?</v>
      </c>
      <c r="E841" t="e">
        <f t="shared" ca="1" si="26"/>
        <v>#NAME?</v>
      </c>
      <c r="F841" t="e">
        <f t="shared" ca="1" si="27"/>
        <v>#NAME?</v>
      </c>
    </row>
    <row r="842" spans="1:6" x14ac:dyDescent="0.15">
      <c r="A842" s="12" t="s">
        <v>1566</v>
      </c>
      <c r="B842" s="12" t="s">
        <v>1567</v>
      </c>
      <c r="C842" t="e">
        <f ca="1">[1]!GG_SDP(A842,"2011-1-18","净利润","Year=2009","Quarter=4")</f>
        <v>#NAME?</v>
      </c>
      <c r="D842" t="e">
        <f ca="1">[1]!GG_SDP(A842,"2011-1-18","预期净利润","Year=2011","Quarter=4")</f>
        <v>#NAME?</v>
      </c>
      <c r="E842" t="e">
        <f t="shared" ca="1" si="26"/>
        <v>#NAME?</v>
      </c>
      <c r="F842" t="e">
        <f t="shared" ca="1" si="27"/>
        <v>#NAME?</v>
      </c>
    </row>
    <row r="843" spans="1:6" x14ac:dyDescent="0.15">
      <c r="A843" s="12" t="s">
        <v>1568</v>
      </c>
      <c r="B843" s="12" t="s">
        <v>1569</v>
      </c>
      <c r="C843" t="e">
        <f ca="1">[1]!GG_SDP(A843,"2011-1-18","净利润","Year=2009","Quarter=4")</f>
        <v>#NAME?</v>
      </c>
      <c r="D843" t="e">
        <f ca="1">[1]!GG_SDP(A843,"2011-1-18","预期净利润","Year=2011","Quarter=4")</f>
        <v>#NAME?</v>
      </c>
      <c r="E843" t="e">
        <f t="shared" ca="1" si="26"/>
        <v>#NAME?</v>
      </c>
      <c r="F843" t="e">
        <f t="shared" ca="1" si="27"/>
        <v>#NAME?</v>
      </c>
    </row>
    <row r="844" spans="1:6" x14ac:dyDescent="0.15">
      <c r="A844" s="12" t="s">
        <v>1570</v>
      </c>
      <c r="B844" s="12" t="s">
        <v>1571</v>
      </c>
      <c r="C844" t="e">
        <f ca="1">[1]!GG_SDP(A844,"2011-1-18","净利润","Year=2009","Quarter=4")</f>
        <v>#NAME?</v>
      </c>
      <c r="D844" t="e">
        <f ca="1">[1]!GG_SDP(A844,"2011-1-18","预期净利润","Year=2011","Quarter=4")</f>
        <v>#NAME?</v>
      </c>
      <c r="E844" t="e">
        <f t="shared" ca="1" si="26"/>
        <v>#NAME?</v>
      </c>
      <c r="F844" t="e">
        <f t="shared" ca="1" si="27"/>
        <v>#NAME?</v>
      </c>
    </row>
    <row r="845" spans="1:6" x14ac:dyDescent="0.15">
      <c r="A845" s="12" t="s">
        <v>1572</v>
      </c>
      <c r="B845" s="12" t="s">
        <v>1573</v>
      </c>
      <c r="C845" t="e">
        <f ca="1">[1]!GG_SDP(A845,"2011-1-18","净利润","Year=2009","Quarter=4")</f>
        <v>#NAME?</v>
      </c>
      <c r="D845" t="e">
        <f ca="1">[1]!GG_SDP(A845,"2011-1-18","预期净利润","Year=2011","Quarter=4")</f>
        <v>#NAME?</v>
      </c>
      <c r="E845" t="e">
        <f t="shared" ca="1" si="26"/>
        <v>#NAME?</v>
      </c>
      <c r="F845" t="e">
        <f t="shared" ca="1" si="27"/>
        <v>#NAME?</v>
      </c>
    </row>
    <row r="846" spans="1:6" x14ac:dyDescent="0.15">
      <c r="A846" s="12" t="s">
        <v>1759</v>
      </c>
      <c r="B846" s="12" t="s">
        <v>1760</v>
      </c>
      <c r="C846" t="e">
        <f ca="1">[1]!GG_SDP(A846,"2011-1-18","净利润","Year=2009","Quarter=4")</f>
        <v>#NAME?</v>
      </c>
      <c r="D846" t="e">
        <f ca="1">[1]!GG_SDP(A846,"2011-1-18","预期净利润","Year=2011","Quarter=4")</f>
        <v>#NAME?</v>
      </c>
      <c r="E846" t="e">
        <f t="shared" ca="1" si="26"/>
        <v>#NAME?</v>
      </c>
      <c r="F846" t="e">
        <f t="shared" ca="1" si="27"/>
        <v>#NAME?</v>
      </c>
    </row>
    <row r="847" spans="1:6" x14ac:dyDescent="0.15">
      <c r="A847" s="12" t="s">
        <v>1574</v>
      </c>
      <c r="B847" s="12" t="s">
        <v>1575</v>
      </c>
      <c r="C847" t="e">
        <f ca="1">[1]!GG_SDP(A847,"2011-1-18","净利润","Year=2009","Quarter=4")</f>
        <v>#NAME?</v>
      </c>
      <c r="D847" t="e">
        <f ca="1">[1]!GG_SDP(A847,"2011-1-18","预期净利润","Year=2011","Quarter=4")</f>
        <v>#NAME?</v>
      </c>
      <c r="E847" t="e">
        <f t="shared" ca="1" si="26"/>
        <v>#NAME?</v>
      </c>
      <c r="F847" t="e">
        <f t="shared" ca="1" si="27"/>
        <v>#NAME?</v>
      </c>
    </row>
    <row r="848" spans="1:6" x14ac:dyDescent="0.15">
      <c r="A848" s="12" t="s">
        <v>1576</v>
      </c>
      <c r="B848" s="12" t="s">
        <v>1577</v>
      </c>
      <c r="C848" t="e">
        <f ca="1">[1]!GG_SDP(A848,"2011-1-18","净利润","Year=2009","Quarter=4")</f>
        <v>#NAME?</v>
      </c>
      <c r="D848" t="e">
        <f ca="1">[1]!GG_SDP(A848,"2011-1-18","预期净利润","Year=2011","Quarter=4")</f>
        <v>#NAME?</v>
      </c>
      <c r="E848" t="e">
        <f t="shared" ca="1" si="26"/>
        <v>#NAME?</v>
      </c>
      <c r="F848" t="e">
        <f t="shared" ca="1" si="27"/>
        <v>#NAME?</v>
      </c>
    </row>
    <row r="849" spans="1:6" x14ac:dyDescent="0.15">
      <c r="A849" s="12" t="s">
        <v>1578</v>
      </c>
      <c r="B849" s="12" t="s">
        <v>1579</v>
      </c>
      <c r="C849" t="e">
        <f ca="1">[1]!GG_SDP(A849,"2011-1-18","净利润","Year=2009","Quarter=4")</f>
        <v>#NAME?</v>
      </c>
      <c r="D849" t="e">
        <f ca="1">[1]!GG_SDP(A849,"2011-1-18","预期净利润","Year=2011","Quarter=4")</f>
        <v>#NAME?</v>
      </c>
      <c r="E849" t="e">
        <f t="shared" ca="1" si="26"/>
        <v>#NAME?</v>
      </c>
      <c r="F849" t="e">
        <f t="shared" ca="1" si="27"/>
        <v>#NAME?</v>
      </c>
    </row>
    <row r="850" spans="1:6" x14ac:dyDescent="0.15">
      <c r="A850" s="12" t="s">
        <v>1580</v>
      </c>
      <c r="B850" s="12" t="s">
        <v>1581</v>
      </c>
      <c r="C850" t="e">
        <f ca="1">[1]!GG_SDP(A850,"2011-1-18","净利润","Year=2009","Quarter=4")</f>
        <v>#NAME?</v>
      </c>
      <c r="D850" t="e">
        <f ca="1">[1]!GG_SDP(A850,"2011-1-18","预期净利润","Year=2011","Quarter=4")</f>
        <v>#NAME?</v>
      </c>
      <c r="E850" t="e">
        <f t="shared" ca="1" si="26"/>
        <v>#NAME?</v>
      </c>
      <c r="F850" t="e">
        <f t="shared" ca="1" si="27"/>
        <v>#NAME?</v>
      </c>
    </row>
    <row r="851" spans="1:6" x14ac:dyDescent="0.15">
      <c r="A851" s="12" t="s">
        <v>1582</v>
      </c>
      <c r="B851" s="12" t="s">
        <v>1583</v>
      </c>
      <c r="C851" t="e">
        <f ca="1">[1]!GG_SDP(A851,"2011-1-18","净利润","Year=2009","Quarter=4")</f>
        <v>#NAME?</v>
      </c>
      <c r="D851" t="e">
        <f ca="1">[1]!GG_SDP(A851,"2011-1-18","预期净利润","Year=2011","Quarter=4")</f>
        <v>#NAME?</v>
      </c>
      <c r="E851" t="e">
        <f t="shared" ca="1" si="26"/>
        <v>#NAME?</v>
      </c>
      <c r="F851" t="e">
        <f t="shared" ca="1" si="27"/>
        <v>#NAME?</v>
      </c>
    </row>
    <row r="852" spans="1:6" x14ac:dyDescent="0.15">
      <c r="A852" s="12" t="s">
        <v>1584</v>
      </c>
      <c r="B852" s="12" t="s">
        <v>1585</v>
      </c>
      <c r="C852" t="e">
        <f ca="1">[1]!GG_SDP(A852,"2011-1-18","净利润","Year=2009","Quarter=4")</f>
        <v>#NAME?</v>
      </c>
      <c r="D852" t="e">
        <f ca="1">[1]!GG_SDP(A852,"2011-1-18","预期净利润","Year=2011","Quarter=4")</f>
        <v>#NAME?</v>
      </c>
      <c r="E852" t="e">
        <f t="shared" ca="1" si="26"/>
        <v>#NAME?</v>
      </c>
      <c r="F852" t="e">
        <f t="shared" ca="1" si="27"/>
        <v>#NAME?</v>
      </c>
    </row>
    <row r="853" spans="1:6" x14ac:dyDescent="0.15">
      <c r="A853" s="12" t="s">
        <v>1586</v>
      </c>
      <c r="B853" s="12" t="s">
        <v>1587</v>
      </c>
      <c r="C853" t="e">
        <f ca="1">[1]!GG_SDP(A853,"2011-1-18","净利润","Year=2009","Quarter=4")</f>
        <v>#NAME?</v>
      </c>
      <c r="D853" t="e">
        <f ca="1">[1]!GG_SDP(A853,"2011-1-18","预期净利润","Year=2011","Quarter=4")</f>
        <v>#NAME?</v>
      </c>
      <c r="E853" t="e">
        <f t="shared" ca="1" si="26"/>
        <v>#NAME?</v>
      </c>
      <c r="F853" t="e">
        <f t="shared" ca="1" si="27"/>
        <v>#NAME?</v>
      </c>
    </row>
    <row r="854" spans="1:6" x14ac:dyDescent="0.15">
      <c r="A854" s="12" t="s">
        <v>1588</v>
      </c>
      <c r="B854" s="12" t="s">
        <v>1589</v>
      </c>
      <c r="C854" t="e">
        <f ca="1">[1]!GG_SDP(A854,"2011-1-18","净利润","Year=2009","Quarter=4")</f>
        <v>#NAME?</v>
      </c>
      <c r="D854" t="e">
        <f ca="1">[1]!GG_SDP(A854,"2011-1-18","预期净利润","Year=2011","Quarter=4")</f>
        <v>#NAME?</v>
      </c>
      <c r="E854" t="e">
        <f t="shared" ca="1" si="26"/>
        <v>#NAME?</v>
      </c>
      <c r="F854" t="e">
        <f t="shared" ca="1" si="27"/>
        <v>#NAME?</v>
      </c>
    </row>
    <row r="855" spans="1:6" x14ac:dyDescent="0.15">
      <c r="A855" s="12" t="s">
        <v>1590</v>
      </c>
      <c r="B855" s="12" t="s">
        <v>1591</v>
      </c>
      <c r="C855" t="e">
        <f ca="1">[1]!GG_SDP(A855,"2011-1-18","净利润","Year=2009","Quarter=4")</f>
        <v>#NAME?</v>
      </c>
      <c r="D855" t="e">
        <f ca="1">[1]!GG_SDP(A855,"2011-1-18","预期净利润","Year=2011","Quarter=4")</f>
        <v>#NAME?</v>
      </c>
      <c r="E855" t="e">
        <f t="shared" ca="1" si="26"/>
        <v>#NAME?</v>
      </c>
      <c r="F855" t="e">
        <f t="shared" ca="1" si="27"/>
        <v>#NAME?</v>
      </c>
    </row>
    <row r="856" spans="1:6" x14ac:dyDescent="0.15">
      <c r="A856" s="12" t="s">
        <v>1761</v>
      </c>
      <c r="B856" s="12" t="s">
        <v>1762</v>
      </c>
      <c r="C856" t="e">
        <f ca="1">[1]!GG_SDP(A856,"2011-1-18","净利润","Year=2009","Quarter=4")</f>
        <v>#NAME?</v>
      </c>
      <c r="D856" t="e">
        <f ca="1">[1]!GG_SDP(A856,"2011-1-18","预期净利润","Year=2011","Quarter=4")</f>
        <v>#NAME?</v>
      </c>
      <c r="E856" t="e">
        <f t="shared" ca="1" si="26"/>
        <v>#NAME?</v>
      </c>
      <c r="F856" t="e">
        <f t="shared" ca="1" si="27"/>
        <v>#NAME?</v>
      </c>
    </row>
    <row r="857" spans="1:6" x14ac:dyDescent="0.15">
      <c r="A857" s="12" t="s">
        <v>1592</v>
      </c>
      <c r="B857" s="12" t="s">
        <v>1593</v>
      </c>
      <c r="C857" t="e">
        <f ca="1">[1]!GG_SDP(A857,"2011-1-18","净利润","Year=2009","Quarter=4")</f>
        <v>#NAME?</v>
      </c>
      <c r="D857" t="e">
        <f ca="1">[1]!GG_SDP(A857,"2011-1-18","预期净利润","Year=2011","Quarter=4")</f>
        <v>#NAME?</v>
      </c>
      <c r="E857" t="e">
        <f t="shared" ca="1" si="26"/>
        <v>#NAME?</v>
      </c>
      <c r="F857" t="e">
        <f t="shared" ca="1" si="27"/>
        <v>#NAME?</v>
      </c>
    </row>
    <row r="858" spans="1:6" x14ac:dyDescent="0.15">
      <c r="A858" s="12" t="s">
        <v>1594</v>
      </c>
      <c r="B858" s="12" t="s">
        <v>1595</v>
      </c>
      <c r="C858" t="e">
        <f ca="1">[1]!GG_SDP(A858,"2011-1-18","净利润","Year=2009","Quarter=4")</f>
        <v>#NAME?</v>
      </c>
      <c r="D858" t="e">
        <f ca="1">[1]!GG_SDP(A858,"2011-1-18","预期净利润","Year=2011","Quarter=4")</f>
        <v>#NAME?</v>
      </c>
      <c r="E858" t="e">
        <f t="shared" ca="1" si="26"/>
        <v>#NAME?</v>
      </c>
      <c r="F858" t="e">
        <f t="shared" ca="1" si="27"/>
        <v>#NAME?</v>
      </c>
    </row>
    <row r="859" spans="1:6" x14ac:dyDescent="0.15">
      <c r="A859" s="12" t="s">
        <v>1596</v>
      </c>
      <c r="B859" s="12" t="s">
        <v>1597</v>
      </c>
      <c r="C859" t="e">
        <f ca="1">[1]!GG_SDP(A859,"2011-1-18","净利润","Year=2009","Quarter=4")</f>
        <v>#NAME?</v>
      </c>
      <c r="D859" t="e">
        <f ca="1">[1]!GG_SDP(A859,"2011-1-18","预期净利润","Year=2011","Quarter=4")</f>
        <v>#NAME?</v>
      </c>
      <c r="E859" t="e">
        <f t="shared" ca="1" si="26"/>
        <v>#NAME?</v>
      </c>
      <c r="F859" t="e">
        <f t="shared" ca="1" si="27"/>
        <v>#NAME?</v>
      </c>
    </row>
    <row r="860" spans="1:6" x14ac:dyDescent="0.15">
      <c r="A860" s="12" t="s">
        <v>1598</v>
      </c>
      <c r="B860" s="12" t="s">
        <v>1599</v>
      </c>
      <c r="C860" t="e">
        <f ca="1">[1]!GG_SDP(A860,"2011-1-18","净利润","Year=2009","Quarter=4")</f>
        <v>#NAME?</v>
      </c>
      <c r="D860" t="e">
        <f ca="1">[1]!GG_SDP(A860,"2011-1-18","预期净利润","Year=2011","Quarter=4")</f>
        <v>#NAME?</v>
      </c>
      <c r="E860" t="e">
        <f t="shared" ca="1" si="26"/>
        <v>#NAME?</v>
      </c>
      <c r="F860" t="e">
        <f t="shared" ca="1" si="27"/>
        <v>#NAME?</v>
      </c>
    </row>
    <row r="861" spans="1:6" x14ac:dyDescent="0.15">
      <c r="A861" s="12" t="s">
        <v>1600</v>
      </c>
      <c r="B861" s="12" t="s">
        <v>1601</v>
      </c>
      <c r="C861" t="e">
        <f ca="1">[1]!GG_SDP(A861,"2011-1-18","净利润","Year=2009","Quarter=4")</f>
        <v>#NAME?</v>
      </c>
      <c r="D861" t="e">
        <f ca="1">[1]!GG_SDP(A861,"2011-1-18","预期净利润","Year=2011","Quarter=4")</f>
        <v>#NAME?</v>
      </c>
      <c r="E861" t="e">
        <f t="shared" ca="1" si="26"/>
        <v>#NAME?</v>
      </c>
      <c r="F861" t="e">
        <f t="shared" ca="1" si="27"/>
        <v>#NAME?</v>
      </c>
    </row>
    <row r="862" spans="1:6" x14ac:dyDescent="0.15">
      <c r="A862" s="12" t="s">
        <v>1763</v>
      </c>
      <c r="B862" s="12" t="s">
        <v>1764</v>
      </c>
      <c r="C862" t="e">
        <f ca="1">[1]!GG_SDP(A862,"2011-1-18","净利润","Year=2009","Quarter=4")</f>
        <v>#NAME?</v>
      </c>
      <c r="D862" t="e">
        <f ca="1">[1]!GG_SDP(A862,"2011-1-18","预期净利润","Year=2011","Quarter=4")</f>
        <v>#NAME?</v>
      </c>
      <c r="E862" t="e">
        <f t="shared" ca="1" si="26"/>
        <v>#NAME?</v>
      </c>
      <c r="F862" t="e">
        <f t="shared" ca="1" si="27"/>
        <v>#NAME?</v>
      </c>
    </row>
    <row r="863" spans="1:6" x14ac:dyDescent="0.15">
      <c r="A863" s="12" t="s">
        <v>1602</v>
      </c>
      <c r="B863" s="12" t="s">
        <v>1603</v>
      </c>
      <c r="C863" t="e">
        <f ca="1">[1]!GG_SDP(A863,"2011-1-18","净利润","Year=2009","Quarter=4")</f>
        <v>#NAME?</v>
      </c>
      <c r="D863" t="e">
        <f ca="1">[1]!GG_SDP(A863,"2011-1-18","预期净利润","Year=2011","Quarter=4")</f>
        <v>#NAME?</v>
      </c>
      <c r="E863" t="e">
        <f t="shared" ca="1" si="26"/>
        <v>#NAME?</v>
      </c>
      <c r="F863" t="e">
        <f t="shared" ca="1" si="27"/>
        <v>#NAME?</v>
      </c>
    </row>
    <row r="864" spans="1:6" x14ac:dyDescent="0.15">
      <c r="A864" s="12" t="s">
        <v>1604</v>
      </c>
      <c r="B864" s="12" t="s">
        <v>1605</v>
      </c>
      <c r="C864" t="e">
        <f ca="1">[1]!GG_SDP(A864,"2011-1-18","净利润","Year=2009","Quarter=4")</f>
        <v>#NAME?</v>
      </c>
      <c r="D864" t="e">
        <f ca="1">[1]!GG_SDP(A864,"2011-1-18","预期净利润","Year=2011","Quarter=4")</f>
        <v>#NAME?</v>
      </c>
      <c r="E864" t="e">
        <f t="shared" ca="1" si="26"/>
        <v>#NAME?</v>
      </c>
      <c r="F864" t="e">
        <f t="shared" ca="1" si="27"/>
        <v>#NAME?</v>
      </c>
    </row>
    <row r="865" spans="1:6" x14ac:dyDescent="0.15">
      <c r="A865" s="12" t="s">
        <v>1606</v>
      </c>
      <c r="B865" s="12" t="s">
        <v>1607</v>
      </c>
      <c r="C865" t="e">
        <f ca="1">[1]!GG_SDP(A865,"2011-1-18","净利润","Year=2009","Quarter=4")</f>
        <v>#NAME?</v>
      </c>
      <c r="D865" t="e">
        <f ca="1">[1]!GG_SDP(A865,"2011-1-18","预期净利润","Year=2011","Quarter=4")</f>
        <v>#NAME?</v>
      </c>
      <c r="E865" t="e">
        <f t="shared" ca="1" si="26"/>
        <v>#NAME?</v>
      </c>
      <c r="F865" t="e">
        <f t="shared" ca="1" si="27"/>
        <v>#NAME?</v>
      </c>
    </row>
    <row r="866" spans="1:6" x14ac:dyDescent="0.15">
      <c r="A866" s="12" t="s">
        <v>1608</v>
      </c>
      <c r="B866" s="12" t="s">
        <v>1609</v>
      </c>
      <c r="C866" t="e">
        <f ca="1">[1]!GG_SDP(A866,"2011-1-18","净利润","Year=2009","Quarter=4")</f>
        <v>#NAME?</v>
      </c>
      <c r="D866" t="e">
        <f ca="1">[1]!GG_SDP(A866,"2011-1-18","预期净利润","Year=2011","Quarter=4")</f>
        <v>#NAME?</v>
      </c>
      <c r="E866" t="e">
        <f t="shared" ca="1" si="26"/>
        <v>#NAME?</v>
      </c>
      <c r="F866" t="e">
        <f t="shared" ca="1" si="27"/>
        <v>#NAME?</v>
      </c>
    </row>
    <row r="867" spans="1:6" x14ac:dyDescent="0.15">
      <c r="A867" s="12" t="s">
        <v>1610</v>
      </c>
      <c r="B867" s="12" t="s">
        <v>1611</v>
      </c>
      <c r="C867" t="e">
        <f ca="1">[1]!GG_SDP(A867,"2011-1-18","净利润","Year=2009","Quarter=4")</f>
        <v>#NAME?</v>
      </c>
      <c r="D867" t="e">
        <f ca="1">[1]!GG_SDP(A867,"2011-1-18","预期净利润","Year=2011","Quarter=4")</f>
        <v>#NAME?</v>
      </c>
      <c r="E867" t="e">
        <f t="shared" ca="1" si="26"/>
        <v>#NAME?</v>
      </c>
      <c r="F867" t="e">
        <f t="shared" ca="1" si="27"/>
        <v>#NAME?</v>
      </c>
    </row>
    <row r="868" spans="1:6" x14ac:dyDescent="0.15">
      <c r="A868" s="12" t="s">
        <v>1612</v>
      </c>
      <c r="B868" s="12" t="s">
        <v>1613</v>
      </c>
      <c r="C868" t="e">
        <f ca="1">[1]!GG_SDP(A868,"2011-1-18","净利润","Year=2009","Quarter=4")</f>
        <v>#NAME?</v>
      </c>
      <c r="D868" t="e">
        <f ca="1">[1]!GG_SDP(A868,"2011-1-18","预期净利润","Year=2011","Quarter=4")</f>
        <v>#NAME?</v>
      </c>
      <c r="E868" t="e">
        <f t="shared" ca="1" si="26"/>
        <v>#NAME?</v>
      </c>
      <c r="F868" t="e">
        <f t="shared" ca="1" si="27"/>
        <v>#NAME?</v>
      </c>
    </row>
    <row r="869" spans="1:6" x14ac:dyDescent="0.15">
      <c r="A869" s="12" t="s">
        <v>1614</v>
      </c>
      <c r="B869" s="12" t="s">
        <v>1615</v>
      </c>
      <c r="C869" t="e">
        <f ca="1">[1]!GG_SDP(A869,"2011-1-18","净利润","Year=2009","Quarter=4")</f>
        <v>#NAME?</v>
      </c>
      <c r="D869" t="e">
        <f ca="1">[1]!GG_SDP(A869,"2011-1-18","预期净利润","Year=2011","Quarter=4")</f>
        <v>#NAME?</v>
      </c>
      <c r="E869" t="e">
        <f t="shared" ca="1" si="26"/>
        <v>#NAME?</v>
      </c>
      <c r="F869" t="e">
        <f t="shared" ca="1" si="27"/>
        <v>#NAME?</v>
      </c>
    </row>
    <row r="870" spans="1:6" x14ac:dyDescent="0.15">
      <c r="A870" s="12" t="s">
        <v>1616</v>
      </c>
      <c r="B870" s="12" t="s">
        <v>1617</v>
      </c>
      <c r="C870" t="e">
        <f ca="1">[1]!GG_SDP(A870,"2011-1-18","净利润","Year=2009","Quarter=4")</f>
        <v>#NAME?</v>
      </c>
      <c r="D870" t="e">
        <f ca="1">[1]!GG_SDP(A870,"2011-1-18","预期净利润","Year=2011","Quarter=4")</f>
        <v>#NAME?</v>
      </c>
      <c r="E870" t="e">
        <f t="shared" ca="1" si="26"/>
        <v>#NAME?</v>
      </c>
      <c r="F870" t="e">
        <f t="shared" ca="1" si="27"/>
        <v>#NAME?</v>
      </c>
    </row>
    <row r="871" spans="1:6" x14ac:dyDescent="0.15">
      <c r="A871" s="12" t="s">
        <v>1618</v>
      </c>
      <c r="B871" s="12" t="s">
        <v>1619</v>
      </c>
      <c r="C871" t="e">
        <f ca="1">[1]!GG_SDP(A871,"2011-1-18","净利润","Year=2009","Quarter=4")</f>
        <v>#NAME?</v>
      </c>
      <c r="D871" t="e">
        <f ca="1">[1]!GG_SDP(A871,"2011-1-18","预期净利润","Year=2011","Quarter=4")</f>
        <v>#NAME?</v>
      </c>
      <c r="E871" t="e">
        <f t="shared" ca="1" si="26"/>
        <v>#NAME?</v>
      </c>
      <c r="F871" t="e">
        <f t="shared" ca="1" si="27"/>
        <v>#NAME?</v>
      </c>
    </row>
    <row r="872" spans="1:6" x14ac:dyDescent="0.15">
      <c r="A872" s="12" t="s">
        <v>1620</v>
      </c>
      <c r="B872" s="12" t="s">
        <v>1621</v>
      </c>
      <c r="C872" t="e">
        <f ca="1">[1]!GG_SDP(A872,"2011-1-18","净利润","Year=2009","Quarter=4")</f>
        <v>#NAME?</v>
      </c>
      <c r="D872" t="e">
        <f ca="1">[1]!GG_SDP(A872,"2011-1-18","预期净利润","Year=2011","Quarter=4")</f>
        <v>#NAME?</v>
      </c>
      <c r="E872" t="e">
        <f t="shared" ca="1" si="26"/>
        <v>#NAME?</v>
      </c>
      <c r="F872" t="e">
        <f t="shared" ca="1" si="27"/>
        <v>#NAME?</v>
      </c>
    </row>
    <row r="873" spans="1:6" x14ac:dyDescent="0.15">
      <c r="A873" s="12" t="s">
        <v>1622</v>
      </c>
      <c r="B873" s="12" t="s">
        <v>1623</v>
      </c>
      <c r="C873" t="e">
        <f ca="1">[1]!GG_SDP(A873,"2011-1-18","净利润","Year=2009","Quarter=4")</f>
        <v>#NAME?</v>
      </c>
      <c r="D873" t="e">
        <f ca="1">[1]!GG_SDP(A873,"2011-1-18","预期净利润","Year=2011","Quarter=4")</f>
        <v>#NAME?</v>
      </c>
      <c r="E873" t="e">
        <f t="shared" ca="1" si="26"/>
        <v>#NAME?</v>
      </c>
      <c r="F873" t="e">
        <f t="shared" ca="1" si="27"/>
        <v>#NAME?</v>
      </c>
    </row>
    <row r="874" spans="1:6" x14ac:dyDescent="0.15">
      <c r="A874" s="12" t="s">
        <v>1624</v>
      </c>
      <c r="B874" s="12" t="s">
        <v>1625</v>
      </c>
      <c r="C874" t="e">
        <f ca="1">[1]!GG_SDP(A874,"2011-1-18","净利润","Year=2009","Quarter=4")</f>
        <v>#NAME?</v>
      </c>
      <c r="D874" t="e">
        <f ca="1">[1]!GG_SDP(A874,"2011-1-18","预期净利润","Year=2011","Quarter=4")</f>
        <v>#NAME?</v>
      </c>
      <c r="E874" t="e">
        <f t="shared" ca="1" si="26"/>
        <v>#NAME?</v>
      </c>
      <c r="F874" t="e">
        <f t="shared" ca="1" si="27"/>
        <v>#NAME?</v>
      </c>
    </row>
    <row r="875" spans="1:6" x14ac:dyDescent="0.15">
      <c r="A875" s="12" t="s">
        <v>1626</v>
      </c>
      <c r="B875" s="12" t="s">
        <v>1627</v>
      </c>
      <c r="C875" t="e">
        <f ca="1">[1]!GG_SDP(A875,"2011-1-18","净利润","Year=2009","Quarter=4")</f>
        <v>#NAME?</v>
      </c>
      <c r="D875" t="e">
        <f ca="1">[1]!GG_SDP(A875,"2011-1-18","预期净利润","Year=2011","Quarter=4")</f>
        <v>#NAME?</v>
      </c>
      <c r="E875" t="e">
        <f t="shared" ca="1" si="26"/>
        <v>#NAME?</v>
      </c>
      <c r="F875" t="e">
        <f t="shared" ca="1" si="27"/>
        <v>#NAME?</v>
      </c>
    </row>
    <row r="876" spans="1:6" x14ac:dyDescent="0.15">
      <c r="A876" s="12" t="s">
        <v>1765</v>
      </c>
      <c r="B876" s="12" t="s">
        <v>1766</v>
      </c>
      <c r="C876" t="e">
        <f ca="1">[1]!GG_SDP(A876,"2011-1-18","净利润","Year=2009","Quarter=4")</f>
        <v>#NAME?</v>
      </c>
      <c r="D876" t="e">
        <f ca="1">[1]!GG_SDP(A876,"2011-1-18","预期净利润","Year=2011","Quarter=4")</f>
        <v>#NAME?</v>
      </c>
      <c r="E876" t="e">
        <f t="shared" ca="1" si="26"/>
        <v>#NAME?</v>
      </c>
      <c r="F876" t="e">
        <f t="shared" ca="1" si="27"/>
        <v>#NAME?</v>
      </c>
    </row>
    <row r="877" spans="1:6" x14ac:dyDescent="0.15">
      <c r="A877" s="12" t="s">
        <v>1628</v>
      </c>
      <c r="B877" s="12" t="s">
        <v>1629</v>
      </c>
      <c r="C877" t="e">
        <f ca="1">[1]!GG_SDP(A877,"2011-1-18","净利润","Year=2009","Quarter=4")</f>
        <v>#NAME?</v>
      </c>
      <c r="D877" t="e">
        <f ca="1">[1]!GG_SDP(A877,"2011-1-18","预期净利润","Year=2011","Quarter=4")</f>
        <v>#NAME?</v>
      </c>
      <c r="E877" t="e">
        <f t="shared" ca="1" si="26"/>
        <v>#NAME?</v>
      </c>
      <c r="F877" t="e">
        <f t="shared" ca="1" si="27"/>
        <v>#NAME?</v>
      </c>
    </row>
    <row r="878" spans="1:6" x14ac:dyDescent="0.15">
      <c r="A878" s="12" t="s">
        <v>1630</v>
      </c>
      <c r="B878" s="12" t="s">
        <v>1631</v>
      </c>
      <c r="C878" t="e">
        <f ca="1">[1]!GG_SDP(A878,"2011-1-18","净利润","Year=2009","Quarter=4")</f>
        <v>#NAME?</v>
      </c>
      <c r="D878" t="e">
        <f ca="1">[1]!GG_SDP(A878,"2011-1-18","预期净利润","Year=2011","Quarter=4")</f>
        <v>#NAME?</v>
      </c>
      <c r="E878" t="e">
        <f t="shared" ca="1" si="26"/>
        <v>#NAME?</v>
      </c>
      <c r="F878" t="e">
        <f t="shared" ca="1" si="27"/>
        <v>#NAME?</v>
      </c>
    </row>
    <row r="879" spans="1:6" x14ac:dyDescent="0.15">
      <c r="A879" s="12" t="s">
        <v>1767</v>
      </c>
      <c r="B879" s="12" t="s">
        <v>1768</v>
      </c>
      <c r="C879" t="e">
        <f ca="1">[1]!GG_SDP(A879,"2011-1-18","净利润","Year=2009","Quarter=4")</f>
        <v>#NAME?</v>
      </c>
      <c r="D879" t="e">
        <f ca="1">[1]!GG_SDP(A879,"2011-1-18","预期净利润","Year=2011","Quarter=4")</f>
        <v>#NAME?</v>
      </c>
      <c r="E879" t="e">
        <f t="shared" ca="1" si="26"/>
        <v>#NAME?</v>
      </c>
      <c r="F879" t="e">
        <f t="shared" ca="1" si="27"/>
        <v>#NAME?</v>
      </c>
    </row>
    <row r="880" spans="1:6" x14ac:dyDescent="0.15">
      <c r="A880" s="12" t="s">
        <v>1769</v>
      </c>
      <c r="B880" s="12" t="s">
        <v>1770</v>
      </c>
      <c r="C880" t="e">
        <f ca="1">[1]!GG_SDP(A880,"2011-1-18","净利润","Year=2009","Quarter=4")</f>
        <v>#NAME?</v>
      </c>
      <c r="D880" t="e">
        <f ca="1">[1]!GG_SDP(A880,"2011-1-18","预期净利润","Year=2011","Quarter=4")</f>
        <v>#NAME?</v>
      </c>
      <c r="E880" t="e">
        <f t="shared" ca="1" si="26"/>
        <v>#NAME?</v>
      </c>
      <c r="F880" t="e">
        <f t="shared" ca="1" si="27"/>
        <v>#NAME?</v>
      </c>
    </row>
    <row r="881" spans="1:6" x14ac:dyDescent="0.15">
      <c r="A881" s="12" t="s">
        <v>1771</v>
      </c>
      <c r="B881" s="12" t="s">
        <v>1772</v>
      </c>
      <c r="C881" t="e">
        <f ca="1">[1]!GG_SDP(A881,"2011-1-18","净利润","Year=2009","Quarter=4")</f>
        <v>#NAME?</v>
      </c>
      <c r="D881" t="e">
        <f ca="1">[1]!GG_SDP(A881,"2011-1-18","预期净利润","Year=2011","Quarter=4")</f>
        <v>#NAME?</v>
      </c>
      <c r="E881" t="e">
        <f t="shared" ca="1" si="26"/>
        <v>#NAME?</v>
      </c>
      <c r="F881" t="e">
        <f t="shared" ca="1" si="27"/>
        <v>#NAME?</v>
      </c>
    </row>
    <row r="882" spans="1:6" x14ac:dyDescent="0.15">
      <c r="A882" s="12" t="s">
        <v>1773</v>
      </c>
      <c r="B882" s="12" t="s">
        <v>1774</v>
      </c>
      <c r="C882" t="e">
        <f ca="1">[1]!GG_SDP(A882,"2011-1-18","净利润","Year=2009","Quarter=4")</f>
        <v>#NAME?</v>
      </c>
      <c r="D882" t="e">
        <f ca="1">[1]!GG_SDP(A882,"2011-1-18","预期净利润","Year=2011","Quarter=4")</f>
        <v>#NAME?</v>
      </c>
      <c r="E882" t="e">
        <f t="shared" ca="1" si="26"/>
        <v>#NAME?</v>
      </c>
      <c r="F882" t="e">
        <f t="shared" ca="1" si="27"/>
        <v>#NAME?</v>
      </c>
    </row>
    <row r="883" spans="1:6" x14ac:dyDescent="0.15">
      <c r="A883" s="12" t="s">
        <v>1775</v>
      </c>
      <c r="B883" s="12" t="s">
        <v>1776</v>
      </c>
      <c r="C883" t="e">
        <f ca="1">[1]!GG_SDP(A883,"2011-1-18","净利润","Year=2009","Quarter=4")</f>
        <v>#NAME?</v>
      </c>
      <c r="D883" t="e">
        <f ca="1">[1]!GG_SDP(A883,"2011-1-18","预期净利润","Year=2011","Quarter=4")</f>
        <v>#NAME?</v>
      </c>
      <c r="E883" t="e">
        <f t="shared" ca="1" si="26"/>
        <v>#NAME?</v>
      </c>
      <c r="F883" t="e">
        <f t="shared" ca="1" si="27"/>
        <v>#NAME?</v>
      </c>
    </row>
    <row r="884" spans="1:6" x14ac:dyDescent="0.15">
      <c r="A884" s="12" t="s">
        <v>1777</v>
      </c>
      <c r="B884" s="12" t="s">
        <v>1778</v>
      </c>
      <c r="C884" t="e">
        <f ca="1">[1]!GG_SDP(A884,"2011-1-18","净利润","Year=2009","Quarter=4")</f>
        <v>#NAME?</v>
      </c>
      <c r="D884" t="e">
        <f ca="1">[1]!GG_SDP(A884,"2011-1-18","预期净利润","Year=2011","Quarter=4")</f>
        <v>#NAME?</v>
      </c>
      <c r="E884" t="e">
        <f t="shared" ca="1" si="26"/>
        <v>#NAME?</v>
      </c>
      <c r="F884" t="e">
        <f t="shared" ca="1" si="27"/>
        <v>#NAME?</v>
      </c>
    </row>
    <row r="885" spans="1:6" x14ac:dyDescent="0.15">
      <c r="A885" s="12" t="s">
        <v>1779</v>
      </c>
      <c r="B885" s="12" t="s">
        <v>1780</v>
      </c>
      <c r="C885" t="e">
        <f ca="1">[1]!GG_SDP(A885,"2011-1-18","净利润","Year=2009","Quarter=4")</f>
        <v>#NAME?</v>
      </c>
      <c r="D885" t="e">
        <f ca="1">[1]!GG_SDP(A885,"2011-1-18","预期净利润","Year=2011","Quarter=4")</f>
        <v>#NAME?</v>
      </c>
      <c r="E885" t="e">
        <f t="shared" ca="1" si="26"/>
        <v>#NAME?</v>
      </c>
      <c r="F885" t="e">
        <f t="shared" ca="1" si="27"/>
        <v>#NAME?</v>
      </c>
    </row>
    <row r="886" spans="1:6" x14ac:dyDescent="0.15">
      <c r="A886" s="12" t="s">
        <v>1781</v>
      </c>
      <c r="B886" s="12" t="s">
        <v>1782</v>
      </c>
      <c r="C886" t="e">
        <f ca="1">[1]!GG_SDP(A886,"2011-1-18","净利润","Year=2009","Quarter=4")</f>
        <v>#NAME?</v>
      </c>
      <c r="D886" t="e">
        <f ca="1">[1]!GG_SDP(A886,"2011-1-18","预期净利润","Year=2011","Quarter=4")</f>
        <v>#NAME?</v>
      </c>
      <c r="E886" t="e">
        <f t="shared" ca="1" si="26"/>
        <v>#NAME?</v>
      </c>
      <c r="F886" t="e">
        <f t="shared" ca="1" si="27"/>
        <v>#NAME?</v>
      </c>
    </row>
    <row r="887" spans="1:6" x14ac:dyDescent="0.15">
      <c r="A887" s="12" t="s">
        <v>1783</v>
      </c>
      <c r="B887" s="12" t="s">
        <v>1784</v>
      </c>
      <c r="C887" t="e">
        <f ca="1">[1]!GG_SDP(A887,"2011-1-18","净利润","Year=2009","Quarter=4")</f>
        <v>#NAME?</v>
      </c>
      <c r="D887" t="e">
        <f ca="1">[1]!GG_SDP(A887,"2011-1-18","预期净利润","Year=2011","Quarter=4")</f>
        <v>#NAME?</v>
      </c>
      <c r="E887" t="e">
        <f t="shared" ca="1" si="26"/>
        <v>#NAME?</v>
      </c>
      <c r="F887" t="e">
        <f t="shared" ca="1" si="27"/>
        <v>#NAME?</v>
      </c>
    </row>
    <row r="888" spans="1:6" x14ac:dyDescent="0.15">
      <c r="A888" s="12" t="s">
        <v>1785</v>
      </c>
      <c r="B888" s="12" t="s">
        <v>1786</v>
      </c>
      <c r="C888" t="e">
        <f ca="1">[1]!GG_SDP(A888,"2011-1-18","净利润","Year=2009","Quarter=4")</f>
        <v>#NAME?</v>
      </c>
      <c r="D888" t="e">
        <f ca="1">[1]!GG_SDP(A888,"2011-1-18","预期净利润","Year=2011","Quarter=4")</f>
        <v>#NAME?</v>
      </c>
      <c r="E888" t="e">
        <f t="shared" ca="1" si="26"/>
        <v>#NAME?</v>
      </c>
      <c r="F888" t="e">
        <f t="shared" ca="1" si="27"/>
        <v>#NAME?</v>
      </c>
    </row>
    <row r="889" spans="1:6" x14ac:dyDescent="0.15">
      <c r="A889" s="12" t="s">
        <v>1787</v>
      </c>
      <c r="B889" s="12" t="s">
        <v>1788</v>
      </c>
      <c r="C889" t="e">
        <f ca="1">[1]!GG_SDP(A889,"2011-1-18","净利润","Year=2009","Quarter=4")</f>
        <v>#NAME?</v>
      </c>
      <c r="D889" t="e">
        <f ca="1">[1]!GG_SDP(A889,"2011-1-18","预期净利润","Year=2011","Quarter=4")</f>
        <v>#NAME?</v>
      </c>
      <c r="E889" t="e">
        <f t="shared" ca="1" si="26"/>
        <v>#NAME?</v>
      </c>
      <c r="F889" t="e">
        <f t="shared" ca="1" si="27"/>
        <v>#NAME?</v>
      </c>
    </row>
    <row r="890" spans="1:6" x14ac:dyDescent="0.15">
      <c r="A890" s="12" t="s">
        <v>1789</v>
      </c>
      <c r="B890" s="12" t="s">
        <v>1790</v>
      </c>
      <c r="C890" t="e">
        <f ca="1">[1]!GG_SDP(A890,"2011-1-18","净利润","Year=2009","Quarter=4")</f>
        <v>#NAME?</v>
      </c>
      <c r="D890" t="e">
        <f ca="1">[1]!GG_SDP(A890,"2011-1-18","预期净利润","Year=2011","Quarter=4")</f>
        <v>#NAME?</v>
      </c>
      <c r="E890" t="e">
        <f t="shared" ca="1" si="26"/>
        <v>#NAME?</v>
      </c>
      <c r="F890" t="e">
        <f t="shared" ca="1" si="27"/>
        <v>#NAME?</v>
      </c>
    </row>
    <row r="891" spans="1:6" x14ac:dyDescent="0.15">
      <c r="A891" s="12" t="s">
        <v>1791</v>
      </c>
      <c r="B891" s="12" t="s">
        <v>1792</v>
      </c>
      <c r="C891" t="e">
        <f ca="1">[1]!GG_SDP(A891,"2011-1-18","净利润","Year=2009","Quarter=4")</f>
        <v>#NAME?</v>
      </c>
      <c r="D891" t="e">
        <f ca="1">[1]!GG_SDP(A891,"2011-1-18","预期净利润","Year=2011","Quarter=4")</f>
        <v>#NAME?</v>
      </c>
      <c r="E891" t="e">
        <f t="shared" ca="1" si="26"/>
        <v>#NAME?</v>
      </c>
      <c r="F891" t="e">
        <f t="shared" ca="1" si="27"/>
        <v>#NAME?</v>
      </c>
    </row>
    <row r="892" spans="1:6" x14ac:dyDescent="0.15">
      <c r="A892" s="12" t="s">
        <v>1793</v>
      </c>
      <c r="B892" s="12" t="s">
        <v>1794</v>
      </c>
      <c r="C892" t="e">
        <f ca="1">[1]!GG_SDP(A892,"2011-1-18","净利润","Year=2009","Quarter=4")</f>
        <v>#NAME?</v>
      </c>
      <c r="D892" t="e">
        <f ca="1">[1]!GG_SDP(A892,"2011-1-18","预期净利润","Year=2011","Quarter=4")</f>
        <v>#NAME?</v>
      </c>
      <c r="E892" t="e">
        <f t="shared" ca="1" si="26"/>
        <v>#NAME?</v>
      </c>
      <c r="F892" t="e">
        <f t="shared" ca="1" si="27"/>
        <v>#NAME?</v>
      </c>
    </row>
    <row r="893" spans="1:6" x14ac:dyDescent="0.15">
      <c r="A893" s="12" t="s">
        <v>1795</v>
      </c>
      <c r="B893" s="12" t="s">
        <v>1796</v>
      </c>
      <c r="C893" t="e">
        <f ca="1">[1]!GG_SDP(A893,"2011-1-18","净利润","Year=2009","Quarter=4")</f>
        <v>#NAME?</v>
      </c>
      <c r="D893" t="e">
        <f ca="1">[1]!GG_SDP(A893,"2011-1-18","预期净利润","Year=2011","Quarter=4")</f>
        <v>#NAME?</v>
      </c>
      <c r="E893" t="e">
        <f t="shared" ca="1" si="26"/>
        <v>#NAME?</v>
      </c>
      <c r="F893" t="e">
        <f t="shared" ca="1" si="27"/>
        <v>#NAME?</v>
      </c>
    </row>
    <row r="894" spans="1:6" x14ac:dyDescent="0.15">
      <c r="A894" s="12" t="s">
        <v>1797</v>
      </c>
      <c r="B894" s="12" t="s">
        <v>1798</v>
      </c>
      <c r="C894" t="e">
        <f ca="1">[1]!GG_SDP(A894,"2011-1-18","净利润","Year=2009","Quarter=4")</f>
        <v>#NAME?</v>
      </c>
      <c r="D894" t="e">
        <f ca="1">[1]!GG_SDP(A894,"2011-1-18","预期净利润","Year=2011","Quarter=4")</f>
        <v>#NAME?</v>
      </c>
      <c r="E894" t="e">
        <f t="shared" ca="1" si="26"/>
        <v>#NAME?</v>
      </c>
      <c r="F894" t="e">
        <f t="shared" ca="1" si="27"/>
        <v>#NAME?</v>
      </c>
    </row>
    <row r="895" spans="1:6" x14ac:dyDescent="0.15">
      <c r="A895" s="12" t="s">
        <v>1799</v>
      </c>
      <c r="B895" s="12" t="s">
        <v>1800</v>
      </c>
      <c r="C895" t="e">
        <f ca="1">[1]!GG_SDP(A895,"2011-1-18","净利润","Year=2009","Quarter=4")</f>
        <v>#NAME?</v>
      </c>
      <c r="D895" t="e">
        <f ca="1">[1]!GG_SDP(A895,"2011-1-18","预期净利润","Year=2011","Quarter=4")</f>
        <v>#NAME?</v>
      </c>
      <c r="E895" t="e">
        <f t="shared" ca="1" si="26"/>
        <v>#NAME?</v>
      </c>
      <c r="F895" t="e">
        <f t="shared" ca="1" si="27"/>
        <v>#NAME?</v>
      </c>
    </row>
    <row r="896" spans="1:6" x14ac:dyDescent="0.15">
      <c r="A896" s="12" t="s">
        <v>1801</v>
      </c>
      <c r="B896" s="12" t="s">
        <v>1802</v>
      </c>
      <c r="C896" t="e">
        <f ca="1">[1]!GG_SDP(A896,"2011-1-18","净利润","Year=2009","Quarter=4")</f>
        <v>#NAME?</v>
      </c>
      <c r="D896" t="e">
        <f ca="1">[1]!GG_SDP(A896,"2011-1-18","预期净利润","Year=2011","Quarter=4")</f>
        <v>#NAME?</v>
      </c>
      <c r="E896" t="e">
        <f t="shared" ca="1" si="26"/>
        <v>#NAME?</v>
      </c>
      <c r="F896" t="e">
        <f t="shared" ca="1" si="27"/>
        <v>#NAME?</v>
      </c>
    </row>
    <row r="897" spans="1:6" x14ac:dyDescent="0.15">
      <c r="A897" s="12" t="s">
        <v>1803</v>
      </c>
      <c r="B897" s="12" t="s">
        <v>1804</v>
      </c>
      <c r="C897" t="e">
        <f ca="1">[1]!GG_SDP(A897,"2011-1-18","净利润","Year=2009","Quarter=4")</f>
        <v>#NAME?</v>
      </c>
      <c r="D897" t="e">
        <f ca="1">[1]!GG_SDP(A897,"2011-1-18","预期净利润","Year=2011","Quarter=4")</f>
        <v>#NAME?</v>
      </c>
      <c r="E897" t="e">
        <f t="shared" ca="1" si="26"/>
        <v>#NAME?</v>
      </c>
      <c r="F897" t="e">
        <f t="shared" ca="1" si="27"/>
        <v>#NAME?</v>
      </c>
    </row>
    <row r="898" spans="1:6" x14ac:dyDescent="0.15">
      <c r="A898" s="12" t="s">
        <v>1805</v>
      </c>
      <c r="B898" s="12" t="s">
        <v>1806</v>
      </c>
      <c r="C898" t="e">
        <f ca="1">[1]!GG_SDP(A898,"2011-1-18","净利润","Year=2009","Quarter=4")</f>
        <v>#NAME?</v>
      </c>
      <c r="D898" t="e">
        <f ca="1">[1]!GG_SDP(A898,"2011-1-18","预期净利润","Year=2011","Quarter=4")</f>
        <v>#NAME?</v>
      </c>
      <c r="E898" t="e">
        <f t="shared" ca="1" si="26"/>
        <v>#NAME?</v>
      </c>
      <c r="F898" t="e">
        <f t="shared" ca="1" si="27"/>
        <v>#NAME?</v>
      </c>
    </row>
    <row r="899" spans="1:6" x14ac:dyDescent="0.15">
      <c r="A899" s="12" t="s">
        <v>1807</v>
      </c>
      <c r="B899" s="12" t="s">
        <v>1808</v>
      </c>
      <c r="C899" t="e">
        <f ca="1">[1]!GG_SDP(A899,"2011-1-18","净利润","Year=2009","Quarter=4")</f>
        <v>#NAME?</v>
      </c>
      <c r="D899" t="e">
        <f ca="1">[1]!GG_SDP(A899,"2011-1-18","预期净利润","Year=2011","Quarter=4")</f>
        <v>#NAME?</v>
      </c>
      <c r="E899" t="e">
        <f t="shared" ca="1" si="26"/>
        <v>#NAME?</v>
      </c>
      <c r="F899" t="e">
        <f t="shared" ca="1" si="27"/>
        <v>#NAME?</v>
      </c>
    </row>
    <row r="900" spans="1:6" x14ac:dyDescent="0.15">
      <c r="A900" s="12" t="s">
        <v>1809</v>
      </c>
      <c r="B900" s="12" t="s">
        <v>1810</v>
      </c>
      <c r="C900" t="e">
        <f ca="1">[1]!GG_SDP(A900,"2011-1-18","净利润","Year=2009","Quarter=4")</f>
        <v>#NAME?</v>
      </c>
      <c r="D900" t="e">
        <f ca="1">[1]!GG_SDP(A900,"2011-1-18","预期净利润","Year=2011","Quarter=4")</f>
        <v>#NAME?</v>
      </c>
      <c r="E900" t="e">
        <f t="shared" ref="E900:E960" ca="1" si="28">(D900-C900)/ABS(C900)</f>
        <v>#NAME?</v>
      </c>
      <c r="F900" t="e">
        <f t="shared" ref="F900:F960" ca="1" si="29">SQRT(E900+1)-1</f>
        <v>#NAME?</v>
      </c>
    </row>
    <row r="901" spans="1:6" x14ac:dyDescent="0.15">
      <c r="A901" s="12" t="s">
        <v>1811</v>
      </c>
      <c r="B901" s="12" t="s">
        <v>1812</v>
      </c>
      <c r="C901" t="e">
        <f ca="1">[1]!GG_SDP(A901,"2011-1-18","净利润","Year=2009","Quarter=4")</f>
        <v>#NAME?</v>
      </c>
      <c r="D901" t="e">
        <f ca="1">[1]!GG_SDP(A901,"2011-1-18","预期净利润","Year=2011","Quarter=4")</f>
        <v>#NAME?</v>
      </c>
      <c r="E901" t="e">
        <f t="shared" ca="1" si="28"/>
        <v>#NAME?</v>
      </c>
      <c r="F901" t="e">
        <f t="shared" ca="1" si="29"/>
        <v>#NAME?</v>
      </c>
    </row>
    <row r="902" spans="1:6" x14ac:dyDescent="0.15">
      <c r="A902" s="12" t="s">
        <v>1813</v>
      </c>
      <c r="B902" s="12" t="s">
        <v>1814</v>
      </c>
      <c r="C902" t="e">
        <f ca="1">[1]!GG_SDP(A902,"2011-1-18","净利润","Year=2009","Quarter=4")</f>
        <v>#NAME?</v>
      </c>
      <c r="D902" t="e">
        <f ca="1">[1]!GG_SDP(A902,"2011-1-18","预期净利润","Year=2011","Quarter=4")</f>
        <v>#NAME?</v>
      </c>
      <c r="E902" t="e">
        <f t="shared" ca="1" si="28"/>
        <v>#NAME?</v>
      </c>
      <c r="F902" t="e">
        <f t="shared" ca="1" si="29"/>
        <v>#NAME?</v>
      </c>
    </row>
    <row r="903" spans="1:6" x14ac:dyDescent="0.15">
      <c r="A903" s="12" t="s">
        <v>1815</v>
      </c>
      <c r="B903" s="12" t="s">
        <v>1816</v>
      </c>
      <c r="C903" t="e">
        <f ca="1">[1]!GG_SDP(A903,"2011-1-18","净利润","Year=2009","Quarter=4")</f>
        <v>#NAME?</v>
      </c>
      <c r="D903" t="e">
        <f ca="1">[1]!GG_SDP(A903,"2011-1-18","预期净利润","Year=2011","Quarter=4")</f>
        <v>#NAME?</v>
      </c>
      <c r="E903" t="e">
        <f t="shared" ca="1" si="28"/>
        <v>#NAME?</v>
      </c>
      <c r="F903" t="e">
        <f t="shared" ca="1" si="29"/>
        <v>#NAME?</v>
      </c>
    </row>
    <row r="904" spans="1:6" x14ac:dyDescent="0.15">
      <c r="A904" s="12" t="s">
        <v>1817</v>
      </c>
      <c r="B904" s="12" t="s">
        <v>1818</v>
      </c>
      <c r="C904" t="e">
        <f ca="1">[1]!GG_SDP(A904,"2011-1-18","净利润","Year=2009","Quarter=4")</f>
        <v>#NAME?</v>
      </c>
      <c r="D904" t="e">
        <f ca="1">[1]!GG_SDP(A904,"2011-1-18","预期净利润","Year=2011","Quarter=4")</f>
        <v>#NAME?</v>
      </c>
      <c r="E904" t="e">
        <f t="shared" ca="1" si="28"/>
        <v>#NAME?</v>
      </c>
      <c r="F904" t="e">
        <f t="shared" ca="1" si="29"/>
        <v>#NAME?</v>
      </c>
    </row>
    <row r="905" spans="1:6" x14ac:dyDescent="0.15">
      <c r="A905" s="12" t="s">
        <v>1819</v>
      </c>
      <c r="B905" s="12" t="s">
        <v>1820</v>
      </c>
      <c r="C905" t="e">
        <f ca="1">[1]!GG_SDP(A905,"2011-1-18","净利润","Year=2009","Quarter=4")</f>
        <v>#NAME?</v>
      </c>
      <c r="D905" t="e">
        <f ca="1">[1]!GG_SDP(A905,"2011-1-18","预期净利润","Year=2011","Quarter=4")</f>
        <v>#NAME?</v>
      </c>
      <c r="E905" t="e">
        <f t="shared" ca="1" si="28"/>
        <v>#NAME?</v>
      </c>
      <c r="F905" t="e">
        <f t="shared" ca="1" si="29"/>
        <v>#NAME?</v>
      </c>
    </row>
    <row r="906" spans="1:6" x14ac:dyDescent="0.15">
      <c r="A906" s="12" t="s">
        <v>1821</v>
      </c>
      <c r="B906" s="12" t="s">
        <v>1822</v>
      </c>
      <c r="C906" t="e">
        <f ca="1">[1]!GG_SDP(A906,"2011-1-18","净利润","Year=2009","Quarter=4")</f>
        <v>#NAME?</v>
      </c>
      <c r="D906" t="e">
        <f ca="1">[1]!GG_SDP(A906,"2011-1-18","预期净利润","Year=2011","Quarter=4")</f>
        <v>#NAME?</v>
      </c>
      <c r="E906" t="e">
        <f t="shared" ca="1" si="28"/>
        <v>#NAME?</v>
      </c>
      <c r="F906" t="e">
        <f t="shared" ca="1" si="29"/>
        <v>#NAME?</v>
      </c>
    </row>
    <row r="907" spans="1:6" x14ac:dyDescent="0.15">
      <c r="A907" s="12" t="s">
        <v>1823</v>
      </c>
      <c r="B907" s="12" t="s">
        <v>1824</v>
      </c>
      <c r="C907" t="e">
        <f ca="1">[1]!GG_SDP(A907,"2011-1-18","净利润","Year=2009","Quarter=4")</f>
        <v>#NAME?</v>
      </c>
      <c r="D907" t="e">
        <f ca="1">[1]!GG_SDP(A907,"2011-1-18","预期净利润","Year=2011","Quarter=4")</f>
        <v>#NAME?</v>
      </c>
      <c r="E907" t="e">
        <f t="shared" ca="1" si="28"/>
        <v>#NAME?</v>
      </c>
      <c r="F907" t="e">
        <f t="shared" ca="1" si="29"/>
        <v>#NAME?</v>
      </c>
    </row>
    <row r="908" spans="1:6" x14ac:dyDescent="0.15">
      <c r="A908" s="12" t="s">
        <v>1825</v>
      </c>
      <c r="B908" s="12" t="s">
        <v>1826</v>
      </c>
      <c r="C908" t="e">
        <f ca="1">[1]!GG_SDP(A908,"2011-1-18","净利润","Year=2009","Quarter=4")</f>
        <v>#NAME?</v>
      </c>
      <c r="D908" t="e">
        <f ca="1">[1]!GG_SDP(A908,"2011-1-18","预期净利润","Year=2011","Quarter=4")</f>
        <v>#NAME?</v>
      </c>
      <c r="E908" t="e">
        <f t="shared" ca="1" si="28"/>
        <v>#NAME?</v>
      </c>
      <c r="F908" t="e">
        <f t="shared" ca="1" si="29"/>
        <v>#NAME?</v>
      </c>
    </row>
    <row r="909" spans="1:6" x14ac:dyDescent="0.15">
      <c r="A909" s="12" t="s">
        <v>1827</v>
      </c>
      <c r="B909" s="12" t="s">
        <v>1828</v>
      </c>
      <c r="C909" t="e">
        <f ca="1">[1]!GG_SDP(A909,"2011-1-18","净利润","Year=2009","Quarter=4")</f>
        <v>#NAME?</v>
      </c>
      <c r="D909" t="e">
        <f ca="1">[1]!GG_SDP(A909,"2011-1-18","预期净利润","Year=2011","Quarter=4")</f>
        <v>#NAME?</v>
      </c>
      <c r="E909" t="e">
        <f t="shared" ca="1" si="28"/>
        <v>#NAME?</v>
      </c>
      <c r="F909" t="e">
        <f t="shared" ca="1" si="29"/>
        <v>#NAME?</v>
      </c>
    </row>
    <row r="910" spans="1:6" x14ac:dyDescent="0.15">
      <c r="A910" s="12" t="s">
        <v>1829</v>
      </c>
      <c r="B910" s="12" t="s">
        <v>1830</v>
      </c>
      <c r="C910" t="e">
        <f ca="1">[1]!GG_SDP(A910,"2011-1-18","净利润","Year=2009","Quarter=4")</f>
        <v>#NAME?</v>
      </c>
      <c r="D910" t="e">
        <f ca="1">[1]!GG_SDP(A910,"2011-1-18","预期净利润","Year=2011","Quarter=4")</f>
        <v>#NAME?</v>
      </c>
      <c r="E910" t="e">
        <f t="shared" ca="1" si="28"/>
        <v>#NAME?</v>
      </c>
      <c r="F910" t="e">
        <f t="shared" ca="1" si="29"/>
        <v>#NAME?</v>
      </c>
    </row>
    <row r="911" spans="1:6" x14ac:dyDescent="0.15">
      <c r="A911" s="12" t="s">
        <v>1831</v>
      </c>
      <c r="B911" s="12" t="s">
        <v>1832</v>
      </c>
      <c r="C911" t="e">
        <f ca="1">[1]!GG_SDP(A911,"2011-1-18","净利润","Year=2009","Quarter=4")</f>
        <v>#NAME?</v>
      </c>
      <c r="D911" t="e">
        <f ca="1">[1]!GG_SDP(A911,"2011-1-18","预期净利润","Year=2011","Quarter=4")</f>
        <v>#NAME?</v>
      </c>
      <c r="E911" t="e">
        <f t="shared" ca="1" si="28"/>
        <v>#NAME?</v>
      </c>
      <c r="F911" t="e">
        <f t="shared" ca="1" si="29"/>
        <v>#NAME?</v>
      </c>
    </row>
    <row r="912" spans="1:6" x14ac:dyDescent="0.15">
      <c r="A912" s="12" t="s">
        <v>1833</v>
      </c>
      <c r="B912" s="12" t="s">
        <v>1834</v>
      </c>
      <c r="C912" t="e">
        <f ca="1">[1]!GG_SDP(A912,"2011-1-18","净利润","Year=2009","Quarter=4")</f>
        <v>#NAME?</v>
      </c>
      <c r="D912" t="e">
        <f ca="1">[1]!GG_SDP(A912,"2011-1-18","预期净利润","Year=2011","Quarter=4")</f>
        <v>#NAME?</v>
      </c>
      <c r="E912" t="e">
        <f t="shared" ca="1" si="28"/>
        <v>#NAME?</v>
      </c>
      <c r="F912" t="e">
        <f t="shared" ca="1" si="29"/>
        <v>#NAME?</v>
      </c>
    </row>
    <row r="913" spans="1:6" x14ac:dyDescent="0.15">
      <c r="A913" s="12" t="s">
        <v>1835</v>
      </c>
      <c r="B913" s="12" t="s">
        <v>1836</v>
      </c>
      <c r="C913" t="e">
        <f ca="1">[1]!GG_SDP(A913,"2011-1-18","净利润","Year=2009","Quarter=4")</f>
        <v>#NAME?</v>
      </c>
      <c r="D913" t="e">
        <f ca="1">[1]!GG_SDP(A913,"2011-1-18","预期净利润","Year=2011","Quarter=4")</f>
        <v>#NAME?</v>
      </c>
      <c r="E913" t="e">
        <f t="shared" ca="1" si="28"/>
        <v>#NAME?</v>
      </c>
      <c r="F913" t="e">
        <f t="shared" ca="1" si="29"/>
        <v>#NAME?</v>
      </c>
    </row>
    <row r="914" spans="1:6" x14ac:dyDescent="0.15">
      <c r="A914" s="12" t="s">
        <v>1837</v>
      </c>
      <c r="B914" s="12" t="s">
        <v>1838</v>
      </c>
      <c r="C914" t="e">
        <f ca="1">[1]!GG_SDP(A914,"2011-1-18","净利润","Year=2009","Quarter=4")</f>
        <v>#NAME?</v>
      </c>
      <c r="D914" t="e">
        <f ca="1">[1]!GG_SDP(A914,"2011-1-18","预期净利润","Year=2011","Quarter=4")</f>
        <v>#NAME?</v>
      </c>
      <c r="E914" t="e">
        <f t="shared" ca="1" si="28"/>
        <v>#NAME?</v>
      </c>
      <c r="F914" t="e">
        <f t="shared" ca="1" si="29"/>
        <v>#NAME?</v>
      </c>
    </row>
    <row r="915" spans="1:6" x14ac:dyDescent="0.15">
      <c r="A915" s="12" t="s">
        <v>1839</v>
      </c>
      <c r="B915" s="12" t="s">
        <v>1840</v>
      </c>
      <c r="C915" t="e">
        <f ca="1">[1]!GG_SDP(A915,"2011-1-18","净利润","Year=2009","Quarter=4")</f>
        <v>#NAME?</v>
      </c>
      <c r="D915" t="e">
        <f ca="1">[1]!GG_SDP(A915,"2011-1-18","预期净利润","Year=2011","Quarter=4")</f>
        <v>#NAME?</v>
      </c>
      <c r="E915" t="e">
        <f t="shared" ca="1" si="28"/>
        <v>#NAME?</v>
      </c>
      <c r="F915" t="e">
        <f t="shared" ca="1" si="29"/>
        <v>#NAME?</v>
      </c>
    </row>
    <row r="916" spans="1:6" x14ac:dyDescent="0.15">
      <c r="A916" s="12" t="s">
        <v>1841</v>
      </c>
      <c r="B916" s="12" t="s">
        <v>1842</v>
      </c>
      <c r="C916" t="e">
        <f ca="1">[1]!GG_SDP(A916,"2011-1-18","净利润","Year=2009","Quarter=4")</f>
        <v>#NAME?</v>
      </c>
      <c r="D916" t="e">
        <f ca="1">[1]!GG_SDP(A916,"2011-1-18","预期净利润","Year=2011","Quarter=4")</f>
        <v>#NAME?</v>
      </c>
      <c r="E916" t="e">
        <f t="shared" ca="1" si="28"/>
        <v>#NAME?</v>
      </c>
      <c r="F916" t="e">
        <f t="shared" ca="1" si="29"/>
        <v>#NAME?</v>
      </c>
    </row>
    <row r="917" spans="1:6" x14ac:dyDescent="0.15">
      <c r="A917" s="12" t="s">
        <v>1843</v>
      </c>
      <c r="B917" s="12" t="s">
        <v>1844</v>
      </c>
      <c r="C917" t="e">
        <f ca="1">[1]!GG_SDP(A917,"2011-1-18","净利润","Year=2009","Quarter=4")</f>
        <v>#NAME?</v>
      </c>
      <c r="D917" t="e">
        <f ca="1">[1]!GG_SDP(A917,"2011-1-18","预期净利润","Year=2011","Quarter=4")</f>
        <v>#NAME?</v>
      </c>
      <c r="E917" t="e">
        <f t="shared" ca="1" si="28"/>
        <v>#NAME?</v>
      </c>
      <c r="F917" t="e">
        <f t="shared" ca="1" si="29"/>
        <v>#NAME?</v>
      </c>
    </row>
    <row r="918" spans="1:6" x14ac:dyDescent="0.15">
      <c r="A918" s="12" t="s">
        <v>1845</v>
      </c>
      <c r="B918" s="12" t="s">
        <v>1846</v>
      </c>
      <c r="C918" t="e">
        <f ca="1">[1]!GG_SDP(A918,"2011-1-18","净利润","Year=2009","Quarter=4")</f>
        <v>#NAME?</v>
      </c>
      <c r="D918" t="e">
        <f ca="1">[1]!GG_SDP(A918,"2011-1-18","预期净利润","Year=2011","Quarter=4")</f>
        <v>#NAME?</v>
      </c>
      <c r="E918" t="e">
        <f t="shared" ca="1" si="28"/>
        <v>#NAME?</v>
      </c>
      <c r="F918" t="e">
        <f t="shared" ca="1" si="29"/>
        <v>#NAME?</v>
      </c>
    </row>
    <row r="919" spans="1:6" x14ac:dyDescent="0.15">
      <c r="A919" s="12" t="s">
        <v>1847</v>
      </c>
      <c r="B919" s="12" t="s">
        <v>1848</v>
      </c>
      <c r="C919" t="e">
        <f ca="1">[1]!GG_SDP(A919,"2011-1-18","净利润","Year=2009","Quarter=4")</f>
        <v>#NAME?</v>
      </c>
      <c r="D919" t="e">
        <f ca="1">[1]!GG_SDP(A919,"2011-1-18","预期净利润","Year=2011","Quarter=4")</f>
        <v>#NAME?</v>
      </c>
      <c r="E919" t="e">
        <f t="shared" ca="1" si="28"/>
        <v>#NAME?</v>
      </c>
      <c r="F919" t="e">
        <f t="shared" ca="1" si="29"/>
        <v>#NAME?</v>
      </c>
    </row>
    <row r="920" spans="1:6" x14ac:dyDescent="0.15">
      <c r="A920" s="12" t="s">
        <v>1849</v>
      </c>
      <c r="B920" s="12" t="s">
        <v>1850</v>
      </c>
      <c r="C920" t="e">
        <f ca="1">[1]!GG_SDP(A920,"2011-1-18","净利润","Year=2009","Quarter=4")</f>
        <v>#NAME?</v>
      </c>
      <c r="D920" t="e">
        <f ca="1">[1]!GG_SDP(A920,"2011-1-18","预期净利润","Year=2011","Quarter=4")</f>
        <v>#NAME?</v>
      </c>
      <c r="E920" t="e">
        <f t="shared" ca="1" si="28"/>
        <v>#NAME?</v>
      </c>
      <c r="F920" t="e">
        <f t="shared" ca="1" si="29"/>
        <v>#NAME?</v>
      </c>
    </row>
    <row r="921" spans="1:6" x14ac:dyDescent="0.15">
      <c r="A921" s="12" t="s">
        <v>1851</v>
      </c>
      <c r="B921" s="12" t="s">
        <v>1852</v>
      </c>
      <c r="C921" t="e">
        <f ca="1">[1]!GG_SDP(A921,"2011-1-18","净利润","Year=2009","Quarter=4")</f>
        <v>#NAME?</v>
      </c>
      <c r="D921" t="e">
        <f ca="1">[1]!GG_SDP(A921,"2011-1-18","预期净利润","Year=2011","Quarter=4")</f>
        <v>#NAME?</v>
      </c>
      <c r="E921" t="e">
        <f t="shared" ca="1" si="28"/>
        <v>#NAME?</v>
      </c>
      <c r="F921" t="e">
        <f t="shared" ca="1" si="29"/>
        <v>#NAME?</v>
      </c>
    </row>
    <row r="922" spans="1:6" x14ac:dyDescent="0.15">
      <c r="A922" s="12" t="s">
        <v>1853</v>
      </c>
      <c r="B922" s="12" t="s">
        <v>1854</v>
      </c>
      <c r="C922" t="e">
        <f ca="1">[1]!GG_SDP(A922,"2011-1-18","净利润","Year=2009","Quarter=4")</f>
        <v>#NAME?</v>
      </c>
      <c r="D922" t="e">
        <f ca="1">[1]!GG_SDP(A922,"2011-1-18","预期净利润","Year=2011","Quarter=4")</f>
        <v>#NAME?</v>
      </c>
      <c r="E922" t="e">
        <f t="shared" ca="1" si="28"/>
        <v>#NAME?</v>
      </c>
      <c r="F922" t="e">
        <f t="shared" ca="1" si="29"/>
        <v>#NAME?</v>
      </c>
    </row>
    <row r="923" spans="1:6" x14ac:dyDescent="0.15">
      <c r="A923" s="12" t="s">
        <v>1855</v>
      </c>
      <c r="B923" s="12" t="s">
        <v>1856</v>
      </c>
      <c r="C923" t="e">
        <f ca="1">[1]!GG_SDP(A923,"2011-1-18","净利润","Year=2009","Quarter=4")</f>
        <v>#NAME?</v>
      </c>
      <c r="D923" t="e">
        <f ca="1">[1]!GG_SDP(A923,"2011-1-18","预期净利润","Year=2011","Quarter=4")</f>
        <v>#NAME?</v>
      </c>
      <c r="E923" t="e">
        <f t="shared" ca="1" si="28"/>
        <v>#NAME?</v>
      </c>
      <c r="F923" t="e">
        <f t="shared" ca="1" si="29"/>
        <v>#NAME?</v>
      </c>
    </row>
    <row r="924" spans="1:6" x14ac:dyDescent="0.15">
      <c r="A924" s="12" t="s">
        <v>1857</v>
      </c>
      <c r="B924" s="12" t="s">
        <v>1858</v>
      </c>
      <c r="C924" t="e">
        <f ca="1">[1]!GG_SDP(A924,"2011-1-18","净利润","Year=2009","Quarter=4")</f>
        <v>#NAME?</v>
      </c>
      <c r="D924" t="e">
        <f ca="1">[1]!GG_SDP(A924,"2011-1-18","预期净利润","Year=2011","Quarter=4")</f>
        <v>#NAME?</v>
      </c>
      <c r="E924" t="e">
        <f t="shared" ca="1" si="28"/>
        <v>#NAME?</v>
      </c>
      <c r="F924" t="e">
        <f t="shared" ca="1" si="29"/>
        <v>#NAME?</v>
      </c>
    </row>
    <row r="925" spans="1:6" x14ac:dyDescent="0.15">
      <c r="A925" s="12" t="s">
        <v>1859</v>
      </c>
      <c r="B925" s="12" t="s">
        <v>1860</v>
      </c>
      <c r="C925" t="e">
        <f ca="1">[1]!GG_SDP(A925,"2011-1-18","净利润","Year=2009","Quarter=4")</f>
        <v>#NAME?</v>
      </c>
      <c r="D925" t="e">
        <f ca="1">[1]!GG_SDP(A925,"2011-1-18","预期净利润","Year=2011","Quarter=4")</f>
        <v>#NAME?</v>
      </c>
      <c r="E925" t="e">
        <f t="shared" ca="1" si="28"/>
        <v>#NAME?</v>
      </c>
      <c r="F925" t="e">
        <f t="shared" ca="1" si="29"/>
        <v>#NAME?</v>
      </c>
    </row>
    <row r="926" spans="1:6" x14ac:dyDescent="0.15">
      <c r="A926" s="12" t="s">
        <v>1861</v>
      </c>
      <c r="B926" s="12" t="s">
        <v>1862</v>
      </c>
      <c r="C926" t="e">
        <f ca="1">[1]!GG_SDP(A926,"2011-1-18","净利润","Year=2009","Quarter=4")</f>
        <v>#NAME?</v>
      </c>
      <c r="D926" t="e">
        <f ca="1">[1]!GG_SDP(A926,"2011-1-18","预期净利润","Year=2011","Quarter=4")</f>
        <v>#NAME?</v>
      </c>
      <c r="E926" t="e">
        <f t="shared" ca="1" si="28"/>
        <v>#NAME?</v>
      </c>
      <c r="F926" t="e">
        <f t="shared" ca="1" si="29"/>
        <v>#NAME?</v>
      </c>
    </row>
    <row r="927" spans="1:6" x14ac:dyDescent="0.15">
      <c r="A927" s="12" t="s">
        <v>1863</v>
      </c>
      <c r="B927" s="12" t="s">
        <v>1864</v>
      </c>
      <c r="C927" t="e">
        <f ca="1">[1]!GG_SDP(A927,"2011-1-18","净利润","Year=2009","Quarter=4")</f>
        <v>#NAME?</v>
      </c>
      <c r="D927" t="e">
        <f ca="1">[1]!GG_SDP(A927,"2011-1-18","预期净利润","Year=2011","Quarter=4")</f>
        <v>#NAME?</v>
      </c>
      <c r="E927" t="e">
        <f t="shared" ca="1" si="28"/>
        <v>#NAME?</v>
      </c>
      <c r="F927" t="e">
        <f t="shared" ca="1" si="29"/>
        <v>#NAME?</v>
      </c>
    </row>
    <row r="928" spans="1:6" x14ac:dyDescent="0.15">
      <c r="A928" s="12" t="s">
        <v>1865</v>
      </c>
      <c r="B928" s="12" t="s">
        <v>1866</v>
      </c>
      <c r="C928" t="e">
        <f ca="1">[1]!GG_SDP(A928,"2011-1-18","净利润","Year=2009","Quarter=4")</f>
        <v>#NAME?</v>
      </c>
      <c r="D928" t="e">
        <f ca="1">[1]!GG_SDP(A928,"2011-1-18","预期净利润","Year=2011","Quarter=4")</f>
        <v>#NAME?</v>
      </c>
      <c r="E928" t="e">
        <f t="shared" ca="1" si="28"/>
        <v>#NAME?</v>
      </c>
      <c r="F928" t="e">
        <f t="shared" ca="1" si="29"/>
        <v>#NAME?</v>
      </c>
    </row>
    <row r="929" spans="1:6" x14ac:dyDescent="0.15">
      <c r="A929" s="12" t="s">
        <v>1867</v>
      </c>
      <c r="B929" s="12" t="s">
        <v>1868</v>
      </c>
      <c r="C929" t="e">
        <f ca="1">[1]!GG_SDP(A929,"2011-1-18","净利润","Year=2009","Quarter=4")</f>
        <v>#NAME?</v>
      </c>
      <c r="D929" t="e">
        <f ca="1">[1]!GG_SDP(A929,"2011-1-18","预期净利润","Year=2011","Quarter=4")</f>
        <v>#NAME?</v>
      </c>
      <c r="E929" t="e">
        <f t="shared" ca="1" si="28"/>
        <v>#NAME?</v>
      </c>
      <c r="F929" t="e">
        <f t="shared" ca="1" si="29"/>
        <v>#NAME?</v>
      </c>
    </row>
    <row r="930" spans="1:6" x14ac:dyDescent="0.15">
      <c r="A930" s="12" t="s">
        <v>1869</v>
      </c>
      <c r="B930" s="12" t="s">
        <v>1870</v>
      </c>
      <c r="C930" t="e">
        <f ca="1">[1]!GG_SDP(A930,"2011-1-18","净利润","Year=2009","Quarter=4")</f>
        <v>#NAME?</v>
      </c>
      <c r="D930" t="e">
        <f ca="1">[1]!GG_SDP(A930,"2011-1-18","预期净利润","Year=2011","Quarter=4")</f>
        <v>#NAME?</v>
      </c>
      <c r="E930" t="e">
        <f t="shared" ca="1" si="28"/>
        <v>#NAME?</v>
      </c>
      <c r="F930" t="e">
        <f t="shared" ca="1" si="29"/>
        <v>#NAME?</v>
      </c>
    </row>
    <row r="931" spans="1:6" x14ac:dyDescent="0.15">
      <c r="A931" s="12" t="s">
        <v>1871</v>
      </c>
      <c r="B931" s="12" t="s">
        <v>1872</v>
      </c>
      <c r="C931" t="e">
        <f ca="1">[1]!GG_SDP(A931,"2011-1-18","净利润","Year=2009","Quarter=4")</f>
        <v>#NAME?</v>
      </c>
      <c r="D931" t="e">
        <f ca="1">[1]!GG_SDP(A931,"2011-1-18","预期净利润","Year=2011","Quarter=4")</f>
        <v>#NAME?</v>
      </c>
      <c r="E931" t="e">
        <f t="shared" ca="1" si="28"/>
        <v>#NAME?</v>
      </c>
      <c r="F931" t="e">
        <f t="shared" ca="1" si="29"/>
        <v>#NAME?</v>
      </c>
    </row>
    <row r="932" spans="1:6" x14ac:dyDescent="0.15">
      <c r="A932" s="12" t="s">
        <v>1873</v>
      </c>
      <c r="B932" s="12" t="s">
        <v>1874</v>
      </c>
      <c r="C932" t="e">
        <f ca="1">[1]!GG_SDP(A932,"2011-1-18","净利润","Year=2009","Quarter=4")</f>
        <v>#NAME?</v>
      </c>
      <c r="D932" t="e">
        <f ca="1">[1]!GG_SDP(A932,"2011-1-18","预期净利润","Year=2011","Quarter=4")</f>
        <v>#NAME?</v>
      </c>
      <c r="E932" t="e">
        <f t="shared" ca="1" si="28"/>
        <v>#NAME?</v>
      </c>
      <c r="F932" t="e">
        <f t="shared" ca="1" si="29"/>
        <v>#NAME?</v>
      </c>
    </row>
    <row r="933" spans="1:6" x14ac:dyDescent="0.15">
      <c r="A933" s="12" t="s">
        <v>1875</v>
      </c>
      <c r="B933" s="12" t="s">
        <v>1876</v>
      </c>
      <c r="C933" t="e">
        <f ca="1">[1]!GG_SDP(A933,"2011-1-18","净利润","Year=2009","Quarter=4")</f>
        <v>#NAME?</v>
      </c>
      <c r="D933" t="e">
        <f ca="1">[1]!GG_SDP(A933,"2011-1-18","预期净利润","Year=2011","Quarter=4")</f>
        <v>#NAME?</v>
      </c>
      <c r="E933" t="e">
        <f t="shared" ca="1" si="28"/>
        <v>#NAME?</v>
      </c>
      <c r="F933" t="e">
        <f t="shared" ca="1" si="29"/>
        <v>#NAME?</v>
      </c>
    </row>
    <row r="934" spans="1:6" x14ac:dyDescent="0.15">
      <c r="A934" s="12" t="s">
        <v>1877</v>
      </c>
      <c r="B934" s="12" t="s">
        <v>1878</v>
      </c>
      <c r="C934" t="e">
        <f ca="1">[1]!GG_SDP(A934,"2011-1-18","净利润","Year=2009","Quarter=4")</f>
        <v>#NAME?</v>
      </c>
      <c r="D934" t="e">
        <f ca="1">[1]!GG_SDP(A934,"2011-1-18","预期净利润","Year=2011","Quarter=4")</f>
        <v>#NAME?</v>
      </c>
      <c r="E934" t="e">
        <f t="shared" ca="1" si="28"/>
        <v>#NAME?</v>
      </c>
      <c r="F934" t="e">
        <f t="shared" ca="1" si="29"/>
        <v>#NAME?</v>
      </c>
    </row>
    <row r="935" spans="1:6" x14ac:dyDescent="0.15">
      <c r="A935" s="12" t="s">
        <v>1879</v>
      </c>
      <c r="B935" s="12" t="s">
        <v>1880</v>
      </c>
      <c r="C935" t="e">
        <f ca="1">[1]!GG_SDP(A935,"2011-1-18","净利润","Year=2009","Quarter=4")</f>
        <v>#NAME?</v>
      </c>
      <c r="D935" t="e">
        <f ca="1">[1]!GG_SDP(A935,"2011-1-18","预期净利润","Year=2011","Quarter=4")</f>
        <v>#NAME?</v>
      </c>
      <c r="E935" t="e">
        <f t="shared" ca="1" si="28"/>
        <v>#NAME?</v>
      </c>
      <c r="F935" t="e">
        <f t="shared" ca="1" si="29"/>
        <v>#NAME?</v>
      </c>
    </row>
    <row r="936" spans="1:6" x14ac:dyDescent="0.15">
      <c r="A936" s="12" t="s">
        <v>1881</v>
      </c>
      <c r="B936" s="12" t="s">
        <v>1882</v>
      </c>
      <c r="C936" t="e">
        <f ca="1">[1]!GG_SDP(A936,"2011-1-18","净利润","Year=2009","Quarter=4")</f>
        <v>#NAME?</v>
      </c>
      <c r="D936" t="e">
        <f ca="1">[1]!GG_SDP(A936,"2011-1-18","预期净利润","Year=2011","Quarter=4")</f>
        <v>#NAME?</v>
      </c>
      <c r="E936" t="e">
        <f t="shared" ca="1" si="28"/>
        <v>#NAME?</v>
      </c>
      <c r="F936" t="e">
        <f t="shared" ca="1" si="29"/>
        <v>#NAME?</v>
      </c>
    </row>
    <row r="937" spans="1:6" x14ac:dyDescent="0.15">
      <c r="A937" s="12" t="s">
        <v>1883</v>
      </c>
      <c r="B937" s="12" t="s">
        <v>1884</v>
      </c>
      <c r="C937" t="e">
        <f ca="1">[1]!GG_SDP(A937,"2011-1-18","净利润","Year=2009","Quarter=4")</f>
        <v>#NAME?</v>
      </c>
      <c r="D937" t="e">
        <f ca="1">[1]!GG_SDP(A937,"2011-1-18","预期净利润","Year=2011","Quarter=4")</f>
        <v>#NAME?</v>
      </c>
      <c r="E937" t="e">
        <f t="shared" ca="1" si="28"/>
        <v>#NAME?</v>
      </c>
      <c r="F937" t="e">
        <f t="shared" ca="1" si="29"/>
        <v>#NAME?</v>
      </c>
    </row>
    <row r="938" spans="1:6" x14ac:dyDescent="0.15">
      <c r="A938" s="12" t="s">
        <v>1885</v>
      </c>
      <c r="B938" s="12" t="s">
        <v>1886</v>
      </c>
      <c r="C938" t="e">
        <f ca="1">[1]!GG_SDP(A938,"2011-1-18","净利润","Year=2009","Quarter=4")</f>
        <v>#NAME?</v>
      </c>
      <c r="D938" t="e">
        <f ca="1">[1]!GG_SDP(A938,"2011-1-18","预期净利润","Year=2011","Quarter=4")</f>
        <v>#NAME?</v>
      </c>
      <c r="E938" t="e">
        <f t="shared" ca="1" si="28"/>
        <v>#NAME?</v>
      </c>
      <c r="F938" t="e">
        <f t="shared" ca="1" si="29"/>
        <v>#NAME?</v>
      </c>
    </row>
    <row r="939" spans="1:6" x14ac:dyDescent="0.15">
      <c r="A939" s="12" t="s">
        <v>1887</v>
      </c>
      <c r="B939" s="12" t="s">
        <v>1888</v>
      </c>
      <c r="C939" t="e">
        <f ca="1">[1]!GG_SDP(A939,"2011-1-18","净利润","Year=2009","Quarter=4")</f>
        <v>#NAME?</v>
      </c>
      <c r="D939" t="e">
        <f ca="1">[1]!GG_SDP(A939,"2011-1-18","预期净利润","Year=2011","Quarter=4")</f>
        <v>#NAME?</v>
      </c>
      <c r="E939" t="e">
        <f t="shared" ca="1" si="28"/>
        <v>#NAME?</v>
      </c>
      <c r="F939" t="e">
        <f t="shared" ca="1" si="29"/>
        <v>#NAME?</v>
      </c>
    </row>
    <row r="940" spans="1:6" x14ac:dyDescent="0.15">
      <c r="A940" s="12" t="s">
        <v>1889</v>
      </c>
      <c r="B940" s="12" t="s">
        <v>1890</v>
      </c>
      <c r="C940" t="e">
        <f ca="1">[1]!GG_SDP(A940,"2011-1-18","净利润","Year=2009","Quarter=4")</f>
        <v>#NAME?</v>
      </c>
      <c r="D940" t="e">
        <f ca="1">[1]!GG_SDP(A940,"2011-1-18","预期净利润","Year=2011","Quarter=4")</f>
        <v>#NAME?</v>
      </c>
      <c r="E940" t="e">
        <f t="shared" ca="1" si="28"/>
        <v>#NAME?</v>
      </c>
      <c r="F940" t="e">
        <f t="shared" ca="1" si="29"/>
        <v>#NAME?</v>
      </c>
    </row>
    <row r="941" spans="1:6" x14ac:dyDescent="0.15">
      <c r="A941" s="12" t="s">
        <v>1891</v>
      </c>
      <c r="B941" s="12" t="s">
        <v>1892</v>
      </c>
      <c r="C941" t="e">
        <f ca="1">[1]!GG_SDP(A941,"2011-1-18","净利润","Year=2009","Quarter=4")</f>
        <v>#NAME?</v>
      </c>
      <c r="D941" t="e">
        <f ca="1">[1]!GG_SDP(A941,"2011-1-18","预期净利润","Year=2011","Quarter=4")</f>
        <v>#NAME?</v>
      </c>
      <c r="E941" t="e">
        <f t="shared" ca="1" si="28"/>
        <v>#NAME?</v>
      </c>
      <c r="F941" t="e">
        <f t="shared" ca="1" si="29"/>
        <v>#NAME?</v>
      </c>
    </row>
    <row r="942" spans="1:6" x14ac:dyDescent="0.15">
      <c r="A942" s="12" t="s">
        <v>1893</v>
      </c>
      <c r="B942" s="12" t="s">
        <v>1894</v>
      </c>
      <c r="C942" t="e">
        <f ca="1">[1]!GG_SDP(A942,"2011-1-18","净利润","Year=2009","Quarter=4")</f>
        <v>#NAME?</v>
      </c>
      <c r="D942" t="e">
        <f ca="1">[1]!GG_SDP(A942,"2011-1-18","预期净利润","Year=2011","Quarter=4")</f>
        <v>#NAME?</v>
      </c>
      <c r="E942" t="e">
        <f t="shared" ca="1" si="28"/>
        <v>#NAME?</v>
      </c>
      <c r="F942" t="e">
        <f t="shared" ca="1" si="29"/>
        <v>#NAME?</v>
      </c>
    </row>
    <row r="943" spans="1:6" x14ac:dyDescent="0.15">
      <c r="A943" s="12" t="s">
        <v>1895</v>
      </c>
      <c r="B943" s="12" t="s">
        <v>1896</v>
      </c>
      <c r="C943" t="e">
        <f ca="1">[1]!GG_SDP(A943,"2011-1-18","净利润","Year=2009","Quarter=4")</f>
        <v>#NAME?</v>
      </c>
      <c r="D943" t="e">
        <f ca="1">[1]!GG_SDP(A943,"2011-1-18","预期净利润","Year=2011","Quarter=4")</f>
        <v>#NAME?</v>
      </c>
      <c r="E943" t="e">
        <f t="shared" ca="1" si="28"/>
        <v>#NAME?</v>
      </c>
      <c r="F943" t="e">
        <f t="shared" ca="1" si="29"/>
        <v>#NAME?</v>
      </c>
    </row>
    <row r="944" spans="1:6" x14ac:dyDescent="0.15">
      <c r="A944" s="12" t="s">
        <v>1897</v>
      </c>
      <c r="B944" s="12" t="s">
        <v>1898</v>
      </c>
      <c r="C944" t="e">
        <f ca="1">[1]!GG_SDP(A944,"2011-1-18","净利润","Year=2009","Quarter=4")</f>
        <v>#NAME?</v>
      </c>
      <c r="D944" t="e">
        <f ca="1">[1]!GG_SDP(A944,"2011-1-18","预期净利润","Year=2011","Quarter=4")</f>
        <v>#NAME?</v>
      </c>
      <c r="E944" t="e">
        <f t="shared" ca="1" si="28"/>
        <v>#NAME?</v>
      </c>
      <c r="F944" t="e">
        <f t="shared" ca="1" si="29"/>
        <v>#NAME?</v>
      </c>
    </row>
    <row r="945" spans="1:6" x14ac:dyDescent="0.15">
      <c r="A945" s="12" t="s">
        <v>1899</v>
      </c>
      <c r="B945" s="12" t="s">
        <v>1900</v>
      </c>
      <c r="C945" t="e">
        <f ca="1">[1]!GG_SDP(A945,"2011-1-18","净利润","Year=2009","Quarter=4")</f>
        <v>#NAME?</v>
      </c>
      <c r="D945" t="e">
        <f ca="1">[1]!GG_SDP(A945,"2011-1-18","预期净利润","Year=2011","Quarter=4")</f>
        <v>#NAME?</v>
      </c>
      <c r="E945" t="e">
        <f t="shared" ca="1" si="28"/>
        <v>#NAME?</v>
      </c>
      <c r="F945" t="e">
        <f t="shared" ca="1" si="29"/>
        <v>#NAME?</v>
      </c>
    </row>
    <row r="946" spans="1:6" x14ac:dyDescent="0.15">
      <c r="A946" s="12" t="s">
        <v>1901</v>
      </c>
      <c r="B946" s="12" t="s">
        <v>1902</v>
      </c>
      <c r="C946" t="e">
        <f ca="1">[1]!GG_SDP(A946,"2011-1-18","净利润","Year=2009","Quarter=4")</f>
        <v>#NAME?</v>
      </c>
      <c r="D946" t="e">
        <f ca="1">[1]!GG_SDP(A946,"2011-1-18","预期净利润","Year=2011","Quarter=4")</f>
        <v>#NAME?</v>
      </c>
      <c r="E946" t="e">
        <f t="shared" ca="1" si="28"/>
        <v>#NAME?</v>
      </c>
      <c r="F946" t="e">
        <f t="shared" ca="1" si="29"/>
        <v>#NAME?</v>
      </c>
    </row>
    <row r="947" spans="1:6" x14ac:dyDescent="0.15">
      <c r="A947" s="12" t="s">
        <v>1903</v>
      </c>
      <c r="B947" s="12" t="s">
        <v>1904</v>
      </c>
      <c r="C947" t="e">
        <f ca="1">[1]!GG_SDP(A947,"2011-1-18","净利润","Year=2009","Quarter=4")</f>
        <v>#NAME?</v>
      </c>
      <c r="D947" t="e">
        <f ca="1">[1]!GG_SDP(A947,"2011-1-18","预期净利润","Year=2011","Quarter=4")</f>
        <v>#NAME?</v>
      </c>
      <c r="E947" t="e">
        <f t="shared" ca="1" si="28"/>
        <v>#NAME?</v>
      </c>
      <c r="F947" t="e">
        <f t="shared" ca="1" si="29"/>
        <v>#NAME?</v>
      </c>
    </row>
    <row r="948" spans="1:6" x14ac:dyDescent="0.15">
      <c r="A948" s="12" t="s">
        <v>1905</v>
      </c>
      <c r="B948" s="12" t="s">
        <v>1906</v>
      </c>
      <c r="C948" t="e">
        <f ca="1">[1]!GG_SDP(A948,"2011-1-18","净利润","Year=2009","Quarter=4")</f>
        <v>#NAME?</v>
      </c>
      <c r="D948" t="e">
        <f ca="1">[1]!GG_SDP(A948,"2011-1-18","预期净利润","Year=2011","Quarter=4")</f>
        <v>#NAME?</v>
      </c>
      <c r="E948" t="e">
        <f t="shared" ca="1" si="28"/>
        <v>#NAME?</v>
      </c>
      <c r="F948" t="e">
        <f t="shared" ca="1" si="29"/>
        <v>#NAME?</v>
      </c>
    </row>
    <row r="949" spans="1:6" x14ac:dyDescent="0.15">
      <c r="A949" s="12" t="s">
        <v>1907</v>
      </c>
      <c r="B949" s="12" t="s">
        <v>1908</v>
      </c>
      <c r="C949" t="e">
        <f ca="1">[1]!GG_SDP(A949,"2011-1-18","净利润","Year=2009","Quarter=4")</f>
        <v>#NAME?</v>
      </c>
      <c r="D949" t="e">
        <f ca="1">[1]!GG_SDP(A949,"2011-1-18","预期净利润","Year=2011","Quarter=4")</f>
        <v>#NAME?</v>
      </c>
      <c r="E949" t="e">
        <f t="shared" ca="1" si="28"/>
        <v>#NAME?</v>
      </c>
      <c r="F949" t="e">
        <f t="shared" ca="1" si="29"/>
        <v>#NAME?</v>
      </c>
    </row>
    <row r="950" spans="1:6" x14ac:dyDescent="0.15">
      <c r="A950" s="12" t="s">
        <v>1909</v>
      </c>
      <c r="B950" s="12" t="s">
        <v>1910</v>
      </c>
      <c r="C950" t="e">
        <f ca="1">[1]!GG_SDP(A950,"2011-1-18","净利润","Year=2009","Quarter=4")</f>
        <v>#NAME?</v>
      </c>
      <c r="D950" t="e">
        <f ca="1">[1]!GG_SDP(A950,"2011-1-18","预期净利润","Year=2011","Quarter=4")</f>
        <v>#NAME?</v>
      </c>
      <c r="E950" t="e">
        <f t="shared" ca="1" si="28"/>
        <v>#NAME?</v>
      </c>
      <c r="F950" t="e">
        <f t="shared" ca="1" si="29"/>
        <v>#NAME?</v>
      </c>
    </row>
    <row r="951" spans="1:6" x14ac:dyDescent="0.15">
      <c r="A951" s="12" t="s">
        <v>1911</v>
      </c>
      <c r="B951" s="12" t="s">
        <v>1912</v>
      </c>
      <c r="C951" t="e">
        <f ca="1">[1]!GG_SDP(A951,"2011-1-18","净利润","Year=2009","Quarter=4")</f>
        <v>#NAME?</v>
      </c>
      <c r="D951" t="e">
        <f ca="1">[1]!GG_SDP(A951,"2011-1-18","预期净利润","Year=2011","Quarter=4")</f>
        <v>#NAME?</v>
      </c>
      <c r="E951" t="e">
        <f t="shared" ca="1" si="28"/>
        <v>#NAME?</v>
      </c>
      <c r="F951" t="e">
        <f t="shared" ca="1" si="29"/>
        <v>#NAME?</v>
      </c>
    </row>
    <row r="952" spans="1:6" x14ac:dyDescent="0.15">
      <c r="A952" s="12" t="s">
        <v>1913</v>
      </c>
      <c r="B952" s="12" t="s">
        <v>1914</v>
      </c>
      <c r="C952" t="e">
        <f ca="1">[1]!GG_SDP(A952,"2011-1-18","净利润","Year=2009","Quarter=4")</f>
        <v>#NAME?</v>
      </c>
      <c r="D952" t="e">
        <f ca="1">[1]!GG_SDP(A952,"2011-1-18","预期净利润","Year=2011","Quarter=4")</f>
        <v>#NAME?</v>
      </c>
      <c r="E952" t="e">
        <f t="shared" ca="1" si="28"/>
        <v>#NAME?</v>
      </c>
      <c r="F952" t="e">
        <f t="shared" ca="1" si="29"/>
        <v>#NAME?</v>
      </c>
    </row>
    <row r="953" spans="1:6" x14ac:dyDescent="0.15">
      <c r="A953" s="12" t="s">
        <v>1915</v>
      </c>
      <c r="B953" s="12" t="s">
        <v>1916</v>
      </c>
      <c r="C953" t="e">
        <f ca="1">[1]!GG_SDP(A953,"2011-1-18","净利润","Year=2009","Quarter=4")</f>
        <v>#NAME?</v>
      </c>
      <c r="D953" t="e">
        <f ca="1">[1]!GG_SDP(A953,"2011-1-18","预期净利润","Year=2011","Quarter=4")</f>
        <v>#NAME?</v>
      </c>
      <c r="E953" t="e">
        <f t="shared" ca="1" si="28"/>
        <v>#NAME?</v>
      </c>
      <c r="F953" t="e">
        <f t="shared" ca="1" si="29"/>
        <v>#NAME?</v>
      </c>
    </row>
    <row r="954" spans="1:6" x14ac:dyDescent="0.15">
      <c r="A954" s="12" t="s">
        <v>1917</v>
      </c>
      <c r="B954" s="12" t="s">
        <v>1918</v>
      </c>
      <c r="C954" t="e">
        <f ca="1">[1]!GG_SDP(A954,"2011-1-18","净利润","Year=2009","Quarter=4")</f>
        <v>#NAME?</v>
      </c>
      <c r="D954" t="e">
        <f ca="1">[1]!GG_SDP(A954,"2011-1-18","预期净利润","Year=2011","Quarter=4")</f>
        <v>#NAME?</v>
      </c>
      <c r="E954" t="e">
        <f t="shared" ca="1" si="28"/>
        <v>#NAME?</v>
      </c>
      <c r="F954" t="e">
        <f t="shared" ca="1" si="29"/>
        <v>#NAME?</v>
      </c>
    </row>
    <row r="955" spans="1:6" x14ac:dyDescent="0.15">
      <c r="A955" s="12" t="s">
        <v>1919</v>
      </c>
      <c r="B955" s="12" t="s">
        <v>1920</v>
      </c>
      <c r="C955" t="e">
        <f ca="1">[1]!GG_SDP(A955,"2011-1-18","净利润","Year=2009","Quarter=4")</f>
        <v>#NAME?</v>
      </c>
      <c r="D955" t="e">
        <f ca="1">[1]!GG_SDP(A955,"2011-1-18","预期净利润","Year=2011","Quarter=4")</f>
        <v>#NAME?</v>
      </c>
      <c r="E955" t="e">
        <f t="shared" ca="1" si="28"/>
        <v>#NAME?</v>
      </c>
      <c r="F955" t="e">
        <f t="shared" ca="1" si="29"/>
        <v>#NAME?</v>
      </c>
    </row>
    <row r="956" spans="1:6" x14ac:dyDescent="0.15">
      <c r="A956" s="12" t="s">
        <v>1921</v>
      </c>
      <c r="B956" s="12" t="s">
        <v>1922</v>
      </c>
      <c r="C956" t="e">
        <f ca="1">[1]!GG_SDP(A956,"2011-1-18","净利润","Year=2009","Quarter=4")</f>
        <v>#NAME?</v>
      </c>
      <c r="D956" t="e">
        <f ca="1">[1]!GG_SDP(A956,"2011-1-18","预期净利润","Year=2011","Quarter=4")</f>
        <v>#NAME?</v>
      </c>
      <c r="E956" t="e">
        <f t="shared" ca="1" si="28"/>
        <v>#NAME?</v>
      </c>
      <c r="F956" t="e">
        <f t="shared" ca="1" si="29"/>
        <v>#NAME?</v>
      </c>
    </row>
    <row r="957" spans="1:6" x14ac:dyDescent="0.15">
      <c r="A957" s="12" t="s">
        <v>1923</v>
      </c>
      <c r="B957" s="12" t="s">
        <v>1924</v>
      </c>
      <c r="C957" t="e">
        <f ca="1">[1]!GG_SDP(A957,"2011-1-18","净利润","Year=2009","Quarter=4")</f>
        <v>#NAME?</v>
      </c>
      <c r="D957" t="e">
        <f ca="1">[1]!GG_SDP(A957,"2011-1-18","预期净利润","Year=2011","Quarter=4")</f>
        <v>#NAME?</v>
      </c>
      <c r="E957" t="e">
        <f t="shared" ca="1" si="28"/>
        <v>#NAME?</v>
      </c>
      <c r="F957" t="e">
        <f t="shared" ca="1" si="29"/>
        <v>#NAME?</v>
      </c>
    </row>
    <row r="958" spans="1:6" x14ac:dyDescent="0.15">
      <c r="A958" s="12" t="s">
        <v>1925</v>
      </c>
      <c r="B958" s="12" t="s">
        <v>1926</v>
      </c>
      <c r="C958" t="e">
        <f ca="1">[1]!GG_SDP(A958,"2011-1-18","净利润","Year=2009","Quarter=4")</f>
        <v>#NAME?</v>
      </c>
      <c r="D958" t="e">
        <f ca="1">[1]!GG_SDP(A958,"2011-1-18","预期净利润","Year=2011","Quarter=4")</f>
        <v>#NAME?</v>
      </c>
      <c r="E958" t="e">
        <f t="shared" ca="1" si="28"/>
        <v>#NAME?</v>
      </c>
      <c r="F958" t="e">
        <f t="shared" ca="1" si="29"/>
        <v>#NAME?</v>
      </c>
    </row>
    <row r="959" spans="1:6" x14ac:dyDescent="0.15">
      <c r="A959" s="12" t="s">
        <v>1927</v>
      </c>
      <c r="B959" s="12" t="s">
        <v>1928</v>
      </c>
      <c r="C959" t="e">
        <f ca="1">[1]!GG_SDP(A959,"2011-1-18","净利润","Year=2009","Quarter=4")</f>
        <v>#NAME?</v>
      </c>
      <c r="D959" t="e">
        <f ca="1">[1]!GG_SDP(A959,"2011-1-18","预期净利润","Year=2011","Quarter=4")</f>
        <v>#NAME?</v>
      </c>
      <c r="E959" t="e">
        <f t="shared" ca="1" si="28"/>
        <v>#NAME?</v>
      </c>
      <c r="F959" t="e">
        <f t="shared" ca="1" si="29"/>
        <v>#NAME?</v>
      </c>
    </row>
    <row r="960" spans="1:6" x14ac:dyDescent="0.15">
      <c r="A960" s="12" t="s">
        <v>1929</v>
      </c>
      <c r="B960" s="12" t="s">
        <v>1930</v>
      </c>
      <c r="C960" t="e">
        <f ca="1">[1]!GG_SDP(A960,"2011-1-18","净利润","Year=2009","Quarter=4")</f>
        <v>#NAME?</v>
      </c>
      <c r="D960" t="e">
        <f ca="1">[1]!GG_SDP(A960,"2011-1-18","预期净利润","Year=2011","Quarter=4")</f>
        <v>#NAME?</v>
      </c>
      <c r="E960" t="e">
        <f t="shared" ca="1" si="28"/>
        <v>#NAME?</v>
      </c>
      <c r="F960" t="e">
        <f t="shared" ca="1" si="29"/>
        <v>#NAME?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排序模板</vt:lpstr>
      <vt:lpstr>预期增长率</vt:lpstr>
      <vt:lpstr>Sheet3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陈潇</cp:lastModifiedBy>
  <dcterms:created xsi:type="dcterms:W3CDTF">2010-12-29T11:24:40Z</dcterms:created>
  <dcterms:modified xsi:type="dcterms:W3CDTF">2014-10-13T01:30:56Z</dcterms:modified>
</cp:coreProperties>
</file>