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S:\Disability, Employment and Carers Group\Disability Employment Services\Performance Modelling Evaluation\DES Data\Monthly Report\2019-20\202004\"/>
    </mc:Choice>
  </mc:AlternateContent>
  <bookViews>
    <workbookView xWindow="0" yWindow="0" windowWidth="22830" windowHeight="17625"/>
  </bookViews>
  <sheets>
    <sheet name="Summary" sheetId="1" r:id="rId1"/>
    <sheet name="Caseload" sheetId="7" r:id="rId2"/>
    <sheet name="CaseloadData" sheetId="6" r:id="rId3"/>
    <sheet name="RefComExt" sheetId="8" r:id="rId4"/>
    <sheet name="RCEData" sheetId="2" r:id="rId5"/>
    <sheet name="Outcomes" sheetId="9" r:id="rId6"/>
    <sheet name="OutcomesData" sheetId="3" r:id="rId7"/>
  </sheets>
  <definedNames>
    <definedName name="_xlnm.Print_Area" localSheetId="1">Caseload!$A$1:$R$77</definedName>
    <definedName name="_xlnm.Print_Area" localSheetId="3">RefComExt!$A$1:$U$117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7" i="9" l="1"/>
  <c r="I46" i="9" l="1"/>
  <c r="I45" i="9"/>
  <c r="I44" i="9"/>
  <c r="H46" i="9"/>
  <c r="I86" i="9" l="1"/>
  <c r="I85" i="9"/>
  <c r="H87" i="9"/>
  <c r="H86" i="9"/>
  <c r="H85" i="9"/>
  <c r="H44" i="9"/>
  <c r="H45" i="9"/>
  <c r="I10" i="9"/>
  <c r="I9" i="9"/>
  <c r="I8" i="9"/>
  <c r="H10" i="9"/>
  <c r="H9" i="9"/>
  <c r="H8" i="9"/>
  <c r="I45" i="8"/>
  <c r="I44" i="8"/>
  <c r="I43" i="8"/>
  <c r="H45" i="8"/>
  <c r="H44" i="8"/>
  <c r="H43" i="8"/>
  <c r="I13" i="8"/>
  <c r="I12" i="8"/>
  <c r="H13" i="8"/>
  <c r="H12" i="8"/>
  <c r="I11" i="8"/>
  <c r="H11" i="8"/>
  <c r="I87" i="8"/>
  <c r="I86" i="8"/>
  <c r="I85" i="8"/>
  <c r="H87" i="8"/>
  <c r="H86" i="8"/>
  <c r="H85" i="8"/>
  <c r="C45" i="7" l="1"/>
  <c r="E45" i="7" s="1"/>
  <c r="D45" i="7"/>
  <c r="F45" i="7"/>
  <c r="G45" i="7" l="1"/>
  <c r="J85" i="9"/>
  <c r="J12" i="8" l="1"/>
  <c r="J87" i="8"/>
  <c r="J86" i="8"/>
  <c r="J85" i="8"/>
  <c r="J45" i="8"/>
  <c r="J44" i="8"/>
  <c r="J11" i="8"/>
  <c r="J43" i="8" l="1"/>
  <c r="J13" i="8"/>
  <c r="D88" i="9" l="1"/>
  <c r="C88" i="9"/>
  <c r="D45" i="9" l="1"/>
  <c r="D47" i="9" l="1"/>
  <c r="D46" i="9"/>
  <c r="D44" i="9"/>
  <c r="C47" i="9"/>
  <c r="C46" i="9"/>
  <c r="C44" i="9"/>
  <c r="C45" i="9"/>
  <c r="F87" i="9"/>
  <c r="F86" i="9"/>
  <c r="F85" i="9"/>
  <c r="D87" i="9"/>
  <c r="D86" i="9"/>
  <c r="D85" i="9"/>
  <c r="C87" i="9"/>
  <c r="C86" i="9"/>
  <c r="C85" i="9"/>
  <c r="F46" i="9"/>
  <c r="F45" i="9"/>
  <c r="F44" i="9"/>
  <c r="F12" i="9"/>
  <c r="F10" i="9"/>
  <c r="F9" i="9"/>
  <c r="F8" i="9"/>
  <c r="D12" i="9"/>
  <c r="D11" i="9"/>
  <c r="D10" i="9"/>
  <c r="D9" i="9"/>
  <c r="D8" i="9"/>
  <c r="C12" i="9"/>
  <c r="C11" i="9"/>
  <c r="C10" i="9"/>
  <c r="C8" i="9"/>
  <c r="C9" i="9"/>
  <c r="F87" i="8"/>
  <c r="D87" i="8"/>
  <c r="C87" i="8"/>
  <c r="F86" i="8"/>
  <c r="D86" i="8"/>
  <c r="C86" i="8"/>
  <c r="F85" i="8"/>
  <c r="D85" i="8"/>
  <c r="C85" i="8"/>
  <c r="F45" i="8"/>
  <c r="D45" i="8"/>
  <c r="C45" i="8"/>
  <c r="G45" i="8" s="1"/>
  <c r="F44" i="8"/>
  <c r="D44" i="8"/>
  <c r="C44" i="8"/>
  <c r="F43" i="8"/>
  <c r="D43" i="8"/>
  <c r="C43" i="8"/>
  <c r="F13" i="8"/>
  <c r="F12" i="8"/>
  <c r="F11" i="8"/>
  <c r="D13" i="8"/>
  <c r="D12" i="8"/>
  <c r="D11" i="8"/>
  <c r="C13" i="8"/>
  <c r="C12" i="8"/>
  <c r="C11" i="8"/>
  <c r="F49" i="7"/>
  <c r="F48" i="7"/>
  <c r="F47" i="7"/>
  <c r="F46" i="7"/>
  <c r="F11" i="7"/>
  <c r="F10" i="7"/>
  <c r="D11" i="7"/>
  <c r="D10" i="7"/>
  <c r="C11" i="7"/>
  <c r="C10" i="7"/>
  <c r="D49" i="7"/>
  <c r="D48" i="7"/>
  <c r="D47" i="7"/>
  <c r="D46" i="7"/>
  <c r="C49" i="7"/>
  <c r="C48" i="7"/>
  <c r="C47" i="7"/>
  <c r="C46" i="7"/>
  <c r="E10" i="7" l="1"/>
  <c r="E44" i="8"/>
  <c r="E46" i="9"/>
  <c r="G85" i="9"/>
  <c r="E47" i="9"/>
  <c r="G87" i="9"/>
  <c r="E85" i="9"/>
  <c r="E11" i="7"/>
  <c r="E86" i="9"/>
  <c r="G49" i="7"/>
  <c r="E46" i="7"/>
  <c r="E44" i="9"/>
  <c r="G12" i="9"/>
  <c r="E9" i="9"/>
  <c r="G46" i="9"/>
  <c r="E12" i="9"/>
  <c r="E8" i="9"/>
  <c r="G10" i="9"/>
  <c r="E11" i="9"/>
  <c r="E10" i="9"/>
  <c r="G9" i="9"/>
  <c r="E88" i="9"/>
  <c r="G8" i="9"/>
  <c r="G86" i="9"/>
  <c r="E45" i="9"/>
  <c r="G12" i="8"/>
  <c r="E11" i="8"/>
  <c r="G87" i="8"/>
  <c r="G13" i="8"/>
  <c r="E12" i="8"/>
  <c r="E13" i="8"/>
  <c r="G11" i="8"/>
  <c r="E85" i="8"/>
  <c r="G86" i="8"/>
  <c r="E86" i="8"/>
  <c r="G44" i="8"/>
  <c r="E47" i="7"/>
  <c r="G48" i="7"/>
  <c r="G46" i="7"/>
  <c r="E49" i="7"/>
  <c r="F12" i="7"/>
  <c r="E48" i="7"/>
  <c r="G47" i="7"/>
  <c r="G45" i="9"/>
  <c r="E87" i="9"/>
  <c r="G85" i="8"/>
  <c r="E87" i="8"/>
  <c r="G43" i="8"/>
  <c r="E43" i="8"/>
  <c r="E45" i="8"/>
  <c r="G11" i="7"/>
  <c r="G10" i="7"/>
  <c r="D12" i="7"/>
  <c r="C12" i="7"/>
  <c r="E12" i="7" l="1"/>
  <c r="G12" i="7"/>
  <c r="J86" i="9"/>
  <c r="J87" i="9"/>
  <c r="J45" i="9"/>
  <c r="J46" i="9"/>
  <c r="J44" i="9"/>
  <c r="G44" i="9"/>
  <c r="J9" i="9"/>
  <c r="J10" i="9"/>
  <c r="J8" i="9"/>
</calcChain>
</file>

<file path=xl/sharedStrings.xml><?xml version="1.0" encoding="utf-8"?>
<sst xmlns="http://schemas.openxmlformats.org/spreadsheetml/2006/main" count="427" uniqueCount="198">
  <si>
    <t>DES Summary Report</t>
  </si>
  <si>
    <t>DES CASELOAD</t>
  </si>
  <si>
    <t>Status</t>
  </si>
  <si>
    <t>DMS</t>
  </si>
  <si>
    <t>ESS</t>
  </si>
  <si>
    <t>Total DES</t>
  </si>
  <si>
    <t>Percentage</t>
  </si>
  <si>
    <t>Gender</t>
  </si>
  <si>
    <t>Male</t>
  </si>
  <si>
    <t>Female</t>
  </si>
  <si>
    <t xml:space="preserve">DES  Age Distribution </t>
  </si>
  <si>
    <t>Under 21</t>
  </si>
  <si>
    <t>21 - 24</t>
  </si>
  <si>
    <t>25 - 34</t>
  </si>
  <si>
    <t>35 - 44</t>
  </si>
  <si>
    <t>Primary Disability</t>
  </si>
  <si>
    <t>45 - 49</t>
  </si>
  <si>
    <t>Physical</t>
  </si>
  <si>
    <t>50 - 54</t>
  </si>
  <si>
    <t>Psychiatric</t>
  </si>
  <si>
    <t>55 - 64</t>
  </si>
  <si>
    <t>Intellectual</t>
  </si>
  <si>
    <t>65 and over</t>
  </si>
  <si>
    <t>Autism</t>
  </si>
  <si>
    <t>Neurological</t>
  </si>
  <si>
    <t>Job Seeker Cohorts</t>
  </si>
  <si>
    <t>Specific Learning</t>
  </si>
  <si>
    <t>Indigenous</t>
  </si>
  <si>
    <t>Hearing</t>
  </si>
  <si>
    <t>CALD</t>
  </si>
  <si>
    <t>Homeless</t>
  </si>
  <si>
    <t>Vision</t>
  </si>
  <si>
    <t>Refugees</t>
  </si>
  <si>
    <t>Speech</t>
  </si>
  <si>
    <t>Ex Offender</t>
  </si>
  <si>
    <t>Deafblind</t>
  </si>
  <si>
    <t>Unknown</t>
  </si>
  <si>
    <t>Month / Year</t>
  </si>
  <si>
    <t>Referrals</t>
  </si>
  <si>
    <t>Comm</t>
  </si>
  <si>
    <t>Exits</t>
  </si>
  <si>
    <t>DMS - Referrals</t>
  </si>
  <si>
    <t>DMS - Comm</t>
  </si>
  <si>
    <t>DMS - Exits</t>
  </si>
  <si>
    <t>ESS - Referrals</t>
  </si>
  <si>
    <t>ESS - Comm</t>
  </si>
  <si>
    <t>ESS - Exits</t>
  </si>
  <si>
    <t>DES Month / Year</t>
  </si>
  <si>
    <t>DES Job Placements</t>
  </si>
  <si>
    <t>Old DES 13 Wk Outcomes</t>
  </si>
  <si>
    <t>Old DES 26 Wk Outcomes</t>
  </si>
  <si>
    <t>DMS Job Placement</t>
  </si>
  <si>
    <t xml:space="preserve">Old DMS 13 Wk Outcomes </t>
  </si>
  <si>
    <t>Old DMS 26 Wk Outcomes</t>
  </si>
  <si>
    <t>ESS Job Placement</t>
  </si>
  <si>
    <t>Old ESS 13 Wk Outcomes</t>
  </si>
  <si>
    <t>Old ESS 26 Wk Outcomes</t>
  </si>
  <si>
    <t>DES 4 Wk Outcomes</t>
  </si>
  <si>
    <t>DES 13 Wk Outcomes</t>
  </si>
  <si>
    <t>DES 26 Wk Outcomes</t>
  </si>
  <si>
    <t>DES 52 Wk Outcomes</t>
  </si>
  <si>
    <t>DES Path Internship</t>
  </si>
  <si>
    <t>DMS 4 Wk Outcomes</t>
  </si>
  <si>
    <t>DMS 13 Wk Outcomes</t>
  </si>
  <si>
    <t>DMS 26 Wk Outcomes</t>
  </si>
  <si>
    <t>DMS 52 Wk Outcomes</t>
  </si>
  <si>
    <t>ESS 4 Wk Outcomes</t>
  </si>
  <si>
    <t>ESS 13 Wk Outcomes</t>
  </si>
  <si>
    <t>ESS 26 Wk Outcomes</t>
  </si>
  <si>
    <t>ESS 52 Wk Outcomes</t>
  </si>
  <si>
    <t>Month/Year</t>
  </si>
  <si>
    <t>DES-DMS</t>
  </si>
  <si>
    <t>DES-ESS</t>
  </si>
  <si>
    <t>Total</t>
  </si>
  <si>
    <t>Indigenous DES - Total</t>
  </si>
  <si>
    <t>CALD Total</t>
  </si>
  <si>
    <t>Homeless DES - Total</t>
  </si>
  <si>
    <t>Refugees total</t>
  </si>
  <si>
    <t>Ex Offender Total</t>
  </si>
  <si>
    <t>Current Caseload for DES</t>
  </si>
  <si>
    <t>Summary</t>
  </si>
  <si>
    <t>Current Month</t>
  </si>
  <si>
    <t>Last Month</t>
  </si>
  <si>
    <t>Last Year</t>
  </si>
  <si>
    <t>EOFY</t>
  </si>
  <si>
    <t xml:space="preserve">EOFY </t>
  </si>
  <si>
    <t>- June 2018</t>
  </si>
  <si>
    <t>Variation</t>
  </si>
  <si>
    <t>DES - DMS</t>
  </si>
  <si>
    <t>DES -  ESS</t>
  </si>
  <si>
    <t>DES Current Caseload for Cohorts</t>
  </si>
  <si>
    <t>Ex-Offenders</t>
  </si>
  <si>
    <t>Caseload Characteristics</t>
  </si>
  <si>
    <t>% of Total Caseload</t>
  </si>
  <si>
    <t>Allowance Type</t>
  </si>
  <si>
    <t>Disability Support Pension</t>
  </si>
  <si>
    <t>Parenting Payment Partnered/Single</t>
  </si>
  <si>
    <t>Age - Sex Caseload Distribution</t>
  </si>
  <si>
    <t>DMS - Males</t>
  </si>
  <si>
    <t>DMS - Females</t>
  </si>
  <si>
    <t>ESS - Males</t>
  </si>
  <si>
    <t>ESS - Females</t>
  </si>
  <si>
    <t>Age Groups Caseload</t>
  </si>
  <si>
    <t>21-24</t>
  </si>
  <si>
    <t>25-34</t>
  </si>
  <si>
    <t>35-44</t>
  </si>
  <si>
    <t>45-49</t>
  </si>
  <si>
    <t>50-54</t>
  </si>
  <si>
    <t>55-64</t>
  </si>
  <si>
    <t>Age Groups Percentage Caseload</t>
  </si>
  <si>
    <t>Referrals, Commencements and Exits for DES</t>
  </si>
  <si>
    <t>Disability Employment Services - Full program</t>
  </si>
  <si>
    <t>DES Referrals</t>
  </si>
  <si>
    <t>Job Seeker Characteristics</t>
  </si>
  <si>
    <t>DMS -Refs</t>
  </si>
  <si>
    <t xml:space="preserve">DMS -Exits </t>
  </si>
  <si>
    <t>ESS -Refs</t>
  </si>
  <si>
    <t>Acquired brain injury</t>
  </si>
  <si>
    <t>Other Pension or Allowance</t>
  </si>
  <si>
    <t>Non-Allowee</t>
  </si>
  <si>
    <t>Age</t>
  </si>
  <si>
    <t>Cohorts</t>
  </si>
  <si>
    <t>CALD (Culturally and Linguistically Diverse)</t>
  </si>
  <si>
    <t>Remote Job Seeker</t>
  </si>
  <si>
    <t>Age (Percentage Breakdown)</t>
  </si>
  <si>
    <t>DES Outcomes</t>
  </si>
  <si>
    <t>Job Placement/4 Wk</t>
  </si>
  <si>
    <t>13 Week Outcomes</t>
  </si>
  <si>
    <t>26 Week Outcomes</t>
  </si>
  <si>
    <t>52 Week Outcomes</t>
  </si>
  <si>
    <t>Path Internship</t>
  </si>
  <si>
    <t>DMS - Job Pl/4 Week</t>
  </si>
  <si>
    <t>DMS - 13 Week</t>
  </si>
  <si>
    <t>DMS  - 26 Week</t>
  </si>
  <si>
    <t>DMS  - 52 Week</t>
  </si>
  <si>
    <t>ESS - Job Pl/4 Week</t>
  </si>
  <si>
    <t>ESS - 13 Week</t>
  </si>
  <si>
    <t>ESS - 26 Week</t>
  </si>
  <si>
    <t>ESS - 52 Week</t>
  </si>
  <si>
    <t>June 2019</t>
  </si>
  <si>
    <t>June 2018</t>
  </si>
  <si>
    <t>- June 2019</t>
  </si>
  <si>
    <t>Referred but not Commenced</t>
  </si>
  <si>
    <t>Suspended</t>
  </si>
  <si>
    <t>Employment Assistance</t>
  </si>
  <si>
    <t>Post Placement</t>
  </si>
  <si>
    <t>Ongoing Support</t>
  </si>
  <si>
    <t>Deafblind (Dual Sensory)</t>
  </si>
  <si>
    <t>Unknown/Not Stated</t>
  </si>
  <si>
    <t>Referral Method</t>
  </si>
  <si>
    <t>Direct Registration</t>
  </si>
  <si>
    <t>ESL</t>
  </si>
  <si>
    <t>Less than 1 year</t>
  </si>
  <si>
    <t>1 - 2 years</t>
  </si>
  <si>
    <t>2 - 3 years</t>
  </si>
  <si>
    <t>3 years or more</t>
  </si>
  <si>
    <t>Unemployment Duration</t>
  </si>
  <si>
    <t>Benchmark</t>
  </si>
  <si>
    <t>N/A</t>
  </si>
  <si>
    <t>0-7 Hours</t>
  </si>
  <si>
    <t>8 Hours</t>
  </si>
  <si>
    <t>15 Hours</t>
  </si>
  <si>
    <t>23 Hours</t>
  </si>
  <si>
    <t>30 Hours</t>
  </si>
  <si>
    <t>Activity/Voluntary</t>
  </si>
  <si>
    <t>Activity Tested</t>
  </si>
  <si>
    <t>Voluntary Participation</t>
  </si>
  <si>
    <t>DES Program Caseload Age-Gender Distributions</t>
  </si>
  <si>
    <t>Total:</t>
  </si>
  <si>
    <t>DMS Referrals</t>
  </si>
  <si>
    <t>DES - Disability Management Service (DMS)</t>
  </si>
  <si>
    <t>DES - Employment Support Service (ESS)</t>
  </si>
  <si>
    <t>ESS Referrals</t>
  </si>
  <si>
    <t>ESS Comms</t>
  </si>
  <si>
    <t>ESS Exits</t>
  </si>
  <si>
    <t>DMS Comms</t>
  </si>
  <si>
    <t>DMS Exits</t>
  </si>
  <si>
    <t>DES Comms</t>
  </si>
  <si>
    <t>DES Exits</t>
  </si>
  <si>
    <t xml:space="preserve">             </t>
  </si>
  <si>
    <t>Services Australia</t>
  </si>
  <si>
    <t>Non Allowee</t>
  </si>
  <si>
    <t>Specific Learning/ADD</t>
  </si>
  <si>
    <t>Variation from last month</t>
  </si>
  <si>
    <t>Variation from last year</t>
  </si>
  <si>
    <t>Variation from Last Year</t>
  </si>
  <si>
    <t>CALD*</t>
  </si>
  <si>
    <t>*CALD = Culturally and Linguistically Diverse</t>
  </si>
  <si>
    <t>JobSeeker Payment*</t>
  </si>
  <si>
    <t xml:space="preserve">JobSeeker Payment* </t>
  </si>
  <si>
    <t xml:space="preserve">Jobseeker Payment* </t>
  </si>
  <si>
    <t>Total DES Caseload at 30 April 2020:</t>
  </si>
  <si>
    <t>April 2020</t>
  </si>
  <si>
    <t>.</t>
  </si>
  <si>
    <t>Commeced</t>
  </si>
  <si>
    <t>Phase - Commenced</t>
  </si>
  <si>
    <t>* From 20 March 2020, JobSeeker Payment replaces Newstart Allowance as the main income support payment for recipients aged between 22 years to Age Pension qualification age - who have capacity to work. For more information see: https://www.dss.gov.au/benefits-payments/jobseeker-payment</t>
  </si>
  <si>
    <t>The Caseload for 30 April 2020 is 277,724, a decrease of -0.9% from 31 March 2020. This included 122,082 (43.9%) in the Disability Management Service program and 155,642 (56.1%) in the Employment Support Service (ESS) program. This caseload was distributed to 110 providers and 3,780 sites.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</si>
</sst>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mmmm\ yyyy"/>
    <numFmt numFmtId="167" formatCode="#,##0.0;#,##0.0"/>
    <numFmt numFmtId="168" formatCode="0.0%;[Red]\-0.0%"/>
    <numFmt numFmtId="169" formatCode="#,##0_ ;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4"/>
      <color theme="1" tint="4.9989318521683403E-2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C2A2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/>
        </stop>
        <stop position="1">
          <color rgb="FFD6CD2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rgb="FF10B824"/>
        </stop>
      </gradientFill>
    </fill>
    <fill>
      <gradientFill degree="90">
        <stop position="0">
          <color rgb="FFD6CD20"/>
        </stop>
        <stop position="1">
          <color rgb="FF00B4B0"/>
        </stop>
      </gradientFill>
    </fill>
    <fill>
      <gradientFill degree="90">
        <stop position="0">
          <color rgb="FF00B050"/>
        </stop>
        <stop position="1">
          <color rgb="FF5B9BD5"/>
        </stop>
      </gradientFill>
    </fill>
    <fill>
      <gradientFill degree="90">
        <stop position="0">
          <color rgb="FF5B9BD5"/>
        </stop>
        <stop position="1">
          <color rgb="FFD6CD20"/>
        </stop>
      </gradientFill>
    </fill>
    <fill>
      <patternFill patternType="solid">
        <fgColor rgb="FFE6E6E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AB6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DD4E7"/>
        <bgColor indexed="64"/>
      </patternFill>
    </fill>
    <fill>
      <patternFill patternType="solid">
        <fgColor rgb="FFD6CD20"/>
        <bgColor indexed="64"/>
      </patternFill>
    </fill>
    <fill>
      <gradientFill degree="90">
        <stop position="0">
          <color rgb="FF00B050"/>
        </stop>
        <stop position="1">
          <color theme="4"/>
        </stop>
      </gradientFill>
    </fill>
    <fill>
      <patternFill patternType="solid">
        <fgColor rgb="FFF3F0AF"/>
        <bgColor indexed="64"/>
      </patternFill>
    </fill>
    <fill>
      <patternFill patternType="solid">
        <fgColor rgb="FF10B82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218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7" xfId="0" applyBorder="1"/>
    <xf numFmtId="0" fontId="0" fillId="3" borderId="10" xfId="0" applyFill="1" applyBorder="1"/>
    <xf numFmtId="0" fontId="0" fillId="3" borderId="11" xfId="0" applyFill="1" applyBorder="1"/>
    <xf numFmtId="0" fontId="4" fillId="4" borderId="4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0" fillId="5" borderId="4" xfId="0" applyFill="1" applyBorder="1"/>
    <xf numFmtId="0" fontId="0" fillId="5" borderId="10" xfId="0" applyFill="1" applyBorder="1"/>
    <xf numFmtId="0" fontId="0" fillId="5" borderId="11" xfId="0" applyFill="1" applyBorder="1"/>
    <xf numFmtId="0" fontId="3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5" fillId="6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wrapText="1"/>
    </xf>
    <xf numFmtId="0" fontId="5" fillId="8" borderId="12" xfId="0" applyFont="1" applyFill="1" applyBorder="1" applyAlignment="1">
      <alignment wrapText="1"/>
    </xf>
    <xf numFmtId="164" fontId="6" fillId="0" borderId="15" xfId="1" applyNumberFormat="1" applyFont="1" applyBorder="1"/>
    <xf numFmtId="164" fontId="6" fillId="9" borderId="15" xfId="1" applyNumberFormat="1" applyFont="1" applyFill="1" applyBorder="1"/>
    <xf numFmtId="0" fontId="5" fillId="6" borderId="1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64" fontId="6" fillId="10" borderId="13" xfId="1" applyNumberFormat="1" applyFont="1" applyFill="1" applyBorder="1"/>
    <xf numFmtId="164" fontId="6" fillId="10" borderId="15" xfId="1" applyNumberFormat="1" applyFont="1" applyFill="1" applyBorder="1"/>
    <xf numFmtId="164" fontId="6" fillId="10" borderId="14" xfId="1" applyNumberFormat="1" applyFont="1" applyFill="1" applyBorder="1"/>
    <xf numFmtId="164" fontId="0" fillId="10" borderId="15" xfId="1" applyNumberFormat="1" applyFont="1" applyFill="1" applyBorder="1"/>
    <xf numFmtId="164" fontId="0" fillId="10" borderId="13" xfId="1" applyNumberFormat="1" applyFont="1" applyFill="1" applyBorder="1"/>
    <xf numFmtId="164" fontId="0" fillId="11" borderId="15" xfId="1" applyNumberFormat="1" applyFont="1" applyFill="1" applyBorder="1"/>
    <xf numFmtId="164" fontId="0" fillId="10" borderId="14" xfId="1" applyNumberFormat="1" applyFont="1" applyFill="1" applyBorder="1"/>
    <xf numFmtId="17" fontId="6" fillId="10" borderId="13" xfId="0" applyNumberFormat="1" applyFont="1" applyFill="1" applyBorder="1"/>
    <xf numFmtId="17" fontId="6" fillId="0" borderId="15" xfId="0" applyNumberFormat="1" applyFont="1" applyBorder="1"/>
    <xf numFmtId="17" fontId="6" fillId="10" borderId="15" xfId="0" applyNumberFormat="1" applyFont="1" applyFill="1" applyBorder="1"/>
    <xf numFmtId="0" fontId="3" fillId="0" borderId="0" xfId="0" applyFont="1" applyAlignment="1">
      <alignment horizontal="left"/>
    </xf>
    <xf numFmtId="0" fontId="5" fillId="6" borderId="1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6" fillId="15" borderId="12" xfId="0" applyFont="1" applyFill="1" applyBorder="1"/>
    <xf numFmtId="0" fontId="6" fillId="15" borderId="2" xfId="0" applyFont="1" applyFill="1" applyBorder="1"/>
    <xf numFmtId="0" fontId="6" fillId="15" borderId="3" xfId="0" applyFont="1" applyFill="1" applyBorder="1"/>
    <xf numFmtId="0" fontId="10" fillId="0" borderId="0" xfId="0" applyFont="1"/>
    <xf numFmtId="0" fontId="7" fillId="13" borderId="13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0" fontId="9" fillId="17" borderId="12" xfId="0" applyFont="1" applyFill="1" applyBorder="1" applyAlignment="1">
      <alignment horizontal="center" vertical="center"/>
    </xf>
    <xf numFmtId="0" fontId="0" fillId="18" borderId="2" xfId="0" applyFill="1" applyBorder="1"/>
    <xf numFmtId="0" fontId="0" fillId="18" borderId="3" xfId="0" applyFill="1" applyBorder="1"/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19" borderId="14" xfId="0" applyFont="1" applyFill="1" applyBorder="1"/>
    <xf numFmtId="0" fontId="7" fillId="19" borderId="12" xfId="0" applyFont="1" applyFill="1" applyBorder="1"/>
    <xf numFmtId="0" fontId="9" fillId="8" borderId="12" xfId="0" applyFont="1" applyFill="1" applyBorder="1" applyAlignment="1">
      <alignment horizontal="center" vertical="center" wrapText="1"/>
    </xf>
    <xf numFmtId="0" fontId="0" fillId="20" borderId="2" xfId="0" applyFill="1" applyBorder="1"/>
    <xf numFmtId="0" fontId="0" fillId="20" borderId="3" xfId="0" applyFill="1" applyBorder="1"/>
    <xf numFmtId="49" fontId="3" fillId="0" borderId="0" xfId="0" applyNumberFormat="1" applyFont="1"/>
    <xf numFmtId="17" fontId="6" fillId="0" borderId="15" xfId="1" applyNumberFormat="1" applyFont="1" applyBorder="1" applyAlignment="1">
      <alignment horizontal="center"/>
    </xf>
    <xf numFmtId="17" fontId="6" fillId="9" borderId="15" xfId="1" applyNumberFormat="1" applyFont="1" applyFill="1" applyBorder="1" applyAlignment="1">
      <alignment horizontal="center"/>
    </xf>
    <xf numFmtId="17" fontId="6" fillId="10" borderId="15" xfId="1" applyNumberFormat="1" applyFont="1" applyFill="1" applyBorder="1" applyAlignment="1">
      <alignment horizontal="center"/>
    </xf>
    <xf numFmtId="17" fontId="0" fillId="10" borderId="13" xfId="0" applyNumberFormat="1" applyFill="1" applyBorder="1" applyAlignment="1">
      <alignment horizontal="center"/>
    </xf>
    <xf numFmtId="17" fontId="0" fillId="11" borderId="15" xfId="0" applyNumberFormat="1" applyFill="1" applyBorder="1" applyAlignment="1">
      <alignment horizontal="center"/>
    </xf>
    <xf numFmtId="17" fontId="0" fillId="10" borderId="15" xfId="0" applyNumberFormat="1" applyFill="1" applyBorder="1" applyAlignment="1">
      <alignment horizontal="center"/>
    </xf>
    <xf numFmtId="17" fontId="0" fillId="10" borderId="1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7" fillId="12" borderId="14" xfId="0" applyNumberFormat="1" applyFont="1" applyFill="1" applyBorder="1" applyAlignment="1">
      <alignment horizontal="center" vertical="center"/>
    </xf>
    <xf numFmtId="164" fontId="6" fillId="0" borderId="0" xfId="1" applyNumberFormat="1" applyFont="1" applyBorder="1"/>
    <xf numFmtId="164" fontId="6" fillId="0" borderId="0" xfId="1" applyNumberFormat="1" applyFont="1" applyFill="1" applyBorder="1"/>
    <xf numFmtId="49" fontId="7" fillId="13" borderId="14" xfId="0" applyNumberFormat="1" applyFont="1" applyFill="1" applyBorder="1" applyAlignment="1">
      <alignment horizontal="center" vertical="center"/>
    </xf>
    <xf numFmtId="164" fontId="0" fillId="11" borderId="0" xfId="1" applyNumberFormat="1" applyFont="1" applyFill="1" applyBorder="1"/>
    <xf numFmtId="164" fontId="0" fillId="0" borderId="0" xfId="1" applyNumberFormat="1" applyFont="1" applyFill="1" applyBorder="1"/>
    <xf numFmtId="17" fontId="6" fillId="2" borderId="14" xfId="0" applyNumberFormat="1" applyFont="1" applyFill="1" applyBorder="1"/>
    <xf numFmtId="0" fontId="0" fillId="0" borderId="0" xfId="0" applyBorder="1"/>
    <xf numFmtId="3" fontId="0" fillId="0" borderId="0" xfId="0" applyNumberFormat="1" applyBorder="1"/>
    <xf numFmtId="0" fontId="0" fillId="0" borderId="0" xfId="0" applyFill="1" applyBorder="1"/>
    <xf numFmtId="0" fontId="0" fillId="20" borderId="10" xfId="0" applyFill="1" applyBorder="1"/>
    <xf numFmtId="0" fontId="0" fillId="20" borderId="11" xfId="0" applyFill="1" applyBorder="1"/>
    <xf numFmtId="17" fontId="6" fillId="2" borderId="5" xfId="1" applyNumberFormat="1" applyFont="1" applyFill="1" applyBorder="1" applyAlignment="1">
      <alignment horizontal="center"/>
    </xf>
    <xf numFmtId="164" fontId="6" fillId="10" borderId="6" xfId="1" applyNumberFormat="1" applyFont="1" applyFill="1" applyBorder="1"/>
    <xf numFmtId="164" fontId="6" fillId="10" borderId="5" xfId="1" applyNumberFormat="1" applyFont="1" applyFill="1" applyBorder="1"/>
    <xf numFmtId="17" fontId="6" fillId="0" borderId="14" xfId="1" applyNumberFormat="1" applyFont="1" applyBorder="1" applyAlignment="1">
      <alignment horizontal="center"/>
    </xf>
    <xf numFmtId="164" fontId="6" fillId="0" borderId="14" xfId="1" applyNumberFormat="1" applyFont="1" applyBorder="1"/>
    <xf numFmtId="0" fontId="0" fillId="5" borderId="10" xfId="0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6" fillId="21" borderId="13" xfId="1" applyNumberFormat="1" applyFont="1" applyFill="1" applyBorder="1"/>
    <xf numFmtId="49" fontId="3" fillId="0" borderId="0" xfId="0" applyNumberFormat="1" applyFont="1" applyFill="1"/>
    <xf numFmtId="0" fontId="18" fillId="0" borderId="0" xfId="0" applyFont="1"/>
    <xf numFmtId="9" fontId="0" fillId="0" borderId="0" xfId="0" applyNumberFormat="1" applyFill="1"/>
    <xf numFmtId="0" fontId="0" fillId="0" borderId="0" xfId="0" applyFill="1"/>
    <xf numFmtId="165" fontId="0" fillId="0" borderId="6" xfId="2" applyNumberFormat="1" applyFont="1" applyFill="1" applyBorder="1"/>
    <xf numFmtId="165" fontId="0" fillId="0" borderId="9" xfId="2" applyNumberFormat="1" applyFont="1" applyFill="1" applyBorder="1"/>
    <xf numFmtId="169" fontId="0" fillId="0" borderId="0" xfId="1" applyNumberFormat="1" applyFont="1" applyFill="1" applyBorder="1" applyAlignment="1">
      <alignment horizontal="center"/>
    </xf>
    <xf numFmtId="169" fontId="0" fillId="0" borderId="8" xfId="1" applyNumberFormat="1" applyFont="1" applyFill="1" applyBorder="1" applyAlignment="1">
      <alignment horizontal="center"/>
    </xf>
    <xf numFmtId="169" fontId="11" fillId="0" borderId="13" xfId="1" applyNumberFormat="1" applyFont="1" applyBorder="1" applyAlignment="1">
      <alignment horizontal="center"/>
    </xf>
    <xf numFmtId="169" fontId="11" fillId="0" borderId="15" xfId="1" applyNumberFormat="1" applyFont="1" applyBorder="1" applyAlignment="1">
      <alignment horizontal="center"/>
    </xf>
    <xf numFmtId="169" fontId="11" fillId="0" borderId="14" xfId="1" applyNumberFormat="1" applyFont="1" applyBorder="1" applyAlignment="1">
      <alignment horizontal="center"/>
    </xf>
    <xf numFmtId="3" fontId="11" fillId="0" borderId="13" xfId="1" applyNumberFormat="1" applyFont="1" applyBorder="1" applyAlignment="1">
      <alignment horizontal="center"/>
    </xf>
    <xf numFmtId="3" fontId="11" fillId="0" borderId="15" xfId="1" applyNumberFormat="1" applyFont="1" applyBorder="1" applyAlignment="1">
      <alignment horizontal="center"/>
    </xf>
    <xf numFmtId="3" fontId="11" fillId="0" borderId="14" xfId="1" applyNumberFormat="1" applyFont="1" applyBorder="1" applyAlignment="1">
      <alignment horizontal="center"/>
    </xf>
    <xf numFmtId="3" fontId="0" fillId="18" borderId="2" xfId="0" applyNumberFormat="1" applyFill="1" applyBorder="1" applyAlignment="1">
      <alignment horizontal="center"/>
    </xf>
    <xf numFmtId="3" fontId="0" fillId="18" borderId="3" xfId="0" applyNumberFormat="1" applyFill="1" applyBorder="1" applyAlignment="1">
      <alignment horizontal="center"/>
    </xf>
    <xf numFmtId="3" fontId="13" fillId="0" borderId="14" xfId="1" applyNumberFormat="1" applyFont="1" applyBorder="1" applyAlignment="1">
      <alignment horizontal="center"/>
    </xf>
    <xf numFmtId="169" fontId="6" fillId="0" borderId="12" xfId="1" applyNumberFormat="1" applyFont="1" applyFill="1" applyBorder="1" applyAlignment="1">
      <alignment horizontal="center"/>
    </xf>
    <xf numFmtId="168" fontId="6" fillId="0" borderId="12" xfId="2" applyNumberFormat="1" applyFont="1" applyFill="1" applyBorder="1" applyAlignment="1">
      <alignment horizontal="center"/>
    </xf>
    <xf numFmtId="169" fontId="0" fillId="0" borderId="13" xfId="1" applyNumberFormat="1" applyFont="1" applyFill="1" applyBorder="1" applyAlignment="1">
      <alignment horizontal="center"/>
    </xf>
    <xf numFmtId="169" fontId="0" fillId="0" borderId="13" xfId="0" applyNumberFormat="1" applyFill="1" applyBorder="1" applyAlignment="1">
      <alignment horizontal="center"/>
    </xf>
    <xf numFmtId="169" fontId="0" fillId="0" borderId="15" xfId="1" applyNumberFormat="1" applyFont="1" applyFill="1" applyBorder="1" applyAlignment="1">
      <alignment horizontal="center"/>
    </xf>
    <xf numFmtId="169" fontId="0" fillId="0" borderId="15" xfId="0" applyNumberFormat="1" applyFill="1" applyBorder="1" applyAlignment="1">
      <alignment horizontal="center"/>
    </xf>
    <xf numFmtId="169" fontId="0" fillId="0" borderId="14" xfId="1" applyNumberFormat="1" applyFont="1" applyFill="1" applyBorder="1" applyAlignment="1">
      <alignment horizontal="center"/>
    </xf>
    <xf numFmtId="169" fontId="0" fillId="0" borderId="14" xfId="0" applyNumberFormat="1" applyFill="1" applyBorder="1" applyAlignment="1">
      <alignment horizontal="center"/>
    </xf>
    <xf numFmtId="167" fontId="0" fillId="0" borderId="13" xfId="0" applyNumberFormat="1" applyFill="1" applyBorder="1" applyAlignment="1">
      <alignment horizontal="center"/>
    </xf>
    <xf numFmtId="167" fontId="0" fillId="0" borderId="15" xfId="0" applyNumberFormat="1" applyFill="1" applyBorder="1" applyAlignment="1">
      <alignment horizontal="center"/>
    </xf>
    <xf numFmtId="167" fontId="0" fillId="0" borderId="14" xfId="0" applyNumberFormat="1" applyFill="1" applyBorder="1" applyAlignment="1">
      <alignment horizontal="center"/>
    </xf>
    <xf numFmtId="3" fontId="6" fillId="0" borderId="15" xfId="1" applyNumberFormat="1" applyFont="1" applyFill="1" applyBorder="1" applyAlignment="1">
      <alignment horizontal="center"/>
    </xf>
    <xf numFmtId="3" fontId="6" fillId="15" borderId="12" xfId="1" applyNumberFormat="1" applyFont="1" applyFill="1" applyBorder="1" applyAlignment="1">
      <alignment horizontal="center"/>
    </xf>
    <xf numFmtId="3" fontId="7" fillId="0" borderId="12" xfId="1" applyNumberFormat="1" applyFont="1" applyFill="1" applyBorder="1" applyAlignment="1">
      <alignment horizontal="center"/>
    </xf>
    <xf numFmtId="9" fontId="7" fillId="0" borderId="12" xfId="2" applyFont="1" applyFill="1" applyBorder="1" applyAlignment="1">
      <alignment horizontal="center"/>
    </xf>
    <xf numFmtId="165" fontId="6" fillId="0" borderId="15" xfId="2" applyNumberFormat="1" applyFont="1" applyFill="1" applyBorder="1" applyAlignment="1">
      <alignment horizontal="center"/>
    </xf>
    <xf numFmtId="165" fontId="6" fillId="15" borderId="12" xfId="2" applyNumberFormat="1" applyFont="1" applyFill="1" applyBorder="1" applyAlignment="1">
      <alignment horizontal="center"/>
    </xf>
    <xf numFmtId="0" fontId="7" fillId="12" borderId="12" xfId="0" applyFont="1" applyFill="1" applyBorder="1" applyAlignment="1">
      <alignment horizontal="center"/>
    </xf>
    <xf numFmtId="0" fontId="7" fillId="15" borderId="12" xfId="0" applyFont="1" applyFill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7" fillId="0" borderId="12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7" fillId="15" borderId="1" xfId="0" applyFont="1" applyFill="1" applyBorder="1" applyAlignment="1">
      <alignment horizontal="right"/>
    </xf>
    <xf numFmtId="0" fontId="12" fillId="18" borderId="1" xfId="0" applyFont="1" applyFill="1" applyBorder="1" applyAlignment="1">
      <alignment horizontal="right"/>
    </xf>
    <xf numFmtId="0" fontId="11" fillId="0" borderId="13" xfId="0" applyFont="1" applyBorder="1" applyAlignment="1">
      <alignment horizontal="right"/>
    </xf>
    <xf numFmtId="0" fontId="11" fillId="0" borderId="15" xfId="0" applyFont="1" applyBorder="1" applyAlignment="1">
      <alignment horizontal="right"/>
    </xf>
    <xf numFmtId="0" fontId="11" fillId="0" borderId="14" xfId="0" applyFont="1" applyBorder="1" applyAlignment="1">
      <alignment horizontal="right"/>
    </xf>
    <xf numFmtId="0" fontId="13" fillId="0" borderId="14" xfId="0" applyFont="1" applyBorder="1" applyAlignment="1">
      <alignment horizontal="right"/>
    </xf>
    <xf numFmtId="0" fontId="0" fillId="0" borderId="0" xfId="0" applyAlignment="1">
      <alignment horizontal="right"/>
    </xf>
    <xf numFmtId="0" fontId="9" fillId="17" borderId="12" xfId="0" applyFont="1" applyFill="1" applyBorder="1" applyAlignment="1">
      <alignment horizontal="right" vertical="center"/>
    </xf>
    <xf numFmtId="169" fontId="11" fillId="0" borderId="12" xfId="1" applyNumberFormat="1" applyFont="1" applyFill="1" applyBorder="1" applyAlignment="1">
      <alignment horizontal="center"/>
    </xf>
    <xf numFmtId="168" fontId="11" fillId="0" borderId="12" xfId="2" applyNumberFormat="1" applyFont="1" applyFill="1" applyBorder="1" applyAlignment="1">
      <alignment horizontal="center"/>
    </xf>
    <xf numFmtId="168" fontId="11" fillId="0" borderId="12" xfId="1" applyNumberFormat="1" applyFont="1" applyFill="1" applyBorder="1" applyAlignment="1">
      <alignment horizontal="center"/>
    </xf>
    <xf numFmtId="169" fontId="11" fillId="0" borderId="13" xfId="1" applyNumberFormat="1" applyFont="1" applyFill="1" applyBorder="1" applyAlignment="1">
      <alignment horizontal="center"/>
    </xf>
    <xf numFmtId="169" fontId="11" fillId="0" borderId="15" xfId="1" applyNumberFormat="1" applyFont="1" applyFill="1" applyBorder="1" applyAlignment="1">
      <alignment horizontal="center"/>
    </xf>
    <xf numFmtId="169" fontId="11" fillId="0" borderId="14" xfId="1" applyNumberFormat="1" applyFont="1" applyFill="1" applyBorder="1" applyAlignment="1">
      <alignment horizontal="center"/>
    </xf>
    <xf numFmtId="165" fontId="11" fillId="0" borderId="13" xfId="2" applyNumberFormat="1" applyFont="1" applyFill="1" applyBorder="1" applyAlignment="1">
      <alignment horizontal="center"/>
    </xf>
    <xf numFmtId="165" fontId="11" fillId="0" borderId="15" xfId="2" applyNumberFormat="1" applyFont="1" applyFill="1" applyBorder="1" applyAlignment="1">
      <alignment horizontal="center"/>
    </xf>
    <xf numFmtId="165" fontId="11" fillId="0" borderId="14" xfId="2" applyNumberFormat="1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2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left"/>
    </xf>
    <xf numFmtId="0" fontId="7" fillId="19" borderId="12" xfId="0" applyFont="1" applyFill="1" applyBorder="1" applyAlignment="1">
      <alignment horizontal="left"/>
    </xf>
    <xf numFmtId="168" fontId="11" fillId="0" borderId="12" xfId="1" applyNumberFormat="1" applyFont="1" applyBorder="1" applyAlignment="1">
      <alignment horizontal="center"/>
    </xf>
    <xf numFmtId="0" fontId="12" fillId="20" borderId="1" xfId="0" applyFont="1" applyFill="1" applyBorder="1" applyAlignment="1">
      <alignment horizontal="right"/>
    </xf>
    <xf numFmtId="0" fontId="13" fillId="0" borderId="12" xfId="0" applyFont="1" applyBorder="1" applyAlignment="1">
      <alignment horizontal="right"/>
    </xf>
    <xf numFmtId="0" fontId="9" fillId="8" borderId="12" xfId="0" applyFont="1" applyFill="1" applyBorder="1" applyAlignment="1">
      <alignment horizontal="right" vertical="center" wrapText="1"/>
    </xf>
    <xf numFmtId="0" fontId="11" fillId="0" borderId="4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6" fillId="0" borderId="13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20" borderId="2" xfId="0" applyFont="1" applyFill="1" applyBorder="1" applyAlignment="1">
      <alignment horizontal="center"/>
    </xf>
    <xf numFmtId="0" fontId="16" fillId="20" borderId="3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11" fillId="0" borderId="12" xfId="1" applyNumberFormat="1" applyFont="1" applyFill="1" applyBorder="1" applyAlignment="1">
      <alignment horizontal="center"/>
    </xf>
    <xf numFmtId="0" fontId="7" fillId="16" borderId="14" xfId="0" applyFont="1" applyFill="1" applyBorder="1" applyAlignment="1">
      <alignment horizontal="right"/>
    </xf>
    <xf numFmtId="0" fontId="7" fillId="16" borderId="12" xfId="0" applyFont="1" applyFill="1" applyBorder="1" applyAlignment="1">
      <alignment horizontal="right"/>
    </xf>
    <xf numFmtId="165" fontId="0" fillId="0" borderId="6" xfId="2" applyNumberFormat="1" applyFont="1" applyFill="1" applyBorder="1" applyAlignment="1">
      <alignment horizontal="center"/>
    </xf>
    <xf numFmtId="165" fontId="0" fillId="0" borderId="9" xfId="2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3" borderId="11" xfId="0" applyFill="1" applyBorder="1" applyAlignment="1">
      <alignment horizontal="center"/>
    </xf>
    <xf numFmtId="0" fontId="18" fillId="0" borderId="5" xfId="0" applyFont="1" applyFill="1" applyBorder="1"/>
    <xf numFmtId="0" fontId="0" fillId="0" borderId="4" xfId="0" applyBorder="1" applyAlignment="1">
      <alignment horizontal="right"/>
    </xf>
    <xf numFmtId="3" fontId="0" fillId="0" borderId="1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ill="1" applyAlignment="1">
      <alignment horizontal="left" vertical="top" wrapText="1"/>
    </xf>
    <xf numFmtId="3" fontId="3" fillId="0" borderId="0" xfId="1" applyNumberFormat="1" applyFont="1" applyAlignment="1">
      <alignment horizontal="left" vertical="center" readingOrder="1"/>
    </xf>
    <xf numFmtId="166" fontId="15" fillId="0" borderId="0" xfId="4" applyNumberFormat="1" applyFont="1" applyAlignment="1">
      <alignment horizontal="left"/>
    </xf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left" wrapText="1"/>
    </xf>
    <xf numFmtId="0" fontId="19" fillId="0" borderId="0" xfId="0" applyFont="1" applyBorder="1" applyAlignment="1">
      <alignment horizontal="left" wrapText="1"/>
    </xf>
    <xf numFmtId="0" fontId="7" fillId="14" borderId="13" xfId="0" applyFont="1" applyFill="1" applyBorder="1" applyAlignment="1">
      <alignment horizontal="center" vertical="center" wrapText="1"/>
    </xf>
    <xf numFmtId="0" fontId="7" fillId="14" borderId="14" xfId="0" applyFont="1" applyFill="1" applyBorder="1" applyAlignment="1">
      <alignment horizontal="center" vertical="center" wrapText="1"/>
    </xf>
    <xf numFmtId="0" fontId="7" fillId="13" borderId="13" xfId="0" applyFont="1" applyFill="1" applyBorder="1" applyAlignment="1">
      <alignment horizontal="center" vertical="center" wrapText="1"/>
    </xf>
    <xf numFmtId="0" fontId="7" fillId="13" borderId="14" xfId="0" applyFont="1" applyFill="1" applyBorder="1" applyAlignment="1">
      <alignment horizontal="center" vertical="center" wrapText="1"/>
    </xf>
    <xf numFmtId="0" fontId="7" fillId="15" borderId="13" xfId="0" applyFont="1" applyFill="1" applyBorder="1" applyAlignment="1">
      <alignment horizontal="center" vertical="center" wrapText="1"/>
    </xf>
    <xf numFmtId="0" fontId="7" fillId="15" borderId="14" xfId="0" applyFont="1" applyFill="1" applyBorder="1" applyAlignment="1">
      <alignment horizontal="center" vertical="center" wrapText="1"/>
    </xf>
    <xf numFmtId="0" fontId="7" fillId="16" borderId="13" xfId="0" applyFont="1" applyFill="1" applyBorder="1" applyAlignment="1">
      <alignment horizontal="center" vertical="center"/>
    </xf>
    <xf numFmtId="0" fontId="7" fillId="16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 vertical="center"/>
    </xf>
    <xf numFmtId="0" fontId="7" fillId="15" borderId="14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7" fillId="19" borderId="13" xfId="0" applyFont="1" applyFill="1" applyBorder="1" applyAlignment="1">
      <alignment horizontal="center" vertical="center"/>
    </xf>
    <xf numFmtId="0" fontId="7" fillId="19" borderId="14" xfId="0" applyFont="1" applyFill="1" applyBorder="1" applyAlignment="1">
      <alignment horizontal="center" vertical="center"/>
    </xf>
    <xf numFmtId="3" fontId="7" fillId="15" borderId="13" xfId="0" applyNumberFormat="1" applyFont="1" applyFill="1" applyBorder="1" applyAlignment="1">
      <alignment horizontal="center" vertical="center"/>
    </xf>
    <xf numFmtId="3" fontId="7" fillId="15" borderId="14" xfId="0" applyNumberFormat="1" applyFont="1" applyFill="1" applyBorder="1" applyAlignment="1">
      <alignment horizontal="center" vertical="center"/>
    </xf>
  </cellXfs>
  <cellStyles count="6">
    <cellStyle name="Comma" xfId="1" builtinId="3"/>
    <cellStyle name="Normal" xfId="0" builtinId="0"/>
    <cellStyle name="Normal 2 2" xfId="5"/>
    <cellStyle name="Normal 3 2" xfId="3"/>
    <cellStyle name="Normal 4" xfId="4"/>
    <cellStyle name="Percent" xfId="2" builtinId="5"/>
  </cellStyles>
  <dxfs count="0"/>
  <tableStyles count="0" defaultTableStyle="TableStyleMedium2" defaultPivotStyle="PivotStyleLight16"/>
  <colors>
    <mruColors>
      <color rgb="FFCCFFCC"/>
      <color rgb="FF5B9BD5"/>
      <color rgb="FFD6CD20"/>
      <color rgb="FF10B824"/>
      <color rgb="FFF3F0AF"/>
      <color rgb="FFFFF2CC"/>
      <color rgb="FF9DD4E7"/>
      <color rgb="FF00B4B0"/>
      <color rgb="FF5AB6D6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</a:t>
            </a:r>
            <a:r>
              <a:rPr lang="en-AU" baseline="0"/>
              <a:t> by Month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CaseloadData!$B$1</c:f>
              <c:strCache>
                <c:ptCount val="1"/>
                <c:pt idx="0">
                  <c:v>DES-DMS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CaseloadData!$B$2:$B$62</c:f>
              <c:numCache>
                <c:formatCode>_-* #,##0_-;\-* #,##0_-;_-* "-"??_-;_-@_-</c:formatCode>
                <c:ptCount val="61"/>
                <c:pt idx="0">
                  <c:v>78906</c:v>
                </c:pt>
                <c:pt idx="1">
                  <c:v>79481</c:v>
                </c:pt>
                <c:pt idx="2">
                  <c:v>79778</c:v>
                </c:pt>
                <c:pt idx="3">
                  <c:v>80130</c:v>
                </c:pt>
                <c:pt idx="4">
                  <c:v>80228</c:v>
                </c:pt>
                <c:pt idx="5">
                  <c:v>80321</c:v>
                </c:pt>
                <c:pt idx="6">
                  <c:v>80265</c:v>
                </c:pt>
                <c:pt idx="7">
                  <c:v>80370</c:v>
                </c:pt>
                <c:pt idx="8">
                  <c:v>80611</c:v>
                </c:pt>
                <c:pt idx="9">
                  <c:v>80955</c:v>
                </c:pt>
                <c:pt idx="10">
                  <c:v>81827</c:v>
                </c:pt>
                <c:pt idx="11">
                  <c:v>82250</c:v>
                </c:pt>
                <c:pt idx="12">
                  <c:v>82793</c:v>
                </c:pt>
                <c:pt idx="13">
                  <c:v>83488</c:v>
                </c:pt>
                <c:pt idx="14">
                  <c:v>83648</c:v>
                </c:pt>
                <c:pt idx="15">
                  <c:v>83814</c:v>
                </c:pt>
                <c:pt idx="16">
                  <c:v>84101</c:v>
                </c:pt>
                <c:pt idx="17">
                  <c:v>84535</c:v>
                </c:pt>
                <c:pt idx="18">
                  <c:v>85448</c:v>
                </c:pt>
                <c:pt idx="19">
                  <c:v>85962</c:v>
                </c:pt>
                <c:pt idx="20">
                  <c:v>85488</c:v>
                </c:pt>
                <c:pt idx="21">
                  <c:v>84447</c:v>
                </c:pt>
                <c:pt idx="22">
                  <c:v>84057</c:v>
                </c:pt>
                <c:pt idx="23">
                  <c:v>84088</c:v>
                </c:pt>
                <c:pt idx="24">
                  <c:v>83698</c:v>
                </c:pt>
                <c:pt idx="25">
                  <c:v>83675</c:v>
                </c:pt>
                <c:pt idx="26">
                  <c:v>83794</c:v>
                </c:pt>
                <c:pt idx="27">
                  <c:v>84111</c:v>
                </c:pt>
                <c:pt idx="28">
                  <c:v>84837</c:v>
                </c:pt>
                <c:pt idx="29">
                  <c:v>85154</c:v>
                </c:pt>
                <c:pt idx="30">
                  <c:v>85613</c:v>
                </c:pt>
                <c:pt idx="31">
                  <c:v>86524</c:v>
                </c:pt>
                <c:pt idx="32">
                  <c:v>86557</c:v>
                </c:pt>
                <c:pt idx="33">
                  <c:v>86948</c:v>
                </c:pt>
                <c:pt idx="34">
                  <c:v>87343</c:v>
                </c:pt>
                <c:pt idx="35">
                  <c:v>87071</c:v>
                </c:pt>
                <c:pt idx="36">
                  <c:v>86845</c:v>
                </c:pt>
                <c:pt idx="37">
                  <c:v>86958</c:v>
                </c:pt>
                <c:pt idx="38">
                  <c:v>86812</c:v>
                </c:pt>
                <c:pt idx="39">
                  <c:v>88331</c:v>
                </c:pt>
                <c:pt idx="40">
                  <c:v>89989</c:v>
                </c:pt>
                <c:pt idx="41">
                  <c:v>91238</c:v>
                </c:pt>
                <c:pt idx="42">
                  <c:v>92942</c:v>
                </c:pt>
                <c:pt idx="43">
                  <c:v>94402</c:v>
                </c:pt>
                <c:pt idx="44">
                  <c:v>95079</c:v>
                </c:pt>
                <c:pt idx="45">
                  <c:v>96655</c:v>
                </c:pt>
                <c:pt idx="46">
                  <c:v>98502</c:v>
                </c:pt>
                <c:pt idx="47">
                  <c:v>100143</c:v>
                </c:pt>
                <c:pt idx="48">
                  <c:v>101813</c:v>
                </c:pt>
                <c:pt idx="49">
                  <c:v>104020</c:v>
                </c:pt>
                <c:pt idx="50">
                  <c:v>105657</c:v>
                </c:pt>
                <c:pt idx="51">
                  <c:v>110593</c:v>
                </c:pt>
                <c:pt idx="52">
                  <c:v>113094</c:v>
                </c:pt>
                <c:pt idx="53">
                  <c:v>115777</c:v>
                </c:pt>
                <c:pt idx="54">
                  <c:v>118226</c:v>
                </c:pt>
                <c:pt idx="55">
                  <c:v>120240</c:v>
                </c:pt>
                <c:pt idx="56">
                  <c:v>120701</c:v>
                </c:pt>
                <c:pt idx="57">
                  <c:v>121891</c:v>
                </c:pt>
                <c:pt idx="58">
                  <c:v>123177</c:v>
                </c:pt>
                <c:pt idx="59">
                  <c:v>123547</c:v>
                </c:pt>
                <c:pt idx="60">
                  <c:v>122082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4917-BF3E-AEBCF0458032}"/>
            </c:ext>
          </c:extLst>
        </c:ser>
        <c:ser>
          <c:idx val="1"/>
          <c:order val="1"/>
          <c:tx>
            <c:strRef>
              <c:f>CaseloadData!$C$1</c:f>
              <c:strCache>
                <c:ptCount val="1"/>
                <c:pt idx="0">
                  <c:v>DES-ESS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CaseloadData!$C$2:$C$62</c:f>
              <c:numCache>
                <c:formatCode>_-* #,##0_-;\-* #,##0_-;_-* "-"??_-;_-@_-</c:formatCode>
                <c:ptCount val="61"/>
                <c:pt idx="0">
                  <c:v>92838</c:v>
                </c:pt>
                <c:pt idx="1">
                  <c:v>93397</c:v>
                </c:pt>
                <c:pt idx="2">
                  <c:v>93263</c:v>
                </c:pt>
                <c:pt idx="3">
                  <c:v>93267</c:v>
                </c:pt>
                <c:pt idx="4">
                  <c:v>93233</c:v>
                </c:pt>
                <c:pt idx="5">
                  <c:v>92888</c:v>
                </c:pt>
                <c:pt idx="6">
                  <c:v>93326</c:v>
                </c:pt>
                <c:pt idx="7">
                  <c:v>94055</c:v>
                </c:pt>
                <c:pt idx="8">
                  <c:v>94101</c:v>
                </c:pt>
                <c:pt idx="9">
                  <c:v>94922</c:v>
                </c:pt>
                <c:pt idx="10">
                  <c:v>96276</c:v>
                </c:pt>
                <c:pt idx="11">
                  <c:v>97170</c:v>
                </c:pt>
                <c:pt idx="12">
                  <c:v>97880</c:v>
                </c:pt>
                <c:pt idx="13">
                  <c:v>98649</c:v>
                </c:pt>
                <c:pt idx="14">
                  <c:v>99120</c:v>
                </c:pt>
                <c:pt idx="15">
                  <c:v>99377</c:v>
                </c:pt>
                <c:pt idx="16">
                  <c:v>99982</c:v>
                </c:pt>
                <c:pt idx="17">
                  <c:v>100962</c:v>
                </c:pt>
                <c:pt idx="18">
                  <c:v>102126</c:v>
                </c:pt>
                <c:pt idx="19">
                  <c:v>102862</c:v>
                </c:pt>
                <c:pt idx="20">
                  <c:v>102355</c:v>
                </c:pt>
                <c:pt idx="21">
                  <c:v>101736</c:v>
                </c:pt>
                <c:pt idx="22">
                  <c:v>102016</c:v>
                </c:pt>
                <c:pt idx="23">
                  <c:v>102466</c:v>
                </c:pt>
                <c:pt idx="24">
                  <c:v>102295</c:v>
                </c:pt>
                <c:pt idx="25">
                  <c:v>102667</c:v>
                </c:pt>
                <c:pt idx="26">
                  <c:v>103272</c:v>
                </c:pt>
                <c:pt idx="27">
                  <c:v>103546</c:v>
                </c:pt>
                <c:pt idx="28">
                  <c:v>104542</c:v>
                </c:pt>
                <c:pt idx="29">
                  <c:v>105435</c:v>
                </c:pt>
                <c:pt idx="30">
                  <c:v>105761</c:v>
                </c:pt>
                <c:pt idx="31">
                  <c:v>106527</c:v>
                </c:pt>
                <c:pt idx="32">
                  <c:v>106401</c:v>
                </c:pt>
                <c:pt idx="33">
                  <c:v>107047</c:v>
                </c:pt>
                <c:pt idx="34">
                  <c:v>107544</c:v>
                </c:pt>
                <c:pt idx="35">
                  <c:v>107954</c:v>
                </c:pt>
                <c:pt idx="36">
                  <c:v>107583</c:v>
                </c:pt>
                <c:pt idx="37">
                  <c:v>107435</c:v>
                </c:pt>
                <c:pt idx="38">
                  <c:v>106629</c:v>
                </c:pt>
                <c:pt idx="39">
                  <c:v>109284</c:v>
                </c:pt>
                <c:pt idx="40">
                  <c:v>111566</c:v>
                </c:pt>
                <c:pt idx="41">
                  <c:v>113440</c:v>
                </c:pt>
                <c:pt idx="42">
                  <c:v>115552</c:v>
                </c:pt>
                <c:pt idx="43">
                  <c:v>117824</c:v>
                </c:pt>
                <c:pt idx="44">
                  <c:v>118624</c:v>
                </c:pt>
                <c:pt idx="45">
                  <c:v>120895</c:v>
                </c:pt>
                <c:pt idx="46">
                  <c:v>123541</c:v>
                </c:pt>
                <c:pt idx="47">
                  <c:v>125875</c:v>
                </c:pt>
                <c:pt idx="48">
                  <c:v>127913</c:v>
                </c:pt>
                <c:pt idx="49">
                  <c:v>130642</c:v>
                </c:pt>
                <c:pt idx="50">
                  <c:v>132670</c:v>
                </c:pt>
                <c:pt idx="51">
                  <c:v>137902</c:v>
                </c:pt>
                <c:pt idx="52">
                  <c:v>140780</c:v>
                </c:pt>
                <c:pt idx="53">
                  <c:v>144204</c:v>
                </c:pt>
                <c:pt idx="54">
                  <c:v>147749</c:v>
                </c:pt>
                <c:pt idx="55">
                  <c:v>150512</c:v>
                </c:pt>
                <c:pt idx="56">
                  <c:v>151619</c:v>
                </c:pt>
                <c:pt idx="57">
                  <c:v>153727</c:v>
                </c:pt>
                <c:pt idx="58">
                  <c:v>155860</c:v>
                </c:pt>
                <c:pt idx="59">
                  <c:v>156633</c:v>
                </c:pt>
                <c:pt idx="60">
                  <c:v>155642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4917-BF3E-AEBCF0458032}"/>
            </c:ext>
          </c:extLst>
        </c:ser>
        <c:ser>
          <c:idx val="2"/>
          <c:order val="2"/>
          <c:tx>
            <c:strRef>
              <c:f>CaseloadData!$D$1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CaseloadData!$D$2:$D$62</c:f>
              <c:numCache>
                <c:formatCode>_-* #,##0_-;\-* #,##0_-;_-* "-"??_-;_-@_-</c:formatCode>
                <c:ptCount val="61"/>
                <c:pt idx="0">
                  <c:v>171744</c:v>
                </c:pt>
                <c:pt idx="1">
                  <c:v>172878</c:v>
                </c:pt>
                <c:pt idx="2">
                  <c:v>173041</c:v>
                </c:pt>
                <c:pt idx="3">
                  <c:v>173397</c:v>
                </c:pt>
                <c:pt idx="4">
                  <c:v>173461</c:v>
                </c:pt>
                <c:pt idx="5">
                  <c:v>173209</c:v>
                </c:pt>
                <c:pt idx="6">
                  <c:v>173591</c:v>
                </c:pt>
                <c:pt idx="7">
                  <c:v>174425</c:v>
                </c:pt>
                <c:pt idx="8">
                  <c:v>174712</c:v>
                </c:pt>
                <c:pt idx="9">
                  <c:v>175877</c:v>
                </c:pt>
                <c:pt idx="10">
                  <c:v>178103</c:v>
                </c:pt>
                <c:pt idx="11">
                  <c:v>179420</c:v>
                </c:pt>
                <c:pt idx="12">
                  <c:v>180673</c:v>
                </c:pt>
                <c:pt idx="13">
                  <c:v>182137</c:v>
                </c:pt>
                <c:pt idx="14">
                  <c:v>182768</c:v>
                </c:pt>
                <c:pt idx="15">
                  <c:v>183191</c:v>
                </c:pt>
                <c:pt idx="16">
                  <c:v>184083</c:v>
                </c:pt>
                <c:pt idx="17">
                  <c:v>185497</c:v>
                </c:pt>
                <c:pt idx="18">
                  <c:v>187574</c:v>
                </c:pt>
                <c:pt idx="19">
                  <c:v>188824</c:v>
                </c:pt>
                <c:pt idx="20">
                  <c:v>187843</c:v>
                </c:pt>
                <c:pt idx="21">
                  <c:v>186183</c:v>
                </c:pt>
                <c:pt idx="22">
                  <c:v>186073</c:v>
                </c:pt>
                <c:pt idx="23">
                  <c:v>186554</c:v>
                </c:pt>
                <c:pt idx="24">
                  <c:v>185993</c:v>
                </c:pt>
                <c:pt idx="25">
                  <c:v>186342</c:v>
                </c:pt>
                <c:pt idx="26">
                  <c:v>187066</c:v>
                </c:pt>
                <c:pt idx="27">
                  <c:v>187657</c:v>
                </c:pt>
                <c:pt idx="28">
                  <c:v>189379</c:v>
                </c:pt>
                <c:pt idx="29">
                  <c:v>190589</c:v>
                </c:pt>
                <c:pt idx="30">
                  <c:v>191374</c:v>
                </c:pt>
                <c:pt idx="31">
                  <c:v>193051</c:v>
                </c:pt>
                <c:pt idx="32">
                  <c:v>192958</c:v>
                </c:pt>
                <c:pt idx="33">
                  <c:v>193995</c:v>
                </c:pt>
                <c:pt idx="34">
                  <c:v>194887</c:v>
                </c:pt>
                <c:pt idx="35">
                  <c:v>195025</c:v>
                </c:pt>
                <c:pt idx="36">
                  <c:v>194428</c:v>
                </c:pt>
                <c:pt idx="37">
                  <c:v>194393</c:v>
                </c:pt>
                <c:pt idx="38">
                  <c:v>193441</c:v>
                </c:pt>
                <c:pt idx="39">
                  <c:v>197615</c:v>
                </c:pt>
                <c:pt idx="40">
                  <c:v>201555</c:v>
                </c:pt>
                <c:pt idx="41">
                  <c:v>204678</c:v>
                </c:pt>
                <c:pt idx="42">
                  <c:v>208494</c:v>
                </c:pt>
                <c:pt idx="43">
                  <c:v>212226</c:v>
                </c:pt>
                <c:pt idx="44">
                  <c:v>213703</c:v>
                </c:pt>
                <c:pt idx="45">
                  <c:v>217550</c:v>
                </c:pt>
                <c:pt idx="46">
                  <c:v>222043</c:v>
                </c:pt>
                <c:pt idx="47">
                  <c:v>226018</c:v>
                </c:pt>
                <c:pt idx="48">
                  <c:v>229726</c:v>
                </c:pt>
                <c:pt idx="49">
                  <c:v>234662</c:v>
                </c:pt>
                <c:pt idx="50">
                  <c:v>238327</c:v>
                </c:pt>
                <c:pt idx="51">
                  <c:v>248495</c:v>
                </c:pt>
                <c:pt idx="52">
                  <c:v>253874</c:v>
                </c:pt>
                <c:pt idx="53">
                  <c:v>259981</c:v>
                </c:pt>
                <c:pt idx="54">
                  <c:v>265975</c:v>
                </c:pt>
                <c:pt idx="55">
                  <c:v>270752</c:v>
                </c:pt>
                <c:pt idx="56">
                  <c:v>272320</c:v>
                </c:pt>
                <c:pt idx="57">
                  <c:v>275618</c:v>
                </c:pt>
                <c:pt idx="58">
                  <c:v>279037</c:v>
                </c:pt>
                <c:pt idx="59">
                  <c:v>280180</c:v>
                </c:pt>
                <c:pt idx="60">
                  <c:v>277724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5-4917-BF3E-AEBCF045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06896"/>
        <c:axId val="771812472"/>
      </c:lineChart>
      <c:dateAx>
        <c:axId val="7718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5B9BD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12472"/>
        <c:crosses val="autoZero"/>
        <c:auto val="1"/>
        <c:lblOffset val="100"/>
        <c:baseTimeUnit val="months"/>
        <c:majorUnit val="1"/>
        <c:majorTimeUnit val="years"/>
      </c:dateAx>
      <c:valAx>
        <c:axId val="7718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0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Referral Percentage Age Distribution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RefComExt!$M$53:$M$60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RefComExt!$Q$53:$Q$60</c:f>
              <c:numCache>
                <c:formatCode>0.0%</c:formatCode>
                <c:ptCount val="8"/>
                <c:pt idx="0">
                  <c:v>0.157</c:v>
                </c:pt>
                <c:pt idx="1">
                  <c:v>9.7000000000000003E-2</c:v>
                </c:pt>
                <c:pt idx="2">
                  <c:v>0.187</c:v>
                </c:pt>
                <c:pt idx="3">
                  <c:v>0.17599999999999999</c:v>
                </c:pt>
                <c:pt idx="4">
                  <c:v>0.10100000000000001</c:v>
                </c:pt>
                <c:pt idx="5">
                  <c:v>0.10199999999999999</c:v>
                </c:pt>
                <c:pt idx="6">
                  <c:v>0.17699999999999999</c:v>
                </c:pt>
                <c:pt idx="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B-4172-8E22-F5F7582B3BC9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RefComExt!$M$53:$M$60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RefComExt!$N$53:$N$60</c:f>
              <c:numCache>
                <c:formatCode>0.0%</c:formatCode>
                <c:ptCount val="8"/>
                <c:pt idx="0">
                  <c:v>6.7000000000000004E-2</c:v>
                </c:pt>
                <c:pt idx="1">
                  <c:v>6.5000000000000002E-2</c:v>
                </c:pt>
                <c:pt idx="2">
                  <c:v>0.151</c:v>
                </c:pt>
                <c:pt idx="3">
                  <c:v>0.20699999999999999</c:v>
                </c:pt>
                <c:pt idx="4">
                  <c:v>0.13300000000000001</c:v>
                </c:pt>
                <c:pt idx="5">
                  <c:v>0.14000000000000001</c:v>
                </c:pt>
                <c:pt idx="6">
                  <c:v>0.23400000000000001</c:v>
                </c:pt>
                <c:pt idx="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B-4172-8E22-F5F7582B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0321608"/>
        <c:axId val="890321280"/>
      </c:barChart>
      <c:catAx>
        <c:axId val="890321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280"/>
        <c:crosses val="autoZero"/>
        <c:auto val="1"/>
        <c:lblAlgn val="ctr"/>
        <c:lblOffset val="100"/>
        <c:noMultiLvlLbl val="0"/>
      </c:catAx>
      <c:valAx>
        <c:axId val="8903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DES Outcomes</a:t>
            </a:r>
          </a:p>
        </c:rich>
      </c:tx>
      <c:layout>
        <c:manualLayout>
          <c:xMode val="edge"/>
          <c:yMode val="edge"/>
          <c:x val="0.43341369358610737"/>
          <c:y val="1.3400865252717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92650644374779E-2"/>
          <c:y val="0.20424633322781471"/>
          <c:w val="0.9203694581280788"/>
          <c:h val="0.72138466814392743"/>
        </c:manualLayout>
      </c:layout>
      <c:lineChart>
        <c:grouping val="standard"/>
        <c:varyColors val="0"/>
        <c:ser>
          <c:idx val="0"/>
          <c:order val="0"/>
          <c:tx>
            <c:v>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OutcomesData!$B$2:$B$62</c:f>
              <c:numCache>
                <c:formatCode>_-* #,##0_-;\-* #,##0_-;_-* "-"??_-;_-@_-</c:formatCode>
                <c:ptCount val="61"/>
                <c:pt idx="0">
                  <c:v>3532</c:v>
                </c:pt>
                <c:pt idx="1">
                  <c:v>3997</c:v>
                </c:pt>
                <c:pt idx="2">
                  <c:v>3808</c:v>
                </c:pt>
                <c:pt idx="3">
                  <c:v>3675</c:v>
                </c:pt>
                <c:pt idx="4">
                  <c:v>3710</c:v>
                </c:pt>
                <c:pt idx="5">
                  <c:v>4821</c:v>
                </c:pt>
                <c:pt idx="6">
                  <c:v>4327</c:v>
                </c:pt>
                <c:pt idx="7">
                  <c:v>4695</c:v>
                </c:pt>
                <c:pt idx="8">
                  <c:v>4263</c:v>
                </c:pt>
                <c:pt idx="9">
                  <c:v>2495</c:v>
                </c:pt>
                <c:pt idx="10">
                  <c:v>4073</c:v>
                </c:pt>
                <c:pt idx="11">
                  <c:v>4905</c:v>
                </c:pt>
                <c:pt idx="12">
                  <c:v>3755</c:v>
                </c:pt>
                <c:pt idx="13">
                  <c:v>4193</c:v>
                </c:pt>
                <c:pt idx="14">
                  <c:v>4589</c:v>
                </c:pt>
                <c:pt idx="15">
                  <c:v>3726</c:v>
                </c:pt>
                <c:pt idx="16">
                  <c:v>4475</c:v>
                </c:pt>
                <c:pt idx="17">
                  <c:v>4647</c:v>
                </c:pt>
                <c:pt idx="18">
                  <c:v>4451</c:v>
                </c:pt>
                <c:pt idx="19">
                  <c:v>4741</c:v>
                </c:pt>
                <c:pt idx="20">
                  <c:v>4030</c:v>
                </c:pt>
                <c:pt idx="21">
                  <c:v>2888</c:v>
                </c:pt>
                <c:pt idx="22">
                  <c:v>3914</c:v>
                </c:pt>
                <c:pt idx="23">
                  <c:v>5585</c:v>
                </c:pt>
                <c:pt idx="24">
                  <c:v>3437</c:v>
                </c:pt>
                <c:pt idx="25">
                  <c:v>4585</c:v>
                </c:pt>
                <c:pt idx="26">
                  <c:v>5554</c:v>
                </c:pt>
                <c:pt idx="27">
                  <c:v>3821</c:v>
                </c:pt>
                <c:pt idx="28">
                  <c:v>4641</c:v>
                </c:pt>
                <c:pt idx="29">
                  <c:v>4673</c:v>
                </c:pt>
                <c:pt idx="30">
                  <c:v>4790</c:v>
                </c:pt>
                <c:pt idx="31">
                  <c:v>4967</c:v>
                </c:pt>
                <c:pt idx="32">
                  <c:v>3805</c:v>
                </c:pt>
                <c:pt idx="33">
                  <c:v>3120</c:v>
                </c:pt>
                <c:pt idx="34">
                  <c:v>4313</c:v>
                </c:pt>
                <c:pt idx="35">
                  <c:v>4613</c:v>
                </c:pt>
                <c:pt idx="36">
                  <c:v>3614</c:v>
                </c:pt>
                <c:pt idx="37">
                  <c:v>4053</c:v>
                </c:pt>
                <c:pt idx="38">
                  <c:v>2871</c:v>
                </c:pt>
                <c:pt idx="39">
                  <c:v>9</c:v>
                </c:pt>
                <c:pt idx="40">
                  <c:v>4</c:v>
                </c:pt>
                <c:pt idx="41">
                  <c:v>1</c:v>
                </c:pt>
                <c:pt idx="43">
                  <c:v>10</c:v>
                </c:pt>
                <c:pt idx="44">
                  <c:v>39</c:v>
                </c:pt>
                <c:pt idx="45">
                  <c:v>43</c:v>
                </c:pt>
                <c:pt idx="46">
                  <c:v>14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F5-48CB-BCC4-0B2CC00A5C69}"/>
            </c:ext>
          </c:extLst>
        </c:ser>
        <c:ser>
          <c:idx val="1"/>
          <c:order val="1"/>
          <c:tx>
            <c:v>2010 DES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OutcomesData!$C$2:$C$62</c:f>
              <c:numCache>
                <c:formatCode>_-* #,##0_-;\-* #,##0_-;_-* "-"??_-;_-@_-</c:formatCode>
                <c:ptCount val="61"/>
                <c:pt idx="0">
                  <c:v>1857</c:v>
                </c:pt>
                <c:pt idx="1">
                  <c:v>3166</c:v>
                </c:pt>
                <c:pt idx="2">
                  <c:v>4071</c:v>
                </c:pt>
                <c:pt idx="3">
                  <c:v>3372</c:v>
                </c:pt>
                <c:pt idx="4">
                  <c:v>3321</c:v>
                </c:pt>
                <c:pt idx="5">
                  <c:v>3800</c:v>
                </c:pt>
                <c:pt idx="6">
                  <c:v>2760</c:v>
                </c:pt>
                <c:pt idx="7">
                  <c:v>3202</c:v>
                </c:pt>
                <c:pt idx="8">
                  <c:v>3856</c:v>
                </c:pt>
                <c:pt idx="9">
                  <c:v>3301</c:v>
                </c:pt>
                <c:pt idx="10">
                  <c:v>3579</c:v>
                </c:pt>
                <c:pt idx="11">
                  <c:v>3663</c:v>
                </c:pt>
                <c:pt idx="12">
                  <c:v>2111</c:v>
                </c:pt>
                <c:pt idx="13">
                  <c:v>3584</c:v>
                </c:pt>
                <c:pt idx="14">
                  <c:v>5422</c:v>
                </c:pt>
                <c:pt idx="15">
                  <c:v>2753</c:v>
                </c:pt>
                <c:pt idx="16">
                  <c:v>3577</c:v>
                </c:pt>
                <c:pt idx="17">
                  <c:v>3725</c:v>
                </c:pt>
                <c:pt idx="18">
                  <c:v>3105</c:v>
                </c:pt>
                <c:pt idx="19">
                  <c:v>3477</c:v>
                </c:pt>
                <c:pt idx="20">
                  <c:v>3578</c:v>
                </c:pt>
                <c:pt idx="21">
                  <c:v>3633</c:v>
                </c:pt>
                <c:pt idx="22">
                  <c:v>3192</c:v>
                </c:pt>
                <c:pt idx="23">
                  <c:v>3628</c:v>
                </c:pt>
                <c:pt idx="24">
                  <c:v>1865</c:v>
                </c:pt>
                <c:pt idx="25">
                  <c:v>4035</c:v>
                </c:pt>
                <c:pt idx="26">
                  <c:v>6039</c:v>
                </c:pt>
                <c:pt idx="27">
                  <c:v>2751</c:v>
                </c:pt>
                <c:pt idx="28">
                  <c:v>3743</c:v>
                </c:pt>
                <c:pt idx="29">
                  <c:v>3996</c:v>
                </c:pt>
                <c:pt idx="30">
                  <c:v>3384</c:v>
                </c:pt>
                <c:pt idx="31">
                  <c:v>3572</c:v>
                </c:pt>
                <c:pt idx="32">
                  <c:v>3193</c:v>
                </c:pt>
                <c:pt idx="33">
                  <c:v>3969</c:v>
                </c:pt>
                <c:pt idx="34">
                  <c:v>3357</c:v>
                </c:pt>
                <c:pt idx="35">
                  <c:v>3172</c:v>
                </c:pt>
                <c:pt idx="36">
                  <c:v>2271</c:v>
                </c:pt>
                <c:pt idx="37">
                  <c:v>3931</c:v>
                </c:pt>
                <c:pt idx="38">
                  <c:v>3523</c:v>
                </c:pt>
                <c:pt idx="39">
                  <c:v>2571</c:v>
                </c:pt>
                <c:pt idx="40">
                  <c:v>2792</c:v>
                </c:pt>
                <c:pt idx="41">
                  <c:v>1652</c:v>
                </c:pt>
                <c:pt idx="42">
                  <c:v>321</c:v>
                </c:pt>
                <c:pt idx="43">
                  <c:v>109</c:v>
                </c:pt>
                <c:pt idx="44">
                  <c:v>33</c:v>
                </c:pt>
                <c:pt idx="45">
                  <c:v>21</c:v>
                </c:pt>
                <c:pt idx="46">
                  <c:v>16</c:v>
                </c:pt>
                <c:pt idx="47">
                  <c:v>11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3">
                  <c:v>3</c:v>
                </c:pt>
                <c:pt idx="56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F5-48CB-BCC4-0B2CC00A5C69}"/>
            </c:ext>
          </c:extLst>
        </c:ser>
        <c:ser>
          <c:idx val="2"/>
          <c:order val="2"/>
          <c:tx>
            <c:v>2010 DES 26 Weeks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OutcomesData!$D$2:$D$62</c:f>
              <c:numCache>
                <c:formatCode>_-* #,##0_-;\-* #,##0_-;_-* "-"??_-;_-@_-</c:formatCode>
                <c:ptCount val="61"/>
                <c:pt idx="0">
                  <c:v>2434</c:v>
                </c:pt>
                <c:pt idx="1">
                  <c:v>2521</c:v>
                </c:pt>
                <c:pt idx="2">
                  <c:v>2191</c:v>
                </c:pt>
                <c:pt idx="3">
                  <c:v>1687</c:v>
                </c:pt>
                <c:pt idx="4">
                  <c:v>2288</c:v>
                </c:pt>
                <c:pt idx="5">
                  <c:v>3364</c:v>
                </c:pt>
                <c:pt idx="6">
                  <c:v>2295</c:v>
                </c:pt>
                <c:pt idx="7">
                  <c:v>2717</c:v>
                </c:pt>
                <c:pt idx="8">
                  <c:v>2788</c:v>
                </c:pt>
                <c:pt idx="9">
                  <c:v>2400</c:v>
                </c:pt>
                <c:pt idx="10">
                  <c:v>2593</c:v>
                </c:pt>
                <c:pt idx="11">
                  <c:v>3625</c:v>
                </c:pt>
                <c:pt idx="12">
                  <c:v>2361</c:v>
                </c:pt>
                <c:pt idx="13">
                  <c:v>3227</c:v>
                </c:pt>
                <c:pt idx="14">
                  <c:v>3003</c:v>
                </c:pt>
                <c:pt idx="15">
                  <c:v>1658</c:v>
                </c:pt>
                <c:pt idx="16">
                  <c:v>3021</c:v>
                </c:pt>
                <c:pt idx="17">
                  <c:v>3460</c:v>
                </c:pt>
                <c:pt idx="18">
                  <c:v>2512</c:v>
                </c:pt>
                <c:pt idx="19">
                  <c:v>2800</c:v>
                </c:pt>
                <c:pt idx="20">
                  <c:v>2696</c:v>
                </c:pt>
                <c:pt idx="21">
                  <c:v>2886</c:v>
                </c:pt>
                <c:pt idx="22">
                  <c:v>2480</c:v>
                </c:pt>
                <c:pt idx="23">
                  <c:v>3649</c:v>
                </c:pt>
                <c:pt idx="24">
                  <c:v>2318</c:v>
                </c:pt>
                <c:pt idx="25">
                  <c:v>3204</c:v>
                </c:pt>
                <c:pt idx="26">
                  <c:v>2896</c:v>
                </c:pt>
                <c:pt idx="27">
                  <c:v>1787</c:v>
                </c:pt>
                <c:pt idx="28">
                  <c:v>3242</c:v>
                </c:pt>
                <c:pt idx="29">
                  <c:v>3864</c:v>
                </c:pt>
                <c:pt idx="30">
                  <c:v>2905</c:v>
                </c:pt>
                <c:pt idx="31">
                  <c:v>3033</c:v>
                </c:pt>
                <c:pt idx="32">
                  <c:v>2799</c:v>
                </c:pt>
                <c:pt idx="33">
                  <c:v>3425</c:v>
                </c:pt>
                <c:pt idx="34">
                  <c:v>2676</c:v>
                </c:pt>
                <c:pt idx="35">
                  <c:v>3142</c:v>
                </c:pt>
                <c:pt idx="36">
                  <c:v>2794</c:v>
                </c:pt>
                <c:pt idx="37">
                  <c:v>3147</c:v>
                </c:pt>
                <c:pt idx="38">
                  <c:v>2443</c:v>
                </c:pt>
                <c:pt idx="39">
                  <c:v>1667</c:v>
                </c:pt>
                <c:pt idx="40">
                  <c:v>2914</c:v>
                </c:pt>
                <c:pt idx="41">
                  <c:v>2550</c:v>
                </c:pt>
                <c:pt idx="42">
                  <c:v>2395</c:v>
                </c:pt>
                <c:pt idx="43">
                  <c:v>2344</c:v>
                </c:pt>
                <c:pt idx="44">
                  <c:v>1232</c:v>
                </c:pt>
                <c:pt idx="45">
                  <c:v>341</c:v>
                </c:pt>
                <c:pt idx="46">
                  <c:v>81</c:v>
                </c:pt>
                <c:pt idx="47">
                  <c:v>52</c:v>
                </c:pt>
                <c:pt idx="48">
                  <c:v>20</c:v>
                </c:pt>
                <c:pt idx="49">
                  <c:v>13</c:v>
                </c:pt>
                <c:pt idx="50">
                  <c:v>5</c:v>
                </c:pt>
                <c:pt idx="51">
                  <c:v>5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F5-48CB-BCC4-0B2CC00A5C69}"/>
            </c:ext>
          </c:extLst>
        </c:ser>
        <c:ser>
          <c:idx val="4"/>
          <c:order val="3"/>
          <c:tx>
            <c:v>4 Weeks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OutcomesData!$K$2:$K$62</c:f>
              <c:numCache>
                <c:formatCode>_-* #,##0_-;\-* #,##0_-;_-* "-"??_-;_-@_-</c:formatCode>
                <c:ptCount val="61"/>
                <c:pt idx="38">
                  <c:v>0</c:v>
                </c:pt>
                <c:pt idx="39">
                  <c:v>194</c:v>
                </c:pt>
                <c:pt idx="40">
                  <c:v>2899</c:v>
                </c:pt>
                <c:pt idx="41">
                  <c:v>3504</c:v>
                </c:pt>
                <c:pt idx="42">
                  <c:v>4290</c:v>
                </c:pt>
                <c:pt idx="43">
                  <c:v>4330</c:v>
                </c:pt>
                <c:pt idx="44">
                  <c:v>3609</c:v>
                </c:pt>
                <c:pt idx="45">
                  <c:v>3340</c:v>
                </c:pt>
                <c:pt idx="46">
                  <c:v>2984</c:v>
                </c:pt>
                <c:pt idx="47">
                  <c:v>4300</c:v>
                </c:pt>
                <c:pt idx="48">
                  <c:v>3878</c:v>
                </c:pt>
                <c:pt idx="49">
                  <c:v>3823</c:v>
                </c:pt>
                <c:pt idx="50">
                  <c:v>3896</c:v>
                </c:pt>
                <c:pt idx="51">
                  <c:v>3791</c:v>
                </c:pt>
                <c:pt idx="52">
                  <c:v>4224</c:v>
                </c:pt>
                <c:pt idx="53">
                  <c:v>4262</c:v>
                </c:pt>
                <c:pt idx="54">
                  <c:v>4715</c:v>
                </c:pt>
                <c:pt idx="55">
                  <c:v>4522</c:v>
                </c:pt>
                <c:pt idx="56">
                  <c:v>4030</c:v>
                </c:pt>
                <c:pt idx="57">
                  <c:v>3877</c:v>
                </c:pt>
                <c:pt idx="58">
                  <c:v>3179</c:v>
                </c:pt>
                <c:pt idx="59">
                  <c:v>4498</c:v>
                </c:pt>
                <c:pt idx="60">
                  <c:v>3141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F5-48CB-BCC4-0B2CC00A5C69}"/>
            </c:ext>
          </c:extLst>
        </c:ser>
        <c:ser>
          <c:idx val="5"/>
          <c:order val="4"/>
          <c:tx>
            <c:v>2018 DES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OutcomesData!$L$2:$L$62</c:f>
              <c:numCache>
                <c:formatCode>_-* #,##0_-;\-* #,##0_-;_-* "-"??_-;_-@_-</c:formatCode>
                <c:ptCount val="61"/>
                <c:pt idx="41">
                  <c:v>0</c:v>
                </c:pt>
                <c:pt idx="42">
                  <c:v>3215</c:v>
                </c:pt>
                <c:pt idx="43">
                  <c:v>3840</c:v>
                </c:pt>
                <c:pt idx="44">
                  <c:v>3360</c:v>
                </c:pt>
                <c:pt idx="45">
                  <c:v>4585</c:v>
                </c:pt>
                <c:pt idx="46">
                  <c:v>3913</c:v>
                </c:pt>
                <c:pt idx="47">
                  <c:v>4075</c:v>
                </c:pt>
                <c:pt idx="48">
                  <c:v>2564</c:v>
                </c:pt>
                <c:pt idx="49">
                  <c:v>4711</c:v>
                </c:pt>
                <c:pt idx="50">
                  <c:v>5041</c:v>
                </c:pt>
                <c:pt idx="51">
                  <c:v>3742</c:v>
                </c:pt>
                <c:pt idx="52">
                  <c:v>4305</c:v>
                </c:pt>
                <c:pt idx="53">
                  <c:v>4981</c:v>
                </c:pt>
                <c:pt idx="54">
                  <c:v>4682</c:v>
                </c:pt>
                <c:pt idx="55">
                  <c:v>4609</c:v>
                </c:pt>
                <c:pt idx="56">
                  <c:v>4747</c:v>
                </c:pt>
                <c:pt idx="57">
                  <c:v>5747</c:v>
                </c:pt>
                <c:pt idx="58">
                  <c:v>4612</c:v>
                </c:pt>
                <c:pt idx="59">
                  <c:v>4688</c:v>
                </c:pt>
                <c:pt idx="60">
                  <c:v>2660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F5-48CB-BCC4-0B2CC00A5C69}"/>
            </c:ext>
          </c:extLst>
        </c:ser>
        <c:ser>
          <c:idx val="6"/>
          <c:order val="5"/>
          <c:tx>
            <c:v>2018 DES 26 Weeks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OutcomesData!$M$2:$M$62</c:f>
              <c:numCache>
                <c:formatCode>_-* #,##0_-;\-* #,##0_-;_-* "-"??_-;_-@_-</c:formatCode>
                <c:ptCount val="61"/>
                <c:pt idx="43">
                  <c:v>1</c:v>
                </c:pt>
                <c:pt idx="44">
                  <c:v>66</c:v>
                </c:pt>
                <c:pt idx="45">
                  <c:v>2697</c:v>
                </c:pt>
                <c:pt idx="46">
                  <c:v>2948</c:v>
                </c:pt>
                <c:pt idx="47">
                  <c:v>3979</c:v>
                </c:pt>
                <c:pt idx="48">
                  <c:v>3047</c:v>
                </c:pt>
                <c:pt idx="49">
                  <c:v>3807</c:v>
                </c:pt>
                <c:pt idx="50">
                  <c:v>3282</c:v>
                </c:pt>
                <c:pt idx="51">
                  <c:v>2383</c:v>
                </c:pt>
                <c:pt idx="52">
                  <c:v>3742</c:v>
                </c:pt>
                <c:pt idx="53">
                  <c:v>4208</c:v>
                </c:pt>
                <c:pt idx="54">
                  <c:v>3390</c:v>
                </c:pt>
                <c:pt idx="55">
                  <c:v>3425</c:v>
                </c:pt>
                <c:pt idx="56">
                  <c:v>3293</c:v>
                </c:pt>
                <c:pt idx="57">
                  <c:v>4587</c:v>
                </c:pt>
                <c:pt idx="58">
                  <c:v>3742</c:v>
                </c:pt>
                <c:pt idx="59">
                  <c:v>4906</c:v>
                </c:pt>
                <c:pt idx="60">
                  <c:v>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F5-48CB-BCC4-0B2CC00A5C69}"/>
            </c:ext>
          </c:extLst>
        </c:ser>
        <c:ser>
          <c:idx val="3"/>
          <c:order val="6"/>
          <c:tx>
            <c:v>2018 DES 52 Weeks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59"/>
            <c:marker>
              <c:symbol val="none"/>
            </c:marker>
            <c:bubble3D val="0"/>
            <c:spPr>
              <a:ln w="28575" cap="rnd" cmpd="sng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5BB-4969-89CC-3F432AE19999}"/>
              </c:ext>
            </c:extLst>
          </c:dPt>
          <c:dPt>
            <c:idx val="60"/>
            <c:marker>
              <c:symbol val="none"/>
            </c:marker>
            <c:bubble3D val="0"/>
            <c:spPr>
              <a:ln w="28575" cap="rnd" cmpd="sng">
                <a:solidFill>
                  <a:schemeClr val="accent4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A4-4BBE-8981-0E29AF9AEE18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OutcomesData!$N$2:$N$62</c:f>
              <c:numCache>
                <c:formatCode>_-* #,##0_-;\-* #,##0_-;_-* "-"??_-;_-@_-</c:formatCode>
                <c:ptCount val="61"/>
                <c:pt idx="50">
                  <c:v>0</c:v>
                </c:pt>
                <c:pt idx="51">
                  <c:v>1464</c:v>
                </c:pt>
                <c:pt idx="52">
                  <c:v>1759</c:v>
                </c:pt>
                <c:pt idx="53">
                  <c:v>2049</c:v>
                </c:pt>
                <c:pt idx="54">
                  <c:v>1876</c:v>
                </c:pt>
                <c:pt idx="55">
                  <c:v>1764</c:v>
                </c:pt>
                <c:pt idx="56">
                  <c:v>1495</c:v>
                </c:pt>
                <c:pt idx="57">
                  <c:v>1470</c:v>
                </c:pt>
                <c:pt idx="58">
                  <c:v>1725</c:v>
                </c:pt>
                <c:pt idx="59">
                  <c:v>2294</c:v>
                </c:pt>
                <c:pt idx="60">
                  <c:v>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A4-4BBE-8981-0E29AF9A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431912"/>
        <c:axId val="695428960"/>
      </c:lineChart>
      <c:dateAx>
        <c:axId val="69543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28960"/>
        <c:crosses val="autoZero"/>
        <c:auto val="1"/>
        <c:lblOffset val="100"/>
        <c:baseTimeUnit val="months"/>
        <c:majorUnit val="12"/>
        <c:majorTimeUnit val="months"/>
      </c:dateAx>
      <c:valAx>
        <c:axId val="6954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4990172662586448E-2"/>
          <c:y val="8.0706710984488755E-2"/>
          <c:w val="0.91065183858287302"/>
          <c:h val="0.10804526748971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Outcomes</a:t>
            </a:r>
          </a:p>
        </c:rich>
      </c:tx>
      <c:layout>
        <c:manualLayout>
          <c:xMode val="edge"/>
          <c:yMode val="edge"/>
          <c:x val="0.43707762387051929"/>
          <c:y val="1.9949732956330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DMS 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OutcomesData!$E$2:$E$62</c:f>
              <c:numCache>
                <c:formatCode>_-* #,##0_-;\-* #,##0_-;_-* "-"??_-;_-@_-</c:formatCode>
                <c:ptCount val="61"/>
                <c:pt idx="0">
                  <c:v>1626</c:v>
                </c:pt>
                <c:pt idx="1">
                  <c:v>1902</c:v>
                </c:pt>
                <c:pt idx="2">
                  <c:v>1764</c:v>
                </c:pt>
                <c:pt idx="3">
                  <c:v>1670</c:v>
                </c:pt>
                <c:pt idx="4">
                  <c:v>1718</c:v>
                </c:pt>
                <c:pt idx="5">
                  <c:v>2184</c:v>
                </c:pt>
                <c:pt idx="6">
                  <c:v>1988</c:v>
                </c:pt>
                <c:pt idx="7">
                  <c:v>2126</c:v>
                </c:pt>
                <c:pt idx="8">
                  <c:v>1852</c:v>
                </c:pt>
                <c:pt idx="9">
                  <c:v>1167</c:v>
                </c:pt>
                <c:pt idx="10">
                  <c:v>1783</c:v>
                </c:pt>
                <c:pt idx="11">
                  <c:v>2055</c:v>
                </c:pt>
                <c:pt idx="12">
                  <c:v>1661</c:v>
                </c:pt>
                <c:pt idx="13">
                  <c:v>1822</c:v>
                </c:pt>
                <c:pt idx="14">
                  <c:v>2035</c:v>
                </c:pt>
                <c:pt idx="15">
                  <c:v>1763</c:v>
                </c:pt>
                <c:pt idx="16">
                  <c:v>2057</c:v>
                </c:pt>
                <c:pt idx="17">
                  <c:v>2071</c:v>
                </c:pt>
                <c:pt idx="18">
                  <c:v>2013</c:v>
                </c:pt>
                <c:pt idx="19">
                  <c:v>2191</c:v>
                </c:pt>
                <c:pt idx="20">
                  <c:v>1787</c:v>
                </c:pt>
                <c:pt idx="21">
                  <c:v>1371</c:v>
                </c:pt>
                <c:pt idx="22">
                  <c:v>1815</c:v>
                </c:pt>
                <c:pt idx="23">
                  <c:v>2424</c:v>
                </c:pt>
                <c:pt idx="24">
                  <c:v>1560</c:v>
                </c:pt>
                <c:pt idx="25">
                  <c:v>2133</c:v>
                </c:pt>
                <c:pt idx="26">
                  <c:v>2423</c:v>
                </c:pt>
                <c:pt idx="27">
                  <c:v>1799</c:v>
                </c:pt>
                <c:pt idx="28">
                  <c:v>2113</c:v>
                </c:pt>
                <c:pt idx="29">
                  <c:v>2093</c:v>
                </c:pt>
                <c:pt idx="30">
                  <c:v>2179</c:v>
                </c:pt>
                <c:pt idx="31">
                  <c:v>2222</c:v>
                </c:pt>
                <c:pt idx="32">
                  <c:v>1645</c:v>
                </c:pt>
                <c:pt idx="33">
                  <c:v>1477</c:v>
                </c:pt>
                <c:pt idx="34">
                  <c:v>2020</c:v>
                </c:pt>
                <c:pt idx="35">
                  <c:v>2133</c:v>
                </c:pt>
                <c:pt idx="36">
                  <c:v>1621</c:v>
                </c:pt>
                <c:pt idx="37">
                  <c:v>1820</c:v>
                </c:pt>
                <c:pt idx="38">
                  <c:v>1264</c:v>
                </c:pt>
                <c:pt idx="43">
                  <c:v>1</c:v>
                </c:pt>
                <c:pt idx="44">
                  <c:v>21</c:v>
                </c:pt>
                <c:pt idx="45">
                  <c:v>15</c:v>
                </c:pt>
                <c:pt idx="46">
                  <c:v>5</c:v>
                </c:pt>
                <c:pt idx="47">
                  <c:v>1</c:v>
                </c:pt>
                <c:pt idx="4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A-4316-88D1-EC9561CDAE36}"/>
            </c:ext>
          </c:extLst>
        </c:ser>
        <c:ser>
          <c:idx val="1"/>
          <c:order val="1"/>
          <c:tx>
            <c:v>2010 DMS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OutcomesData!$F$2:$F$62</c:f>
              <c:numCache>
                <c:formatCode>_-* #,##0_-;\-* #,##0_-;_-* "-"??_-;_-@_-</c:formatCode>
                <c:ptCount val="61"/>
                <c:pt idx="0">
                  <c:v>868</c:v>
                </c:pt>
                <c:pt idx="1">
                  <c:v>1451</c:v>
                </c:pt>
                <c:pt idx="2">
                  <c:v>1862</c:v>
                </c:pt>
                <c:pt idx="3">
                  <c:v>1711</c:v>
                </c:pt>
                <c:pt idx="4">
                  <c:v>1707</c:v>
                </c:pt>
                <c:pt idx="5">
                  <c:v>1909</c:v>
                </c:pt>
                <c:pt idx="6">
                  <c:v>1402</c:v>
                </c:pt>
                <c:pt idx="7">
                  <c:v>1620</c:v>
                </c:pt>
                <c:pt idx="8">
                  <c:v>1809</c:v>
                </c:pt>
                <c:pt idx="9">
                  <c:v>1579</c:v>
                </c:pt>
                <c:pt idx="10">
                  <c:v>1719</c:v>
                </c:pt>
                <c:pt idx="11">
                  <c:v>1662</c:v>
                </c:pt>
                <c:pt idx="12">
                  <c:v>1018</c:v>
                </c:pt>
                <c:pt idx="13">
                  <c:v>1646</c:v>
                </c:pt>
                <c:pt idx="14">
                  <c:v>2252</c:v>
                </c:pt>
                <c:pt idx="15">
                  <c:v>1373</c:v>
                </c:pt>
                <c:pt idx="16">
                  <c:v>1675</c:v>
                </c:pt>
                <c:pt idx="17">
                  <c:v>1726</c:v>
                </c:pt>
                <c:pt idx="18">
                  <c:v>1523</c:v>
                </c:pt>
                <c:pt idx="19">
                  <c:v>1634</c:v>
                </c:pt>
                <c:pt idx="20">
                  <c:v>1645</c:v>
                </c:pt>
                <c:pt idx="21">
                  <c:v>1749</c:v>
                </c:pt>
                <c:pt idx="22">
                  <c:v>1496</c:v>
                </c:pt>
                <c:pt idx="23">
                  <c:v>1657</c:v>
                </c:pt>
                <c:pt idx="24">
                  <c:v>955</c:v>
                </c:pt>
                <c:pt idx="25">
                  <c:v>1916</c:v>
                </c:pt>
                <c:pt idx="26">
                  <c:v>2634</c:v>
                </c:pt>
                <c:pt idx="27">
                  <c:v>1341</c:v>
                </c:pt>
                <c:pt idx="28">
                  <c:v>1811</c:v>
                </c:pt>
                <c:pt idx="29">
                  <c:v>1806</c:v>
                </c:pt>
                <c:pt idx="30">
                  <c:v>1615</c:v>
                </c:pt>
                <c:pt idx="31">
                  <c:v>1676</c:v>
                </c:pt>
                <c:pt idx="32">
                  <c:v>1430</c:v>
                </c:pt>
                <c:pt idx="33">
                  <c:v>1880</c:v>
                </c:pt>
                <c:pt idx="34">
                  <c:v>1518</c:v>
                </c:pt>
                <c:pt idx="35">
                  <c:v>1465</c:v>
                </c:pt>
                <c:pt idx="36">
                  <c:v>1110</c:v>
                </c:pt>
                <c:pt idx="37">
                  <c:v>1850</c:v>
                </c:pt>
                <c:pt idx="38">
                  <c:v>1490</c:v>
                </c:pt>
                <c:pt idx="39">
                  <c:v>1200</c:v>
                </c:pt>
                <c:pt idx="40">
                  <c:v>1307</c:v>
                </c:pt>
                <c:pt idx="41">
                  <c:v>734</c:v>
                </c:pt>
                <c:pt idx="42">
                  <c:v>146</c:v>
                </c:pt>
                <c:pt idx="43">
                  <c:v>42</c:v>
                </c:pt>
                <c:pt idx="44">
                  <c:v>16</c:v>
                </c:pt>
                <c:pt idx="45">
                  <c:v>10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A-4316-88D1-EC9561CDAE36}"/>
            </c:ext>
          </c:extLst>
        </c:ser>
        <c:ser>
          <c:idx val="2"/>
          <c:order val="2"/>
          <c:tx>
            <c:v>2010 DMS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OutcomesData!$G$2:$G$62</c:f>
              <c:numCache>
                <c:formatCode>_-* #,##0_-;\-* #,##0_-;_-* "-"??_-;_-@_-</c:formatCode>
                <c:ptCount val="61"/>
                <c:pt idx="0">
                  <c:v>1100</c:v>
                </c:pt>
                <c:pt idx="1">
                  <c:v>1101</c:v>
                </c:pt>
                <c:pt idx="2">
                  <c:v>900</c:v>
                </c:pt>
                <c:pt idx="3">
                  <c:v>803</c:v>
                </c:pt>
                <c:pt idx="4">
                  <c:v>1102</c:v>
                </c:pt>
                <c:pt idx="5">
                  <c:v>1659</c:v>
                </c:pt>
                <c:pt idx="6">
                  <c:v>1212</c:v>
                </c:pt>
                <c:pt idx="7">
                  <c:v>1446</c:v>
                </c:pt>
                <c:pt idx="8">
                  <c:v>1372</c:v>
                </c:pt>
                <c:pt idx="9">
                  <c:v>1222</c:v>
                </c:pt>
                <c:pt idx="10">
                  <c:v>1320</c:v>
                </c:pt>
                <c:pt idx="11">
                  <c:v>1708</c:v>
                </c:pt>
                <c:pt idx="12">
                  <c:v>1113</c:v>
                </c:pt>
                <c:pt idx="13">
                  <c:v>1556</c:v>
                </c:pt>
                <c:pt idx="14">
                  <c:v>1327</c:v>
                </c:pt>
                <c:pt idx="15">
                  <c:v>810</c:v>
                </c:pt>
                <c:pt idx="16">
                  <c:v>1401</c:v>
                </c:pt>
                <c:pt idx="17">
                  <c:v>1547</c:v>
                </c:pt>
                <c:pt idx="18">
                  <c:v>1206</c:v>
                </c:pt>
                <c:pt idx="19">
                  <c:v>1313</c:v>
                </c:pt>
                <c:pt idx="20">
                  <c:v>1186</c:v>
                </c:pt>
                <c:pt idx="21">
                  <c:v>1419</c:v>
                </c:pt>
                <c:pt idx="22">
                  <c:v>1222</c:v>
                </c:pt>
                <c:pt idx="23">
                  <c:v>1653</c:v>
                </c:pt>
                <c:pt idx="24">
                  <c:v>1119</c:v>
                </c:pt>
                <c:pt idx="25">
                  <c:v>1540</c:v>
                </c:pt>
                <c:pt idx="26">
                  <c:v>1316</c:v>
                </c:pt>
                <c:pt idx="27">
                  <c:v>895</c:v>
                </c:pt>
                <c:pt idx="28">
                  <c:v>1551</c:v>
                </c:pt>
                <c:pt idx="29">
                  <c:v>1683</c:v>
                </c:pt>
                <c:pt idx="30">
                  <c:v>1339</c:v>
                </c:pt>
                <c:pt idx="31">
                  <c:v>1444</c:v>
                </c:pt>
                <c:pt idx="32">
                  <c:v>1258</c:v>
                </c:pt>
                <c:pt idx="33">
                  <c:v>1697</c:v>
                </c:pt>
                <c:pt idx="34">
                  <c:v>1266</c:v>
                </c:pt>
                <c:pt idx="35">
                  <c:v>1449</c:v>
                </c:pt>
                <c:pt idx="36">
                  <c:v>1289</c:v>
                </c:pt>
                <c:pt idx="37">
                  <c:v>1448</c:v>
                </c:pt>
                <c:pt idx="38">
                  <c:v>1126</c:v>
                </c:pt>
                <c:pt idx="39">
                  <c:v>845</c:v>
                </c:pt>
                <c:pt idx="40">
                  <c:v>1357</c:v>
                </c:pt>
                <c:pt idx="41">
                  <c:v>1064</c:v>
                </c:pt>
                <c:pt idx="42">
                  <c:v>1104</c:v>
                </c:pt>
                <c:pt idx="43">
                  <c:v>1057</c:v>
                </c:pt>
                <c:pt idx="44">
                  <c:v>531</c:v>
                </c:pt>
                <c:pt idx="45">
                  <c:v>165</c:v>
                </c:pt>
                <c:pt idx="46">
                  <c:v>31</c:v>
                </c:pt>
                <c:pt idx="47">
                  <c:v>21</c:v>
                </c:pt>
                <c:pt idx="48">
                  <c:v>9</c:v>
                </c:pt>
                <c:pt idx="49">
                  <c:v>6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A-4316-88D1-EC9561CDAE36}"/>
            </c:ext>
          </c:extLst>
        </c:ser>
        <c:ser>
          <c:idx val="3"/>
          <c:order val="3"/>
          <c:tx>
            <c:v>DMS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OutcomesData!$P$2:$P$62</c:f>
              <c:numCache>
                <c:formatCode>_-* #,##0_-;\-* #,##0_-;_-* "-"??_-;_-@_-</c:formatCode>
                <c:ptCount val="61"/>
                <c:pt idx="38">
                  <c:v>0</c:v>
                </c:pt>
                <c:pt idx="39">
                  <c:v>101</c:v>
                </c:pt>
                <c:pt idx="40">
                  <c:v>1375</c:v>
                </c:pt>
                <c:pt idx="41">
                  <c:v>1546</c:v>
                </c:pt>
                <c:pt idx="42">
                  <c:v>1962</c:v>
                </c:pt>
                <c:pt idx="43">
                  <c:v>1923</c:v>
                </c:pt>
                <c:pt idx="44">
                  <c:v>1628</c:v>
                </c:pt>
                <c:pt idx="45">
                  <c:v>1429</c:v>
                </c:pt>
                <c:pt idx="46">
                  <c:v>1395</c:v>
                </c:pt>
                <c:pt idx="47">
                  <c:v>1852</c:v>
                </c:pt>
                <c:pt idx="48">
                  <c:v>1747</c:v>
                </c:pt>
                <c:pt idx="49">
                  <c:v>1691</c:v>
                </c:pt>
                <c:pt idx="50">
                  <c:v>1695</c:v>
                </c:pt>
                <c:pt idx="51">
                  <c:v>1728</c:v>
                </c:pt>
                <c:pt idx="52">
                  <c:v>1810</c:v>
                </c:pt>
                <c:pt idx="53">
                  <c:v>1867</c:v>
                </c:pt>
                <c:pt idx="54">
                  <c:v>2104</c:v>
                </c:pt>
                <c:pt idx="55">
                  <c:v>2013</c:v>
                </c:pt>
                <c:pt idx="56">
                  <c:v>1747</c:v>
                </c:pt>
                <c:pt idx="57">
                  <c:v>1693</c:v>
                </c:pt>
                <c:pt idx="58">
                  <c:v>1406</c:v>
                </c:pt>
                <c:pt idx="59">
                  <c:v>1949</c:v>
                </c:pt>
                <c:pt idx="60">
                  <c:v>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A-4316-88D1-EC9561CDAE36}"/>
            </c:ext>
          </c:extLst>
        </c:ser>
        <c:ser>
          <c:idx val="4"/>
          <c:order val="4"/>
          <c:tx>
            <c:v>2018 DMS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OutcomesData!$Q$2:$Q$62</c:f>
              <c:numCache>
                <c:formatCode>_-* #,##0_-;\-* #,##0_-;_-* "-"??_-;_-@_-</c:formatCode>
                <c:ptCount val="61"/>
                <c:pt idx="41">
                  <c:v>0</c:v>
                </c:pt>
                <c:pt idx="42">
                  <c:v>1477</c:v>
                </c:pt>
                <c:pt idx="43">
                  <c:v>1803</c:v>
                </c:pt>
                <c:pt idx="44">
                  <c:v>1493</c:v>
                </c:pt>
                <c:pt idx="45">
                  <c:v>2193</c:v>
                </c:pt>
                <c:pt idx="46">
                  <c:v>1800</c:v>
                </c:pt>
                <c:pt idx="47">
                  <c:v>1849</c:v>
                </c:pt>
                <c:pt idx="48">
                  <c:v>1234</c:v>
                </c:pt>
                <c:pt idx="49">
                  <c:v>2161</c:v>
                </c:pt>
                <c:pt idx="50">
                  <c:v>2264</c:v>
                </c:pt>
                <c:pt idx="51">
                  <c:v>1732</c:v>
                </c:pt>
                <c:pt idx="52">
                  <c:v>1960</c:v>
                </c:pt>
                <c:pt idx="53">
                  <c:v>2260</c:v>
                </c:pt>
                <c:pt idx="54">
                  <c:v>2157</c:v>
                </c:pt>
                <c:pt idx="55">
                  <c:v>2150</c:v>
                </c:pt>
                <c:pt idx="56">
                  <c:v>2138</c:v>
                </c:pt>
                <c:pt idx="57">
                  <c:v>2750</c:v>
                </c:pt>
                <c:pt idx="58">
                  <c:v>2163</c:v>
                </c:pt>
                <c:pt idx="59">
                  <c:v>2065</c:v>
                </c:pt>
                <c:pt idx="60">
                  <c:v>1210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A-4316-88D1-EC9561CDAE36}"/>
            </c:ext>
          </c:extLst>
        </c:ser>
        <c:ser>
          <c:idx val="5"/>
          <c:order val="5"/>
          <c:tx>
            <c:v>2018 DMS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OutcomesData!$R$2:$R$62</c:f>
              <c:numCache>
                <c:formatCode>_-* #,##0_-;\-* #,##0_-;_-* "-"??_-;_-@_-</c:formatCode>
                <c:ptCount val="61"/>
                <c:pt idx="43">
                  <c:v>0</c:v>
                </c:pt>
                <c:pt idx="44">
                  <c:v>20</c:v>
                </c:pt>
                <c:pt idx="45">
                  <c:v>1235</c:v>
                </c:pt>
                <c:pt idx="46">
                  <c:v>1378</c:v>
                </c:pt>
                <c:pt idx="47">
                  <c:v>1806</c:v>
                </c:pt>
                <c:pt idx="48">
                  <c:v>1460</c:v>
                </c:pt>
                <c:pt idx="49">
                  <c:v>1747</c:v>
                </c:pt>
                <c:pt idx="50">
                  <c:v>1468</c:v>
                </c:pt>
                <c:pt idx="51">
                  <c:v>1135</c:v>
                </c:pt>
                <c:pt idx="52">
                  <c:v>1718</c:v>
                </c:pt>
                <c:pt idx="53">
                  <c:v>1876</c:v>
                </c:pt>
                <c:pt idx="54">
                  <c:v>1591</c:v>
                </c:pt>
                <c:pt idx="55">
                  <c:v>1528</c:v>
                </c:pt>
                <c:pt idx="56">
                  <c:v>1460</c:v>
                </c:pt>
                <c:pt idx="57">
                  <c:v>2165</c:v>
                </c:pt>
                <c:pt idx="58">
                  <c:v>1726</c:v>
                </c:pt>
                <c:pt idx="59">
                  <c:v>2252</c:v>
                </c:pt>
                <c:pt idx="60">
                  <c:v>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A-4316-88D1-EC9561CDAE36}"/>
            </c:ext>
          </c:extLst>
        </c:ser>
        <c:ser>
          <c:idx val="6"/>
          <c:order val="6"/>
          <c:tx>
            <c:v>2018 DES 52 Weeks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F5-48D7-BE3F-40F2D3802D2A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OutcomesData!$S$2:$S$62</c:f>
              <c:numCache>
                <c:formatCode>_-* #,##0_-;\-* #,##0_-;_-* "-"??_-;_-@_-</c:formatCode>
                <c:ptCount val="61"/>
                <c:pt idx="50">
                  <c:v>0</c:v>
                </c:pt>
                <c:pt idx="51">
                  <c:v>706</c:v>
                </c:pt>
                <c:pt idx="52">
                  <c:v>807</c:v>
                </c:pt>
                <c:pt idx="53">
                  <c:v>931</c:v>
                </c:pt>
                <c:pt idx="54">
                  <c:v>892</c:v>
                </c:pt>
                <c:pt idx="55">
                  <c:v>800</c:v>
                </c:pt>
                <c:pt idx="56">
                  <c:v>677</c:v>
                </c:pt>
                <c:pt idx="57">
                  <c:v>716</c:v>
                </c:pt>
                <c:pt idx="58">
                  <c:v>802</c:v>
                </c:pt>
                <c:pt idx="59">
                  <c:v>996</c:v>
                </c:pt>
                <c:pt idx="60">
                  <c:v>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5-48D7-BE3F-40F2D380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566792"/>
        <c:axId val="693560232"/>
      </c:lineChart>
      <c:dateAx>
        <c:axId val="69356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0232"/>
        <c:crosses val="autoZero"/>
        <c:auto val="1"/>
        <c:lblOffset val="100"/>
        <c:baseTimeUnit val="months"/>
        <c:majorUnit val="12"/>
        <c:majorTimeUnit val="months"/>
      </c:dateAx>
      <c:valAx>
        <c:axId val="6935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9755982524079036E-2"/>
          <c:y val="0.10669782176144101"/>
          <c:w val="0.92072386058981237"/>
          <c:h val="0.10723060006283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Job Placements</c:v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OutcomesData!$H$2:$H$62</c:f>
              <c:numCache>
                <c:formatCode>_-* #,##0_-;\-* #,##0_-;_-* "-"??_-;_-@_-</c:formatCode>
                <c:ptCount val="61"/>
                <c:pt idx="0">
                  <c:v>1906</c:v>
                </c:pt>
                <c:pt idx="1">
                  <c:v>2095</c:v>
                </c:pt>
                <c:pt idx="2">
                  <c:v>2044</c:v>
                </c:pt>
                <c:pt idx="3">
                  <c:v>2005</c:v>
                </c:pt>
                <c:pt idx="4">
                  <c:v>1992</c:v>
                </c:pt>
                <c:pt idx="5">
                  <c:v>2637</c:v>
                </c:pt>
                <c:pt idx="6">
                  <c:v>2339</c:v>
                </c:pt>
                <c:pt idx="7">
                  <c:v>2569</c:v>
                </c:pt>
                <c:pt idx="8">
                  <c:v>2411</c:v>
                </c:pt>
                <c:pt idx="9">
                  <c:v>1328</c:v>
                </c:pt>
                <c:pt idx="10">
                  <c:v>2290</c:v>
                </c:pt>
                <c:pt idx="11">
                  <c:v>2850</c:v>
                </c:pt>
                <c:pt idx="12">
                  <c:v>2094</c:v>
                </c:pt>
                <c:pt idx="13">
                  <c:v>2371</c:v>
                </c:pt>
                <c:pt idx="14">
                  <c:v>2554</c:v>
                </c:pt>
                <c:pt idx="15">
                  <c:v>1963</c:v>
                </c:pt>
                <c:pt idx="16">
                  <c:v>2418</c:v>
                </c:pt>
                <c:pt idx="17">
                  <c:v>2576</c:v>
                </c:pt>
                <c:pt idx="18">
                  <c:v>2438</c:v>
                </c:pt>
                <c:pt idx="19">
                  <c:v>2550</c:v>
                </c:pt>
                <c:pt idx="20">
                  <c:v>2243</c:v>
                </c:pt>
                <c:pt idx="21">
                  <c:v>1517</c:v>
                </c:pt>
                <c:pt idx="22">
                  <c:v>2099</c:v>
                </c:pt>
                <c:pt idx="23">
                  <c:v>3161</c:v>
                </c:pt>
                <c:pt idx="24">
                  <c:v>1877</c:v>
                </c:pt>
                <c:pt idx="25">
                  <c:v>2452</c:v>
                </c:pt>
                <c:pt idx="26">
                  <c:v>3131</c:v>
                </c:pt>
                <c:pt idx="27">
                  <c:v>2022</c:v>
                </c:pt>
                <c:pt idx="28">
                  <c:v>2528</c:v>
                </c:pt>
                <c:pt idx="29">
                  <c:v>2580</c:v>
                </c:pt>
                <c:pt idx="30">
                  <c:v>2611</c:v>
                </c:pt>
                <c:pt idx="31">
                  <c:v>2745</c:v>
                </c:pt>
                <c:pt idx="32">
                  <c:v>2160</c:v>
                </c:pt>
                <c:pt idx="33">
                  <c:v>1643</c:v>
                </c:pt>
                <c:pt idx="34">
                  <c:v>2293</c:v>
                </c:pt>
                <c:pt idx="35">
                  <c:v>2480</c:v>
                </c:pt>
                <c:pt idx="36">
                  <c:v>1993</c:v>
                </c:pt>
                <c:pt idx="37">
                  <c:v>2233</c:v>
                </c:pt>
                <c:pt idx="38">
                  <c:v>1607</c:v>
                </c:pt>
                <c:pt idx="39">
                  <c:v>9</c:v>
                </c:pt>
                <c:pt idx="40">
                  <c:v>4</c:v>
                </c:pt>
                <c:pt idx="41">
                  <c:v>1</c:v>
                </c:pt>
                <c:pt idx="43">
                  <c:v>9</c:v>
                </c:pt>
                <c:pt idx="44">
                  <c:v>18</c:v>
                </c:pt>
                <c:pt idx="45">
                  <c:v>28</c:v>
                </c:pt>
                <c:pt idx="46">
                  <c:v>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E-4908-A502-6BC7F15B4BC0}"/>
            </c:ext>
          </c:extLst>
        </c:ser>
        <c:ser>
          <c:idx val="1"/>
          <c:order val="1"/>
          <c:tx>
            <c:v>2010 ESS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OutcomesData!$I$2:$I$62</c:f>
              <c:numCache>
                <c:formatCode>_-* #,##0_-;\-* #,##0_-;_-* "-"??_-;_-@_-</c:formatCode>
                <c:ptCount val="61"/>
                <c:pt idx="0">
                  <c:v>989</c:v>
                </c:pt>
                <c:pt idx="1">
                  <c:v>1715</c:v>
                </c:pt>
                <c:pt idx="2">
                  <c:v>2209</c:v>
                </c:pt>
                <c:pt idx="3">
                  <c:v>1661</c:v>
                </c:pt>
                <c:pt idx="4">
                  <c:v>1614</c:v>
                </c:pt>
                <c:pt idx="5">
                  <c:v>1891</c:v>
                </c:pt>
                <c:pt idx="6">
                  <c:v>1358</c:v>
                </c:pt>
                <c:pt idx="7">
                  <c:v>1582</c:v>
                </c:pt>
                <c:pt idx="8">
                  <c:v>2047</c:v>
                </c:pt>
                <c:pt idx="9">
                  <c:v>1722</c:v>
                </c:pt>
                <c:pt idx="10">
                  <c:v>1860</c:v>
                </c:pt>
                <c:pt idx="11">
                  <c:v>2001</c:v>
                </c:pt>
                <c:pt idx="12">
                  <c:v>1093</c:v>
                </c:pt>
                <c:pt idx="13">
                  <c:v>1938</c:v>
                </c:pt>
                <c:pt idx="14">
                  <c:v>3170</c:v>
                </c:pt>
                <c:pt idx="15">
                  <c:v>1380</c:v>
                </c:pt>
                <c:pt idx="16">
                  <c:v>1902</c:v>
                </c:pt>
                <c:pt idx="17">
                  <c:v>1999</c:v>
                </c:pt>
                <c:pt idx="18">
                  <c:v>1582</c:v>
                </c:pt>
                <c:pt idx="19">
                  <c:v>1843</c:v>
                </c:pt>
                <c:pt idx="20">
                  <c:v>1933</c:v>
                </c:pt>
                <c:pt idx="21">
                  <c:v>1884</c:v>
                </c:pt>
                <c:pt idx="22">
                  <c:v>1696</c:v>
                </c:pt>
                <c:pt idx="23">
                  <c:v>1971</c:v>
                </c:pt>
                <c:pt idx="24">
                  <c:v>910</c:v>
                </c:pt>
                <c:pt idx="25">
                  <c:v>2119</c:v>
                </c:pt>
                <c:pt idx="26">
                  <c:v>3405</c:v>
                </c:pt>
                <c:pt idx="27">
                  <c:v>1410</c:v>
                </c:pt>
                <c:pt idx="28">
                  <c:v>1932</c:v>
                </c:pt>
                <c:pt idx="29">
                  <c:v>2190</c:v>
                </c:pt>
                <c:pt idx="30">
                  <c:v>1769</c:v>
                </c:pt>
                <c:pt idx="31">
                  <c:v>1896</c:v>
                </c:pt>
                <c:pt idx="32">
                  <c:v>1763</c:v>
                </c:pt>
                <c:pt idx="33">
                  <c:v>2089</c:v>
                </c:pt>
                <c:pt idx="34">
                  <c:v>1839</c:v>
                </c:pt>
                <c:pt idx="35">
                  <c:v>1707</c:v>
                </c:pt>
                <c:pt idx="36">
                  <c:v>1161</c:v>
                </c:pt>
                <c:pt idx="37">
                  <c:v>2081</c:v>
                </c:pt>
                <c:pt idx="38">
                  <c:v>2033</c:v>
                </c:pt>
                <c:pt idx="39">
                  <c:v>1371</c:v>
                </c:pt>
                <c:pt idx="40">
                  <c:v>1485</c:v>
                </c:pt>
                <c:pt idx="41">
                  <c:v>918</c:v>
                </c:pt>
                <c:pt idx="42">
                  <c:v>175</c:v>
                </c:pt>
                <c:pt idx="43">
                  <c:v>67</c:v>
                </c:pt>
                <c:pt idx="44">
                  <c:v>17</c:v>
                </c:pt>
                <c:pt idx="45">
                  <c:v>11</c:v>
                </c:pt>
                <c:pt idx="46">
                  <c:v>13</c:v>
                </c:pt>
                <c:pt idx="47">
                  <c:v>9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E-4908-A502-6BC7F15B4BC0}"/>
            </c:ext>
          </c:extLst>
        </c:ser>
        <c:ser>
          <c:idx val="2"/>
          <c:order val="2"/>
          <c:tx>
            <c:v>2010 ESS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OutcomesData!$J$2:$J$62</c:f>
              <c:numCache>
                <c:formatCode>_-* #,##0_-;\-* #,##0_-;_-* "-"??_-;_-@_-</c:formatCode>
                <c:ptCount val="61"/>
                <c:pt idx="0">
                  <c:v>1334</c:v>
                </c:pt>
                <c:pt idx="1">
                  <c:v>1420</c:v>
                </c:pt>
                <c:pt idx="2">
                  <c:v>1291</c:v>
                </c:pt>
                <c:pt idx="3">
                  <c:v>884</c:v>
                </c:pt>
                <c:pt idx="4">
                  <c:v>1186</c:v>
                </c:pt>
                <c:pt idx="5">
                  <c:v>1705</c:v>
                </c:pt>
                <c:pt idx="6">
                  <c:v>1083</c:v>
                </c:pt>
                <c:pt idx="7">
                  <c:v>1271</c:v>
                </c:pt>
                <c:pt idx="8">
                  <c:v>1416</c:v>
                </c:pt>
                <c:pt idx="9">
                  <c:v>1178</c:v>
                </c:pt>
                <c:pt idx="10">
                  <c:v>1273</c:v>
                </c:pt>
                <c:pt idx="11">
                  <c:v>1917</c:v>
                </c:pt>
                <c:pt idx="12">
                  <c:v>1248</c:v>
                </c:pt>
                <c:pt idx="13">
                  <c:v>1671</c:v>
                </c:pt>
                <c:pt idx="14">
                  <c:v>1676</c:v>
                </c:pt>
                <c:pt idx="15">
                  <c:v>848</c:v>
                </c:pt>
                <c:pt idx="16">
                  <c:v>1620</c:v>
                </c:pt>
                <c:pt idx="17">
                  <c:v>1913</c:v>
                </c:pt>
                <c:pt idx="18">
                  <c:v>1306</c:v>
                </c:pt>
                <c:pt idx="19">
                  <c:v>1487</c:v>
                </c:pt>
                <c:pt idx="20">
                  <c:v>1510</c:v>
                </c:pt>
                <c:pt idx="21">
                  <c:v>1467</c:v>
                </c:pt>
                <c:pt idx="22">
                  <c:v>1258</c:v>
                </c:pt>
                <c:pt idx="23">
                  <c:v>1996</c:v>
                </c:pt>
                <c:pt idx="24">
                  <c:v>1199</c:v>
                </c:pt>
                <c:pt idx="25">
                  <c:v>1664</c:v>
                </c:pt>
                <c:pt idx="26">
                  <c:v>1580</c:v>
                </c:pt>
                <c:pt idx="27">
                  <c:v>892</c:v>
                </c:pt>
                <c:pt idx="28">
                  <c:v>1691</c:v>
                </c:pt>
                <c:pt idx="29">
                  <c:v>2181</c:v>
                </c:pt>
                <c:pt idx="30">
                  <c:v>1566</c:v>
                </c:pt>
                <c:pt idx="31">
                  <c:v>1589</c:v>
                </c:pt>
                <c:pt idx="32">
                  <c:v>1541</c:v>
                </c:pt>
                <c:pt idx="33">
                  <c:v>1728</c:v>
                </c:pt>
                <c:pt idx="34">
                  <c:v>1410</c:v>
                </c:pt>
                <c:pt idx="35">
                  <c:v>1693</c:v>
                </c:pt>
                <c:pt idx="36">
                  <c:v>1505</c:v>
                </c:pt>
                <c:pt idx="37">
                  <c:v>1699</c:v>
                </c:pt>
                <c:pt idx="38">
                  <c:v>1317</c:v>
                </c:pt>
                <c:pt idx="39">
                  <c:v>822</c:v>
                </c:pt>
                <c:pt idx="40">
                  <c:v>1557</c:v>
                </c:pt>
                <c:pt idx="41">
                  <c:v>1486</c:v>
                </c:pt>
                <c:pt idx="42">
                  <c:v>1291</c:v>
                </c:pt>
                <c:pt idx="43">
                  <c:v>1287</c:v>
                </c:pt>
                <c:pt idx="44">
                  <c:v>701</c:v>
                </c:pt>
                <c:pt idx="45">
                  <c:v>176</c:v>
                </c:pt>
                <c:pt idx="46">
                  <c:v>50</c:v>
                </c:pt>
                <c:pt idx="47">
                  <c:v>31</c:v>
                </c:pt>
                <c:pt idx="48">
                  <c:v>11</c:v>
                </c:pt>
                <c:pt idx="49">
                  <c:v>7</c:v>
                </c:pt>
                <c:pt idx="50">
                  <c:v>5</c:v>
                </c:pt>
                <c:pt idx="51">
                  <c:v>4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E-4908-A502-6BC7F15B4BC0}"/>
            </c:ext>
          </c:extLst>
        </c:ser>
        <c:ser>
          <c:idx val="3"/>
          <c:order val="3"/>
          <c:tx>
            <c:v>ESS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OutcomesData!$T$2:$T$62</c:f>
              <c:numCache>
                <c:formatCode>_-* #,##0_-;\-* #,##0_-;_-* "-"??_-;_-@_-</c:formatCode>
                <c:ptCount val="61"/>
                <c:pt idx="38">
                  <c:v>0</c:v>
                </c:pt>
                <c:pt idx="39">
                  <c:v>93</c:v>
                </c:pt>
                <c:pt idx="40">
                  <c:v>1524</c:v>
                </c:pt>
                <c:pt idx="41">
                  <c:v>1958</c:v>
                </c:pt>
                <c:pt idx="42">
                  <c:v>2328</c:v>
                </c:pt>
                <c:pt idx="43">
                  <c:v>2407</c:v>
                </c:pt>
                <c:pt idx="44">
                  <c:v>1981</c:v>
                </c:pt>
                <c:pt idx="45">
                  <c:v>1911</c:v>
                </c:pt>
                <c:pt idx="46">
                  <c:v>1589</c:v>
                </c:pt>
                <c:pt idx="47">
                  <c:v>2448</c:v>
                </c:pt>
                <c:pt idx="48">
                  <c:v>2131</c:v>
                </c:pt>
                <c:pt idx="49">
                  <c:v>2132</c:v>
                </c:pt>
                <c:pt idx="50">
                  <c:v>2201</c:v>
                </c:pt>
                <c:pt idx="51">
                  <c:v>2063</c:v>
                </c:pt>
                <c:pt idx="52">
                  <c:v>2414</c:v>
                </c:pt>
                <c:pt idx="53">
                  <c:v>2395</c:v>
                </c:pt>
                <c:pt idx="54">
                  <c:v>2611</c:v>
                </c:pt>
                <c:pt idx="55">
                  <c:v>2509</c:v>
                </c:pt>
                <c:pt idx="56">
                  <c:v>2283</c:v>
                </c:pt>
                <c:pt idx="57">
                  <c:v>2184</c:v>
                </c:pt>
                <c:pt idx="58">
                  <c:v>1773</c:v>
                </c:pt>
                <c:pt idx="59">
                  <c:v>2549</c:v>
                </c:pt>
                <c:pt idx="60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E-4908-A502-6BC7F15B4BC0}"/>
            </c:ext>
          </c:extLst>
        </c:ser>
        <c:ser>
          <c:idx val="4"/>
          <c:order val="4"/>
          <c:tx>
            <c:v>2018 ESS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OutcomesData!$U$2:$U$62</c:f>
              <c:numCache>
                <c:formatCode>_-* #,##0_-;\-* #,##0_-;_-* "-"??_-;_-@_-</c:formatCode>
                <c:ptCount val="61"/>
                <c:pt idx="41">
                  <c:v>0</c:v>
                </c:pt>
                <c:pt idx="42">
                  <c:v>1738</c:v>
                </c:pt>
                <c:pt idx="43">
                  <c:v>2037</c:v>
                </c:pt>
                <c:pt idx="44">
                  <c:v>1867</c:v>
                </c:pt>
                <c:pt idx="45">
                  <c:v>2392</c:v>
                </c:pt>
                <c:pt idx="46">
                  <c:v>2113</c:v>
                </c:pt>
                <c:pt idx="47">
                  <c:v>2226</c:v>
                </c:pt>
                <c:pt idx="48">
                  <c:v>1330</c:v>
                </c:pt>
                <c:pt idx="49">
                  <c:v>2550</c:v>
                </c:pt>
                <c:pt idx="50">
                  <c:v>2777</c:v>
                </c:pt>
                <c:pt idx="51">
                  <c:v>2010</c:v>
                </c:pt>
                <c:pt idx="52">
                  <c:v>2345</c:v>
                </c:pt>
                <c:pt idx="53">
                  <c:v>2721</c:v>
                </c:pt>
                <c:pt idx="54">
                  <c:v>2525</c:v>
                </c:pt>
                <c:pt idx="55">
                  <c:v>2459</c:v>
                </c:pt>
                <c:pt idx="56">
                  <c:v>2609</c:v>
                </c:pt>
                <c:pt idx="57">
                  <c:v>2997</c:v>
                </c:pt>
                <c:pt idx="58">
                  <c:v>2449</c:v>
                </c:pt>
                <c:pt idx="59">
                  <c:v>2623</c:v>
                </c:pt>
                <c:pt idx="60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E-4908-A502-6BC7F15B4BC0}"/>
            </c:ext>
          </c:extLst>
        </c:ser>
        <c:ser>
          <c:idx val="5"/>
          <c:order val="5"/>
          <c:tx>
            <c:v>2018 ESS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OutcomesData!$V$2:$V$62</c:f>
              <c:numCache>
                <c:formatCode>_-* #,##0_-;\-* #,##0_-;_-* "-"??_-;_-@_-</c:formatCode>
                <c:ptCount val="61"/>
                <c:pt idx="43">
                  <c:v>1</c:v>
                </c:pt>
                <c:pt idx="44">
                  <c:v>46</c:v>
                </c:pt>
                <c:pt idx="45">
                  <c:v>1462</c:v>
                </c:pt>
                <c:pt idx="46">
                  <c:v>1570</c:v>
                </c:pt>
                <c:pt idx="47">
                  <c:v>2173</c:v>
                </c:pt>
                <c:pt idx="48">
                  <c:v>1587</c:v>
                </c:pt>
                <c:pt idx="49">
                  <c:v>2060</c:v>
                </c:pt>
                <c:pt idx="50">
                  <c:v>1814</c:v>
                </c:pt>
                <c:pt idx="51">
                  <c:v>1248</c:v>
                </c:pt>
                <c:pt idx="52">
                  <c:v>2024</c:v>
                </c:pt>
                <c:pt idx="53">
                  <c:v>2332</c:v>
                </c:pt>
                <c:pt idx="54">
                  <c:v>1799</c:v>
                </c:pt>
                <c:pt idx="55">
                  <c:v>1897</c:v>
                </c:pt>
                <c:pt idx="56">
                  <c:v>1833</c:v>
                </c:pt>
                <c:pt idx="57">
                  <c:v>2422</c:v>
                </c:pt>
                <c:pt idx="58">
                  <c:v>2016</c:v>
                </c:pt>
                <c:pt idx="59">
                  <c:v>2654</c:v>
                </c:pt>
                <c:pt idx="60">
                  <c:v>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E-4908-A502-6BC7F15B4BC0}"/>
            </c:ext>
          </c:extLst>
        </c:ser>
        <c:ser>
          <c:idx val="6"/>
          <c:order val="6"/>
          <c:tx>
            <c:v>2018 ESS 52 Weeks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91-4CD7-9879-3E59726D7319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OutcomesData!$W$2:$W$62</c:f>
              <c:numCache>
                <c:formatCode>_-* #,##0_-;\-* #,##0_-;_-* "-"??_-;_-@_-</c:formatCode>
                <c:ptCount val="61"/>
                <c:pt idx="50">
                  <c:v>0</c:v>
                </c:pt>
                <c:pt idx="51">
                  <c:v>758</c:v>
                </c:pt>
                <c:pt idx="52">
                  <c:v>952</c:v>
                </c:pt>
                <c:pt idx="53">
                  <c:v>1118</c:v>
                </c:pt>
                <c:pt idx="54">
                  <c:v>984</c:v>
                </c:pt>
                <c:pt idx="55">
                  <c:v>964</c:v>
                </c:pt>
                <c:pt idx="56">
                  <c:v>818</c:v>
                </c:pt>
                <c:pt idx="57">
                  <c:v>754</c:v>
                </c:pt>
                <c:pt idx="58">
                  <c:v>923</c:v>
                </c:pt>
                <c:pt idx="59">
                  <c:v>1298</c:v>
                </c:pt>
                <c:pt idx="60">
                  <c:v>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1-4CD7-9879-3E59726D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75088"/>
        <c:axId val="554177056"/>
      </c:lineChart>
      <c:dateAx>
        <c:axId val="5541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7056"/>
        <c:crosses val="autoZero"/>
        <c:auto val="1"/>
        <c:lblOffset val="100"/>
        <c:baseTimeUnit val="months"/>
        <c:majorUnit val="12"/>
        <c:majorTimeUnit val="months"/>
      </c:dateAx>
      <c:valAx>
        <c:axId val="554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351682071158815"/>
          <c:y val="0.10639698203842943"/>
          <c:w val="0.64891771019678002"/>
          <c:h val="0.1069282581453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 for Cohorts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CaseloadData!$E$1</c:f>
              <c:strCache>
                <c:ptCount val="1"/>
                <c:pt idx="0">
                  <c:v>Indigenous DES - 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CaseloadData!$E$2:$E$62</c:f>
              <c:numCache>
                <c:formatCode>_-* #,##0_-;\-* #,##0_-;_-* "-"??_-;_-@_-</c:formatCode>
                <c:ptCount val="61"/>
                <c:pt idx="0">
                  <c:v>8462</c:v>
                </c:pt>
                <c:pt idx="1">
                  <c:v>8518</c:v>
                </c:pt>
                <c:pt idx="2">
                  <c:v>8516</c:v>
                </c:pt>
                <c:pt idx="3">
                  <c:v>8522</c:v>
                </c:pt>
                <c:pt idx="4">
                  <c:v>8577</c:v>
                </c:pt>
                <c:pt idx="5">
                  <c:v>8563</c:v>
                </c:pt>
                <c:pt idx="6">
                  <c:v>8631</c:v>
                </c:pt>
                <c:pt idx="7">
                  <c:v>8754</c:v>
                </c:pt>
                <c:pt idx="8">
                  <c:v>8775</c:v>
                </c:pt>
                <c:pt idx="9">
                  <c:v>8841</c:v>
                </c:pt>
                <c:pt idx="10">
                  <c:v>9084</c:v>
                </c:pt>
                <c:pt idx="11">
                  <c:v>9224</c:v>
                </c:pt>
                <c:pt idx="12">
                  <c:v>9377</c:v>
                </c:pt>
                <c:pt idx="13">
                  <c:v>9557</c:v>
                </c:pt>
                <c:pt idx="14">
                  <c:v>9608</c:v>
                </c:pt>
                <c:pt idx="15">
                  <c:v>9690</c:v>
                </c:pt>
                <c:pt idx="16">
                  <c:v>9847</c:v>
                </c:pt>
                <c:pt idx="17">
                  <c:v>9994</c:v>
                </c:pt>
                <c:pt idx="18">
                  <c:v>10155</c:v>
                </c:pt>
                <c:pt idx="19">
                  <c:v>10307</c:v>
                </c:pt>
                <c:pt idx="20">
                  <c:v>10298</c:v>
                </c:pt>
                <c:pt idx="21">
                  <c:v>10229</c:v>
                </c:pt>
                <c:pt idx="22">
                  <c:v>10301</c:v>
                </c:pt>
                <c:pt idx="23">
                  <c:v>10363</c:v>
                </c:pt>
                <c:pt idx="24">
                  <c:v>10390</c:v>
                </c:pt>
                <c:pt idx="25">
                  <c:v>10530</c:v>
                </c:pt>
                <c:pt idx="26">
                  <c:v>10612</c:v>
                </c:pt>
                <c:pt idx="27">
                  <c:v>10658</c:v>
                </c:pt>
                <c:pt idx="28">
                  <c:v>10829</c:v>
                </c:pt>
                <c:pt idx="29">
                  <c:v>10948</c:v>
                </c:pt>
                <c:pt idx="30">
                  <c:v>11041</c:v>
                </c:pt>
                <c:pt idx="31">
                  <c:v>11174</c:v>
                </c:pt>
                <c:pt idx="32">
                  <c:v>11182</c:v>
                </c:pt>
                <c:pt idx="33">
                  <c:v>11264</c:v>
                </c:pt>
                <c:pt idx="34">
                  <c:v>11337</c:v>
                </c:pt>
                <c:pt idx="35">
                  <c:v>11367</c:v>
                </c:pt>
                <c:pt idx="36">
                  <c:v>11415</c:v>
                </c:pt>
                <c:pt idx="37">
                  <c:v>11469</c:v>
                </c:pt>
                <c:pt idx="38">
                  <c:v>11476</c:v>
                </c:pt>
                <c:pt idx="39">
                  <c:v>11780</c:v>
                </c:pt>
                <c:pt idx="40">
                  <c:v>12106</c:v>
                </c:pt>
                <c:pt idx="41">
                  <c:v>12443</c:v>
                </c:pt>
                <c:pt idx="42">
                  <c:v>12762</c:v>
                </c:pt>
                <c:pt idx="43">
                  <c:v>13112</c:v>
                </c:pt>
                <c:pt idx="44">
                  <c:v>13305</c:v>
                </c:pt>
                <c:pt idx="45">
                  <c:v>13666</c:v>
                </c:pt>
                <c:pt idx="46">
                  <c:v>14080</c:v>
                </c:pt>
                <c:pt idx="47">
                  <c:v>14401</c:v>
                </c:pt>
                <c:pt idx="48">
                  <c:v>14738</c:v>
                </c:pt>
                <c:pt idx="49">
                  <c:v>15130</c:v>
                </c:pt>
                <c:pt idx="50">
                  <c:v>15482</c:v>
                </c:pt>
                <c:pt idx="51">
                  <c:v>16338</c:v>
                </c:pt>
                <c:pt idx="52">
                  <c:v>16789</c:v>
                </c:pt>
                <c:pt idx="53">
                  <c:v>17336</c:v>
                </c:pt>
                <c:pt idx="54">
                  <c:v>17777</c:v>
                </c:pt>
                <c:pt idx="55">
                  <c:v>18208</c:v>
                </c:pt>
                <c:pt idx="56">
                  <c:v>18352</c:v>
                </c:pt>
                <c:pt idx="57">
                  <c:v>18702</c:v>
                </c:pt>
                <c:pt idx="58">
                  <c:v>19068</c:v>
                </c:pt>
                <c:pt idx="59">
                  <c:v>19267</c:v>
                </c:pt>
                <c:pt idx="60">
                  <c:v>19181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2-4CA0-A7A2-CC3008D40968}"/>
            </c:ext>
          </c:extLst>
        </c:ser>
        <c:ser>
          <c:idx val="1"/>
          <c:order val="1"/>
          <c:tx>
            <c:strRef>
              <c:f>CaseloadData!$F$1</c:f>
              <c:strCache>
                <c:ptCount val="1"/>
                <c:pt idx="0">
                  <c:v>CALD 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CaseloadData!$F$2:$F$62</c:f>
              <c:numCache>
                <c:formatCode>_-* #,##0_-;\-* #,##0_-;_-* "-"??_-;_-@_-</c:formatCode>
                <c:ptCount val="61"/>
                <c:pt idx="0">
                  <c:v>32915</c:v>
                </c:pt>
                <c:pt idx="1">
                  <c:v>33126</c:v>
                </c:pt>
                <c:pt idx="2">
                  <c:v>33073</c:v>
                </c:pt>
                <c:pt idx="3">
                  <c:v>32893</c:v>
                </c:pt>
                <c:pt idx="4">
                  <c:v>32915</c:v>
                </c:pt>
                <c:pt idx="5">
                  <c:v>32761</c:v>
                </c:pt>
                <c:pt idx="6">
                  <c:v>32687</c:v>
                </c:pt>
                <c:pt idx="7">
                  <c:v>32845</c:v>
                </c:pt>
                <c:pt idx="8">
                  <c:v>32861</c:v>
                </c:pt>
                <c:pt idx="9">
                  <c:v>33029</c:v>
                </c:pt>
                <c:pt idx="10">
                  <c:v>33310</c:v>
                </c:pt>
                <c:pt idx="11">
                  <c:v>33392</c:v>
                </c:pt>
                <c:pt idx="12">
                  <c:v>33559</c:v>
                </c:pt>
                <c:pt idx="13">
                  <c:v>33934</c:v>
                </c:pt>
                <c:pt idx="14">
                  <c:v>34086</c:v>
                </c:pt>
                <c:pt idx="15">
                  <c:v>34096</c:v>
                </c:pt>
                <c:pt idx="16">
                  <c:v>34252</c:v>
                </c:pt>
                <c:pt idx="17">
                  <c:v>34419</c:v>
                </c:pt>
                <c:pt idx="18">
                  <c:v>34785</c:v>
                </c:pt>
                <c:pt idx="19">
                  <c:v>34954</c:v>
                </c:pt>
                <c:pt idx="20">
                  <c:v>34784</c:v>
                </c:pt>
                <c:pt idx="21">
                  <c:v>34411</c:v>
                </c:pt>
                <c:pt idx="22">
                  <c:v>34214</c:v>
                </c:pt>
                <c:pt idx="23">
                  <c:v>34220</c:v>
                </c:pt>
                <c:pt idx="24">
                  <c:v>34011</c:v>
                </c:pt>
                <c:pt idx="25">
                  <c:v>34062</c:v>
                </c:pt>
                <c:pt idx="26">
                  <c:v>34143</c:v>
                </c:pt>
                <c:pt idx="27">
                  <c:v>34268</c:v>
                </c:pt>
                <c:pt idx="28">
                  <c:v>34655</c:v>
                </c:pt>
                <c:pt idx="29">
                  <c:v>34952</c:v>
                </c:pt>
                <c:pt idx="30">
                  <c:v>35274</c:v>
                </c:pt>
                <c:pt idx="31">
                  <c:v>35720</c:v>
                </c:pt>
                <c:pt idx="32">
                  <c:v>35905</c:v>
                </c:pt>
                <c:pt idx="33">
                  <c:v>36099</c:v>
                </c:pt>
                <c:pt idx="34">
                  <c:v>36295</c:v>
                </c:pt>
                <c:pt idx="35">
                  <c:v>36324</c:v>
                </c:pt>
                <c:pt idx="36">
                  <c:v>36259</c:v>
                </c:pt>
                <c:pt idx="37">
                  <c:v>36277</c:v>
                </c:pt>
                <c:pt idx="38">
                  <c:v>36216</c:v>
                </c:pt>
                <c:pt idx="39">
                  <c:v>36928</c:v>
                </c:pt>
                <c:pt idx="40">
                  <c:v>37639</c:v>
                </c:pt>
                <c:pt idx="41">
                  <c:v>38102</c:v>
                </c:pt>
                <c:pt idx="42">
                  <c:v>38833</c:v>
                </c:pt>
                <c:pt idx="43">
                  <c:v>39593</c:v>
                </c:pt>
                <c:pt idx="44">
                  <c:v>39936</c:v>
                </c:pt>
                <c:pt idx="45">
                  <c:v>40526</c:v>
                </c:pt>
                <c:pt idx="46">
                  <c:v>41339</c:v>
                </c:pt>
                <c:pt idx="47">
                  <c:v>42014</c:v>
                </c:pt>
                <c:pt idx="48">
                  <c:v>42607</c:v>
                </c:pt>
                <c:pt idx="49">
                  <c:v>43477</c:v>
                </c:pt>
                <c:pt idx="50">
                  <c:v>43992</c:v>
                </c:pt>
                <c:pt idx="51">
                  <c:v>45901</c:v>
                </c:pt>
                <c:pt idx="52">
                  <c:v>47019</c:v>
                </c:pt>
                <c:pt idx="53">
                  <c:v>48125</c:v>
                </c:pt>
                <c:pt idx="54">
                  <c:v>49581</c:v>
                </c:pt>
                <c:pt idx="55">
                  <c:v>50499</c:v>
                </c:pt>
                <c:pt idx="56">
                  <c:v>50877</c:v>
                </c:pt>
                <c:pt idx="57">
                  <c:v>51322</c:v>
                </c:pt>
                <c:pt idx="58">
                  <c:v>51787</c:v>
                </c:pt>
                <c:pt idx="59">
                  <c:v>51973</c:v>
                </c:pt>
                <c:pt idx="60">
                  <c:v>51462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02-4CA0-A7A2-CC3008D40968}"/>
            </c:ext>
          </c:extLst>
        </c:ser>
        <c:ser>
          <c:idx val="2"/>
          <c:order val="2"/>
          <c:tx>
            <c:strRef>
              <c:f>CaseloadData!$G$1</c:f>
              <c:strCache>
                <c:ptCount val="1"/>
                <c:pt idx="0">
                  <c:v>Homeless DES - 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CaseloadData!$G$2:$G$62</c:f>
              <c:numCache>
                <c:formatCode>_-* #,##0_-;\-* #,##0_-;_-* "-"??_-;_-@_-</c:formatCode>
                <c:ptCount val="61"/>
                <c:pt idx="0">
                  <c:v>10581</c:v>
                </c:pt>
                <c:pt idx="1">
                  <c:v>10688</c:v>
                </c:pt>
                <c:pt idx="2">
                  <c:v>10723</c:v>
                </c:pt>
                <c:pt idx="3">
                  <c:v>10745</c:v>
                </c:pt>
                <c:pt idx="4">
                  <c:v>10733</c:v>
                </c:pt>
                <c:pt idx="5">
                  <c:v>10797</c:v>
                </c:pt>
                <c:pt idx="6">
                  <c:v>10822</c:v>
                </c:pt>
                <c:pt idx="7">
                  <c:v>10912</c:v>
                </c:pt>
                <c:pt idx="8">
                  <c:v>10932</c:v>
                </c:pt>
                <c:pt idx="9">
                  <c:v>11035</c:v>
                </c:pt>
                <c:pt idx="10">
                  <c:v>11230</c:v>
                </c:pt>
                <c:pt idx="11">
                  <c:v>11349</c:v>
                </c:pt>
                <c:pt idx="12">
                  <c:v>11430</c:v>
                </c:pt>
                <c:pt idx="13">
                  <c:v>11545</c:v>
                </c:pt>
                <c:pt idx="14">
                  <c:v>11659</c:v>
                </c:pt>
                <c:pt idx="15">
                  <c:v>11637</c:v>
                </c:pt>
                <c:pt idx="16">
                  <c:v>11777</c:v>
                </c:pt>
                <c:pt idx="17">
                  <c:v>11956</c:v>
                </c:pt>
                <c:pt idx="18">
                  <c:v>12100</c:v>
                </c:pt>
                <c:pt idx="19">
                  <c:v>12175</c:v>
                </c:pt>
                <c:pt idx="20">
                  <c:v>12148</c:v>
                </c:pt>
                <c:pt idx="21">
                  <c:v>12112</c:v>
                </c:pt>
                <c:pt idx="22">
                  <c:v>12121</c:v>
                </c:pt>
                <c:pt idx="23">
                  <c:v>12212</c:v>
                </c:pt>
                <c:pt idx="24">
                  <c:v>12240</c:v>
                </c:pt>
                <c:pt idx="25">
                  <c:v>12278</c:v>
                </c:pt>
                <c:pt idx="26">
                  <c:v>12368</c:v>
                </c:pt>
                <c:pt idx="27">
                  <c:v>12412</c:v>
                </c:pt>
                <c:pt idx="28">
                  <c:v>12560</c:v>
                </c:pt>
                <c:pt idx="29">
                  <c:v>12679</c:v>
                </c:pt>
                <c:pt idx="30">
                  <c:v>12754</c:v>
                </c:pt>
                <c:pt idx="31">
                  <c:v>12900</c:v>
                </c:pt>
                <c:pt idx="32">
                  <c:v>12927</c:v>
                </c:pt>
                <c:pt idx="33">
                  <c:v>13037</c:v>
                </c:pt>
                <c:pt idx="34">
                  <c:v>13076</c:v>
                </c:pt>
                <c:pt idx="35">
                  <c:v>13124</c:v>
                </c:pt>
                <c:pt idx="36">
                  <c:v>13086</c:v>
                </c:pt>
                <c:pt idx="37">
                  <c:v>13171</c:v>
                </c:pt>
                <c:pt idx="38">
                  <c:v>13189</c:v>
                </c:pt>
                <c:pt idx="39">
                  <c:v>13569</c:v>
                </c:pt>
                <c:pt idx="40">
                  <c:v>14005</c:v>
                </c:pt>
                <c:pt idx="41">
                  <c:v>14345</c:v>
                </c:pt>
                <c:pt idx="42">
                  <c:v>14784</c:v>
                </c:pt>
                <c:pt idx="43">
                  <c:v>15142</c:v>
                </c:pt>
                <c:pt idx="44">
                  <c:v>15324</c:v>
                </c:pt>
                <c:pt idx="45">
                  <c:v>15661</c:v>
                </c:pt>
                <c:pt idx="46">
                  <c:v>16079</c:v>
                </c:pt>
                <c:pt idx="47">
                  <c:v>16477</c:v>
                </c:pt>
                <c:pt idx="48">
                  <c:v>16842</c:v>
                </c:pt>
                <c:pt idx="49">
                  <c:v>17225</c:v>
                </c:pt>
                <c:pt idx="50">
                  <c:v>17655</c:v>
                </c:pt>
                <c:pt idx="51">
                  <c:v>18430</c:v>
                </c:pt>
                <c:pt idx="52">
                  <c:v>18928</c:v>
                </c:pt>
                <c:pt idx="53">
                  <c:v>19561</c:v>
                </c:pt>
                <c:pt idx="54">
                  <c:v>20126</c:v>
                </c:pt>
                <c:pt idx="55">
                  <c:v>20522</c:v>
                </c:pt>
                <c:pt idx="56">
                  <c:v>20601</c:v>
                </c:pt>
                <c:pt idx="57">
                  <c:v>20941</c:v>
                </c:pt>
                <c:pt idx="58">
                  <c:v>21335</c:v>
                </c:pt>
                <c:pt idx="59">
                  <c:v>21517</c:v>
                </c:pt>
                <c:pt idx="60">
                  <c:v>21401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02-4CA0-A7A2-CC3008D40968}"/>
            </c:ext>
          </c:extLst>
        </c:ser>
        <c:ser>
          <c:idx val="3"/>
          <c:order val="3"/>
          <c:tx>
            <c:strRef>
              <c:f>CaseloadData!$H$1</c:f>
              <c:strCache>
                <c:ptCount val="1"/>
                <c:pt idx="0">
                  <c:v>Refugees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CaseloadData!$H$2:$H$62</c:f>
              <c:numCache>
                <c:formatCode>_-* #,##0_-;\-* #,##0_-;_-* "-"??_-;_-@_-</c:formatCode>
                <c:ptCount val="61"/>
                <c:pt idx="0">
                  <c:v>7335</c:v>
                </c:pt>
                <c:pt idx="1">
                  <c:v>7344</c:v>
                </c:pt>
                <c:pt idx="2">
                  <c:v>7327</c:v>
                </c:pt>
                <c:pt idx="3">
                  <c:v>7256</c:v>
                </c:pt>
                <c:pt idx="4">
                  <c:v>7221</c:v>
                </c:pt>
                <c:pt idx="5">
                  <c:v>7193</c:v>
                </c:pt>
                <c:pt idx="6">
                  <c:v>7175</c:v>
                </c:pt>
                <c:pt idx="7">
                  <c:v>7211</c:v>
                </c:pt>
                <c:pt idx="8">
                  <c:v>7214</c:v>
                </c:pt>
                <c:pt idx="9">
                  <c:v>7271</c:v>
                </c:pt>
                <c:pt idx="10">
                  <c:v>7360</c:v>
                </c:pt>
                <c:pt idx="11">
                  <c:v>7371</c:v>
                </c:pt>
                <c:pt idx="12">
                  <c:v>7424</c:v>
                </c:pt>
                <c:pt idx="13">
                  <c:v>7531</c:v>
                </c:pt>
                <c:pt idx="14">
                  <c:v>7598</c:v>
                </c:pt>
                <c:pt idx="15">
                  <c:v>7589</c:v>
                </c:pt>
                <c:pt idx="16">
                  <c:v>7619</c:v>
                </c:pt>
                <c:pt idx="17">
                  <c:v>7632</c:v>
                </c:pt>
                <c:pt idx="18">
                  <c:v>7735</c:v>
                </c:pt>
                <c:pt idx="19">
                  <c:v>7801</c:v>
                </c:pt>
                <c:pt idx="20">
                  <c:v>7784</c:v>
                </c:pt>
                <c:pt idx="21">
                  <c:v>7686</c:v>
                </c:pt>
                <c:pt idx="22">
                  <c:v>7673</c:v>
                </c:pt>
                <c:pt idx="23">
                  <c:v>7684</c:v>
                </c:pt>
                <c:pt idx="24">
                  <c:v>7677</c:v>
                </c:pt>
                <c:pt idx="25">
                  <c:v>7721</c:v>
                </c:pt>
                <c:pt idx="26">
                  <c:v>7804</c:v>
                </c:pt>
                <c:pt idx="27">
                  <c:v>7874</c:v>
                </c:pt>
                <c:pt idx="28">
                  <c:v>7993</c:v>
                </c:pt>
                <c:pt idx="29">
                  <c:v>8079</c:v>
                </c:pt>
                <c:pt idx="30">
                  <c:v>8212</c:v>
                </c:pt>
                <c:pt idx="31">
                  <c:v>8329</c:v>
                </c:pt>
                <c:pt idx="32">
                  <c:v>8389</c:v>
                </c:pt>
                <c:pt idx="33">
                  <c:v>8459</c:v>
                </c:pt>
                <c:pt idx="34">
                  <c:v>8541</c:v>
                </c:pt>
                <c:pt idx="35">
                  <c:v>8547</c:v>
                </c:pt>
                <c:pt idx="36">
                  <c:v>8527</c:v>
                </c:pt>
                <c:pt idx="37">
                  <c:v>8605</c:v>
                </c:pt>
                <c:pt idx="38">
                  <c:v>8651</c:v>
                </c:pt>
                <c:pt idx="39">
                  <c:v>8904</c:v>
                </c:pt>
                <c:pt idx="40">
                  <c:v>9149</c:v>
                </c:pt>
                <c:pt idx="41">
                  <c:v>9269</c:v>
                </c:pt>
                <c:pt idx="42">
                  <c:v>9539</c:v>
                </c:pt>
                <c:pt idx="43">
                  <c:v>9804</c:v>
                </c:pt>
                <c:pt idx="44">
                  <c:v>9927</c:v>
                </c:pt>
                <c:pt idx="45">
                  <c:v>10067</c:v>
                </c:pt>
                <c:pt idx="46">
                  <c:v>10348</c:v>
                </c:pt>
                <c:pt idx="47">
                  <c:v>10578</c:v>
                </c:pt>
                <c:pt idx="48">
                  <c:v>10758</c:v>
                </c:pt>
                <c:pt idx="49">
                  <c:v>11046</c:v>
                </c:pt>
                <c:pt idx="50">
                  <c:v>11264</c:v>
                </c:pt>
                <c:pt idx="51">
                  <c:v>11738</c:v>
                </c:pt>
                <c:pt idx="52">
                  <c:v>11979</c:v>
                </c:pt>
                <c:pt idx="53">
                  <c:v>12328</c:v>
                </c:pt>
                <c:pt idx="54">
                  <c:v>12783</c:v>
                </c:pt>
                <c:pt idx="55">
                  <c:v>13092</c:v>
                </c:pt>
                <c:pt idx="56">
                  <c:v>13214</c:v>
                </c:pt>
                <c:pt idx="57">
                  <c:v>13339</c:v>
                </c:pt>
                <c:pt idx="58">
                  <c:v>13521</c:v>
                </c:pt>
                <c:pt idx="59">
                  <c:v>13619</c:v>
                </c:pt>
                <c:pt idx="60">
                  <c:v>13536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02-4CA0-A7A2-CC3008D40968}"/>
            </c:ext>
          </c:extLst>
        </c:ser>
        <c:ser>
          <c:idx val="4"/>
          <c:order val="4"/>
          <c:tx>
            <c:strRef>
              <c:f>CaseloadData!$I$1</c:f>
              <c:strCache>
                <c:ptCount val="1"/>
                <c:pt idx="0">
                  <c:v>Ex Offender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42124</c:v>
                </c:pt>
                <c:pt idx="1">
                  <c:v>42155</c:v>
                </c:pt>
                <c:pt idx="2">
                  <c:v>42185</c:v>
                </c:pt>
                <c:pt idx="3">
                  <c:v>42216</c:v>
                </c:pt>
                <c:pt idx="4">
                  <c:v>42247</c:v>
                </c:pt>
                <c:pt idx="5">
                  <c:v>42277</c:v>
                </c:pt>
                <c:pt idx="6">
                  <c:v>42308</c:v>
                </c:pt>
                <c:pt idx="7">
                  <c:v>42338</c:v>
                </c:pt>
                <c:pt idx="8">
                  <c:v>42369</c:v>
                </c:pt>
                <c:pt idx="9">
                  <c:v>42400</c:v>
                </c:pt>
                <c:pt idx="10">
                  <c:v>42429</c:v>
                </c:pt>
                <c:pt idx="11">
                  <c:v>42460</c:v>
                </c:pt>
                <c:pt idx="12">
                  <c:v>42490</c:v>
                </c:pt>
                <c:pt idx="13">
                  <c:v>42521</c:v>
                </c:pt>
                <c:pt idx="14">
                  <c:v>42551</c:v>
                </c:pt>
                <c:pt idx="15">
                  <c:v>42582</c:v>
                </c:pt>
                <c:pt idx="16">
                  <c:v>42613</c:v>
                </c:pt>
                <c:pt idx="17">
                  <c:v>42643</c:v>
                </c:pt>
                <c:pt idx="18">
                  <c:v>42674</c:v>
                </c:pt>
                <c:pt idx="19">
                  <c:v>42704</c:v>
                </c:pt>
                <c:pt idx="20">
                  <c:v>42735</c:v>
                </c:pt>
                <c:pt idx="21">
                  <c:v>42766</c:v>
                </c:pt>
                <c:pt idx="22">
                  <c:v>42794</c:v>
                </c:pt>
                <c:pt idx="23">
                  <c:v>42825</c:v>
                </c:pt>
                <c:pt idx="24">
                  <c:v>42855</c:v>
                </c:pt>
                <c:pt idx="25">
                  <c:v>42886</c:v>
                </c:pt>
                <c:pt idx="26">
                  <c:v>42916</c:v>
                </c:pt>
                <c:pt idx="27">
                  <c:v>42947</c:v>
                </c:pt>
                <c:pt idx="28">
                  <c:v>42978</c:v>
                </c:pt>
                <c:pt idx="29">
                  <c:v>43008</c:v>
                </c:pt>
                <c:pt idx="30">
                  <c:v>43039</c:v>
                </c:pt>
                <c:pt idx="31">
                  <c:v>43069</c:v>
                </c:pt>
                <c:pt idx="32">
                  <c:v>43100</c:v>
                </c:pt>
                <c:pt idx="33">
                  <c:v>43131</c:v>
                </c:pt>
                <c:pt idx="34">
                  <c:v>43159</c:v>
                </c:pt>
                <c:pt idx="35">
                  <c:v>43190</c:v>
                </c:pt>
                <c:pt idx="36">
                  <c:v>43220</c:v>
                </c:pt>
                <c:pt idx="37">
                  <c:v>43251</c:v>
                </c:pt>
                <c:pt idx="38">
                  <c:v>43281</c:v>
                </c:pt>
                <c:pt idx="39">
                  <c:v>43312</c:v>
                </c:pt>
                <c:pt idx="40">
                  <c:v>43343</c:v>
                </c:pt>
                <c:pt idx="41">
                  <c:v>43373</c:v>
                </c:pt>
                <c:pt idx="42">
                  <c:v>43404</c:v>
                </c:pt>
                <c:pt idx="43">
                  <c:v>43434</c:v>
                </c:pt>
                <c:pt idx="44">
                  <c:v>43465</c:v>
                </c:pt>
                <c:pt idx="45">
                  <c:v>43496</c:v>
                </c:pt>
                <c:pt idx="46">
                  <c:v>43524</c:v>
                </c:pt>
                <c:pt idx="47">
                  <c:v>43555</c:v>
                </c:pt>
                <c:pt idx="48">
                  <c:v>43585</c:v>
                </c:pt>
                <c:pt idx="49">
                  <c:v>43616</c:v>
                </c:pt>
                <c:pt idx="50">
                  <c:v>43646</c:v>
                </c:pt>
                <c:pt idx="51">
                  <c:v>43677</c:v>
                </c:pt>
                <c:pt idx="52">
                  <c:v>43708</c:v>
                </c:pt>
                <c:pt idx="53">
                  <c:v>43738</c:v>
                </c:pt>
                <c:pt idx="54">
                  <c:v>43769</c:v>
                </c:pt>
                <c:pt idx="55">
                  <c:v>43799</c:v>
                </c:pt>
                <c:pt idx="56">
                  <c:v>43830</c:v>
                </c:pt>
                <c:pt idx="57">
                  <c:v>43861</c:v>
                </c:pt>
                <c:pt idx="58">
                  <c:v>43890</c:v>
                </c:pt>
                <c:pt idx="59">
                  <c:v>43921</c:v>
                </c:pt>
                <c:pt idx="60">
                  <c:v>43951</c:v>
                </c:pt>
              </c:numCache>
            </c:numRef>
          </c:cat>
          <c:val>
            <c:numRef>
              <c:f>CaseloadData!$I$2:$I$62</c:f>
              <c:numCache>
                <c:formatCode>_-* #,##0_-;\-* #,##0_-;_-* "-"??_-;_-@_-</c:formatCode>
                <c:ptCount val="61"/>
                <c:pt idx="0">
                  <c:v>11654</c:v>
                </c:pt>
                <c:pt idx="1">
                  <c:v>11764</c:v>
                </c:pt>
                <c:pt idx="2">
                  <c:v>11787</c:v>
                </c:pt>
                <c:pt idx="3">
                  <c:v>11863</c:v>
                </c:pt>
                <c:pt idx="4">
                  <c:v>11826</c:v>
                </c:pt>
                <c:pt idx="5">
                  <c:v>11852</c:v>
                </c:pt>
                <c:pt idx="6">
                  <c:v>11882</c:v>
                </c:pt>
                <c:pt idx="7">
                  <c:v>11989</c:v>
                </c:pt>
                <c:pt idx="8">
                  <c:v>12016</c:v>
                </c:pt>
                <c:pt idx="9">
                  <c:v>12119</c:v>
                </c:pt>
                <c:pt idx="10">
                  <c:v>12296</c:v>
                </c:pt>
                <c:pt idx="11">
                  <c:v>12351</c:v>
                </c:pt>
                <c:pt idx="12">
                  <c:v>12522</c:v>
                </c:pt>
                <c:pt idx="13">
                  <c:v>12692</c:v>
                </c:pt>
                <c:pt idx="14">
                  <c:v>12777</c:v>
                </c:pt>
                <c:pt idx="15">
                  <c:v>12929</c:v>
                </c:pt>
                <c:pt idx="16">
                  <c:v>13038</c:v>
                </c:pt>
                <c:pt idx="17">
                  <c:v>13226</c:v>
                </c:pt>
                <c:pt idx="18">
                  <c:v>13398</c:v>
                </c:pt>
                <c:pt idx="19">
                  <c:v>13522</c:v>
                </c:pt>
                <c:pt idx="20">
                  <c:v>13542</c:v>
                </c:pt>
                <c:pt idx="21">
                  <c:v>13488</c:v>
                </c:pt>
                <c:pt idx="22">
                  <c:v>13524</c:v>
                </c:pt>
                <c:pt idx="23">
                  <c:v>13606</c:v>
                </c:pt>
                <c:pt idx="24">
                  <c:v>13607</c:v>
                </c:pt>
                <c:pt idx="25">
                  <c:v>13594</c:v>
                </c:pt>
                <c:pt idx="26">
                  <c:v>13676</c:v>
                </c:pt>
                <c:pt idx="27">
                  <c:v>13805</c:v>
                </c:pt>
                <c:pt idx="28">
                  <c:v>13977</c:v>
                </c:pt>
                <c:pt idx="29">
                  <c:v>14108</c:v>
                </c:pt>
                <c:pt idx="30">
                  <c:v>14223</c:v>
                </c:pt>
                <c:pt idx="31">
                  <c:v>14400</c:v>
                </c:pt>
                <c:pt idx="32">
                  <c:v>14385</c:v>
                </c:pt>
                <c:pt idx="33">
                  <c:v>14496</c:v>
                </c:pt>
                <c:pt idx="34">
                  <c:v>14642</c:v>
                </c:pt>
                <c:pt idx="35">
                  <c:v>14658</c:v>
                </c:pt>
                <c:pt idx="36">
                  <c:v>14634</c:v>
                </c:pt>
                <c:pt idx="37">
                  <c:v>14739</c:v>
                </c:pt>
                <c:pt idx="38">
                  <c:v>14783</c:v>
                </c:pt>
                <c:pt idx="39">
                  <c:v>15269</c:v>
                </c:pt>
                <c:pt idx="40">
                  <c:v>15586</c:v>
                </c:pt>
                <c:pt idx="41">
                  <c:v>15891</c:v>
                </c:pt>
                <c:pt idx="42">
                  <c:v>16171</c:v>
                </c:pt>
                <c:pt idx="43">
                  <c:v>16451</c:v>
                </c:pt>
                <c:pt idx="44">
                  <c:v>16605</c:v>
                </c:pt>
                <c:pt idx="45">
                  <c:v>16896</c:v>
                </c:pt>
                <c:pt idx="46">
                  <c:v>17298</c:v>
                </c:pt>
                <c:pt idx="47">
                  <c:v>17645</c:v>
                </c:pt>
                <c:pt idx="48">
                  <c:v>18035</c:v>
                </c:pt>
                <c:pt idx="49">
                  <c:v>18542</c:v>
                </c:pt>
                <c:pt idx="50">
                  <c:v>18932</c:v>
                </c:pt>
                <c:pt idx="51">
                  <c:v>19890</c:v>
                </c:pt>
                <c:pt idx="52">
                  <c:v>20377</c:v>
                </c:pt>
                <c:pt idx="53">
                  <c:v>21068</c:v>
                </c:pt>
                <c:pt idx="54">
                  <c:v>21707</c:v>
                </c:pt>
                <c:pt idx="55">
                  <c:v>22263</c:v>
                </c:pt>
                <c:pt idx="56">
                  <c:v>22402</c:v>
                </c:pt>
                <c:pt idx="57">
                  <c:v>22764</c:v>
                </c:pt>
                <c:pt idx="58">
                  <c:v>23178</c:v>
                </c:pt>
                <c:pt idx="59">
                  <c:v>23491</c:v>
                </c:pt>
                <c:pt idx="60">
                  <c:v>23340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02-4CA0-A7A2-CC3008D4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19328"/>
        <c:axId val="769218344"/>
      </c:lineChart>
      <c:dateAx>
        <c:axId val="7692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8344"/>
        <c:crosses val="autoZero"/>
        <c:auto val="1"/>
        <c:lblOffset val="100"/>
        <c:baseTimeUnit val="months"/>
        <c:majorUnit val="1"/>
        <c:majorTimeUnit val="years"/>
      </c:dateAx>
      <c:valAx>
        <c:axId val="76921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- Caseload Population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Caseload!$N$67</c:f>
              <c:strCache>
                <c:ptCount val="1"/>
                <c:pt idx="0">
                  <c:v>DMS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>
                  <a:alpha val="99000"/>
                </a:sysClr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Caseload!$N$79:$N$86</c:f>
              <c:numCache>
                <c:formatCode>#,##0.0;#,##0.0</c:formatCode>
                <c:ptCount val="8"/>
                <c:pt idx="0">
                  <c:v>3.2</c:v>
                </c:pt>
                <c:pt idx="1">
                  <c:v>6</c:v>
                </c:pt>
                <c:pt idx="2">
                  <c:v>12.1</c:v>
                </c:pt>
                <c:pt idx="3">
                  <c:v>15.5</c:v>
                </c:pt>
                <c:pt idx="4">
                  <c:v>12.9</c:v>
                </c:pt>
                <c:pt idx="5">
                  <c:v>14.1</c:v>
                </c:pt>
                <c:pt idx="6">
                  <c:v>32.9</c:v>
                </c:pt>
                <c:pt idx="7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7-4753-B6FE-7D40CA386072}"/>
            </c:ext>
          </c:extLst>
        </c:ser>
        <c:ser>
          <c:idx val="0"/>
          <c:order val="1"/>
          <c:tx>
            <c:strRef>
              <c:f>Caseload!$M$67</c:f>
              <c:strCache>
                <c:ptCount val="1"/>
                <c:pt idx="0">
                  <c:v>DMS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Caseload!$M$79:$M$86</c:f>
              <c:numCache>
                <c:formatCode>#,##0.0;#,##0.0</c:formatCode>
                <c:ptCount val="8"/>
                <c:pt idx="0">
                  <c:v>-2.6</c:v>
                </c:pt>
                <c:pt idx="1">
                  <c:v>-6.3</c:v>
                </c:pt>
                <c:pt idx="2">
                  <c:v>-16.600000000000001</c:v>
                </c:pt>
                <c:pt idx="3">
                  <c:v>-18.3</c:v>
                </c:pt>
                <c:pt idx="4">
                  <c:v>-11.7</c:v>
                </c:pt>
                <c:pt idx="5">
                  <c:v>-12.3</c:v>
                </c:pt>
                <c:pt idx="6">
                  <c:v>-28.8</c:v>
                </c:pt>
                <c:pt idx="7">
                  <c:v>-3.4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7-4753-B6FE-7D40CA38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- Caseload Population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Caseload!$P$67</c:f>
              <c:strCache>
                <c:ptCount val="1"/>
                <c:pt idx="0">
                  <c:v>ESS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Caseload!$P$79:$P$86</c:f>
              <c:numCache>
                <c:formatCode>#,##0.0;#,##0.0</c:formatCode>
                <c:ptCount val="8"/>
                <c:pt idx="0">
                  <c:v>6.8</c:v>
                </c:pt>
                <c:pt idx="1">
                  <c:v>8.9</c:v>
                </c:pt>
                <c:pt idx="2">
                  <c:v>15.4</c:v>
                </c:pt>
                <c:pt idx="3">
                  <c:v>15.3</c:v>
                </c:pt>
                <c:pt idx="4">
                  <c:v>11.2</c:v>
                </c:pt>
                <c:pt idx="5">
                  <c:v>12.3</c:v>
                </c:pt>
                <c:pt idx="6">
                  <c:v>27.5</c:v>
                </c:pt>
                <c:pt idx="7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B-4646-A8AB-DB9940E203D5}"/>
            </c:ext>
          </c:extLst>
        </c:ser>
        <c:ser>
          <c:idx val="0"/>
          <c:order val="1"/>
          <c:tx>
            <c:strRef>
              <c:f>Caseload!$O$67</c:f>
              <c:strCache>
                <c:ptCount val="1"/>
                <c:pt idx="0">
                  <c:v>ESS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Caseload!$O$79:$O$86</c:f>
              <c:numCache>
                <c:formatCode>#,##0.0;#,##0.0</c:formatCode>
                <c:ptCount val="8"/>
                <c:pt idx="0">
                  <c:v>-9.8000000000000007</c:v>
                </c:pt>
                <c:pt idx="1">
                  <c:v>-11.5</c:v>
                </c:pt>
                <c:pt idx="2">
                  <c:v>-20.6</c:v>
                </c:pt>
                <c:pt idx="3">
                  <c:v>-16.600000000000001</c:v>
                </c:pt>
                <c:pt idx="4">
                  <c:v>-9.3000000000000007</c:v>
                </c:pt>
                <c:pt idx="5">
                  <c:v>-9.5</c:v>
                </c:pt>
                <c:pt idx="6">
                  <c:v>-20.399999999999999</c:v>
                </c:pt>
                <c:pt idx="7">
                  <c:v>-2.4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B-4646-A8AB-DB9940E2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Referrals, Commencements</a:t>
            </a:r>
            <a:r>
              <a:rPr lang="en-AU" b="1" baseline="0">
                <a:solidFill>
                  <a:sysClr val="windowText" lastClr="000000"/>
                </a:solidFill>
              </a:rPr>
              <a:t> and Exits for DES</a:t>
            </a:r>
            <a:endParaRPr lang="en-A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RCEData!$B$1</c:f>
              <c:strCache>
                <c:ptCount val="1"/>
                <c:pt idx="0">
                  <c:v>Referrals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  <c:pt idx="60">
                  <c:v>43922</c:v>
                </c:pt>
              </c:numCache>
            </c:numRef>
          </c:cat>
          <c:val>
            <c:numRef>
              <c:f>RCEData!$B$2:$B$62</c:f>
              <c:numCache>
                <c:formatCode>_-* #,##0_-;\-* #,##0_-;_-* "-"??_-;_-@_-</c:formatCode>
                <c:ptCount val="61"/>
                <c:pt idx="0">
                  <c:v>9592</c:v>
                </c:pt>
                <c:pt idx="1">
                  <c:v>9976</c:v>
                </c:pt>
                <c:pt idx="2">
                  <c:v>8247</c:v>
                </c:pt>
                <c:pt idx="3">
                  <c:v>7928</c:v>
                </c:pt>
                <c:pt idx="4">
                  <c:v>8599</c:v>
                </c:pt>
                <c:pt idx="5">
                  <c:v>8655</c:v>
                </c:pt>
                <c:pt idx="6">
                  <c:v>8689</c:v>
                </c:pt>
                <c:pt idx="7">
                  <c:v>8826</c:v>
                </c:pt>
                <c:pt idx="8">
                  <c:v>7225</c:v>
                </c:pt>
                <c:pt idx="9">
                  <c:v>8449</c:v>
                </c:pt>
                <c:pt idx="10">
                  <c:v>10038</c:v>
                </c:pt>
                <c:pt idx="11">
                  <c:v>9327</c:v>
                </c:pt>
                <c:pt idx="12">
                  <c:v>9156</c:v>
                </c:pt>
                <c:pt idx="13">
                  <c:v>10520</c:v>
                </c:pt>
                <c:pt idx="14">
                  <c:v>9227</c:v>
                </c:pt>
                <c:pt idx="15">
                  <c:v>8612</c:v>
                </c:pt>
                <c:pt idx="16">
                  <c:v>9952</c:v>
                </c:pt>
                <c:pt idx="17">
                  <c:v>10042</c:v>
                </c:pt>
                <c:pt idx="18">
                  <c:v>10375</c:v>
                </c:pt>
                <c:pt idx="19">
                  <c:v>9705</c:v>
                </c:pt>
                <c:pt idx="20">
                  <c:v>6495</c:v>
                </c:pt>
                <c:pt idx="21">
                  <c:v>6389</c:v>
                </c:pt>
                <c:pt idx="22">
                  <c:v>7821</c:v>
                </c:pt>
                <c:pt idx="23">
                  <c:v>9816</c:v>
                </c:pt>
                <c:pt idx="24">
                  <c:v>7048</c:v>
                </c:pt>
                <c:pt idx="25">
                  <c:v>9360</c:v>
                </c:pt>
                <c:pt idx="26">
                  <c:v>8710</c:v>
                </c:pt>
                <c:pt idx="27">
                  <c:v>8009</c:v>
                </c:pt>
                <c:pt idx="28">
                  <c:v>9436</c:v>
                </c:pt>
                <c:pt idx="29">
                  <c:v>8722</c:v>
                </c:pt>
                <c:pt idx="30">
                  <c:v>9690</c:v>
                </c:pt>
                <c:pt idx="31">
                  <c:v>9820</c:v>
                </c:pt>
                <c:pt idx="32">
                  <c:v>6653</c:v>
                </c:pt>
                <c:pt idx="33">
                  <c:v>9846</c:v>
                </c:pt>
                <c:pt idx="34">
                  <c:v>8911</c:v>
                </c:pt>
                <c:pt idx="35">
                  <c:v>8643</c:v>
                </c:pt>
                <c:pt idx="36">
                  <c:v>7573</c:v>
                </c:pt>
                <c:pt idx="37">
                  <c:v>9241</c:v>
                </c:pt>
                <c:pt idx="38">
                  <c:v>7763</c:v>
                </c:pt>
                <c:pt idx="39">
                  <c:v>12392</c:v>
                </c:pt>
                <c:pt idx="40">
                  <c:v>12532</c:v>
                </c:pt>
                <c:pt idx="41">
                  <c:v>10794</c:v>
                </c:pt>
                <c:pt idx="42">
                  <c:v>12224</c:v>
                </c:pt>
                <c:pt idx="43">
                  <c:v>11944</c:v>
                </c:pt>
                <c:pt idx="44">
                  <c:v>7833</c:v>
                </c:pt>
                <c:pt idx="45">
                  <c:v>11087</c:v>
                </c:pt>
                <c:pt idx="46">
                  <c:v>11531</c:v>
                </c:pt>
                <c:pt idx="47">
                  <c:v>11763</c:v>
                </c:pt>
                <c:pt idx="48">
                  <c:v>10799</c:v>
                </c:pt>
                <c:pt idx="49">
                  <c:v>13168</c:v>
                </c:pt>
                <c:pt idx="50">
                  <c:v>11164</c:v>
                </c:pt>
                <c:pt idx="51">
                  <c:v>18206</c:v>
                </c:pt>
                <c:pt idx="52">
                  <c:v>14190</c:v>
                </c:pt>
                <c:pt idx="53">
                  <c:v>15275</c:v>
                </c:pt>
                <c:pt idx="54">
                  <c:v>15952</c:v>
                </c:pt>
                <c:pt idx="55">
                  <c:v>13639</c:v>
                </c:pt>
                <c:pt idx="56">
                  <c:v>9871</c:v>
                </c:pt>
                <c:pt idx="57">
                  <c:v>12704</c:v>
                </c:pt>
                <c:pt idx="58">
                  <c:v>13574</c:v>
                </c:pt>
                <c:pt idx="59">
                  <c:v>12786</c:v>
                </c:pt>
                <c:pt idx="60">
                  <c:v>8349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2-4150-ABCE-E818332F5307}"/>
            </c:ext>
          </c:extLst>
        </c:ser>
        <c:ser>
          <c:idx val="1"/>
          <c:order val="1"/>
          <c:tx>
            <c:strRef>
              <c:f>RCEData!$C$1</c:f>
              <c:strCache>
                <c:ptCount val="1"/>
                <c:pt idx="0">
                  <c:v>Comm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  <c:pt idx="60">
                  <c:v>43922</c:v>
                </c:pt>
              </c:numCache>
            </c:numRef>
          </c:cat>
          <c:val>
            <c:numRef>
              <c:f>RCEData!$C$2:$C$62</c:f>
              <c:numCache>
                <c:formatCode>_-* #,##0_-;\-* #,##0_-;_-* "-"??_-;_-@_-</c:formatCode>
                <c:ptCount val="61"/>
                <c:pt idx="0">
                  <c:v>8025</c:v>
                </c:pt>
                <c:pt idx="1">
                  <c:v>8279</c:v>
                </c:pt>
                <c:pt idx="2">
                  <c:v>6987</c:v>
                </c:pt>
                <c:pt idx="3">
                  <c:v>6135</c:v>
                </c:pt>
                <c:pt idx="4">
                  <c:v>7339</c:v>
                </c:pt>
                <c:pt idx="5">
                  <c:v>7326</c:v>
                </c:pt>
                <c:pt idx="6">
                  <c:v>7301</c:v>
                </c:pt>
                <c:pt idx="7">
                  <c:v>7284</c:v>
                </c:pt>
                <c:pt idx="8">
                  <c:v>5921</c:v>
                </c:pt>
                <c:pt idx="9">
                  <c:v>6834</c:v>
                </c:pt>
                <c:pt idx="10">
                  <c:v>8074</c:v>
                </c:pt>
                <c:pt idx="11">
                  <c:v>7251</c:v>
                </c:pt>
                <c:pt idx="12">
                  <c:v>7480</c:v>
                </c:pt>
                <c:pt idx="13">
                  <c:v>8091</c:v>
                </c:pt>
                <c:pt idx="14">
                  <c:v>7692</c:v>
                </c:pt>
                <c:pt idx="15">
                  <c:v>7494</c:v>
                </c:pt>
                <c:pt idx="16">
                  <c:v>7898</c:v>
                </c:pt>
                <c:pt idx="17">
                  <c:v>7514</c:v>
                </c:pt>
                <c:pt idx="18">
                  <c:v>8225</c:v>
                </c:pt>
                <c:pt idx="19">
                  <c:v>8201</c:v>
                </c:pt>
                <c:pt idx="20">
                  <c:v>5889</c:v>
                </c:pt>
                <c:pt idx="21">
                  <c:v>6378</c:v>
                </c:pt>
                <c:pt idx="22">
                  <c:v>6684</c:v>
                </c:pt>
                <c:pt idx="23">
                  <c:v>7300</c:v>
                </c:pt>
                <c:pt idx="24">
                  <c:v>6247</c:v>
                </c:pt>
                <c:pt idx="25">
                  <c:v>7873</c:v>
                </c:pt>
                <c:pt idx="26">
                  <c:v>7060</c:v>
                </c:pt>
                <c:pt idx="27">
                  <c:v>7042</c:v>
                </c:pt>
                <c:pt idx="28">
                  <c:v>7751</c:v>
                </c:pt>
                <c:pt idx="29">
                  <c:v>7170</c:v>
                </c:pt>
                <c:pt idx="30">
                  <c:v>7997</c:v>
                </c:pt>
                <c:pt idx="31">
                  <c:v>8356</c:v>
                </c:pt>
                <c:pt idx="32">
                  <c:v>6070</c:v>
                </c:pt>
                <c:pt idx="33">
                  <c:v>8074</c:v>
                </c:pt>
                <c:pt idx="34">
                  <c:v>8290</c:v>
                </c:pt>
                <c:pt idx="35">
                  <c:v>8141</c:v>
                </c:pt>
                <c:pt idx="36">
                  <c:v>6666</c:v>
                </c:pt>
                <c:pt idx="37">
                  <c:v>8056</c:v>
                </c:pt>
                <c:pt idx="38">
                  <c:v>6908</c:v>
                </c:pt>
                <c:pt idx="39">
                  <c:v>8428</c:v>
                </c:pt>
                <c:pt idx="40">
                  <c:v>10600</c:v>
                </c:pt>
                <c:pt idx="41">
                  <c:v>9315</c:v>
                </c:pt>
                <c:pt idx="42">
                  <c:v>10496</c:v>
                </c:pt>
                <c:pt idx="43">
                  <c:v>10452</c:v>
                </c:pt>
                <c:pt idx="44">
                  <c:v>7385</c:v>
                </c:pt>
                <c:pt idx="45">
                  <c:v>9387</c:v>
                </c:pt>
                <c:pt idx="46">
                  <c:v>9828</c:v>
                </c:pt>
                <c:pt idx="47">
                  <c:v>9967</c:v>
                </c:pt>
                <c:pt idx="48">
                  <c:v>9288</c:v>
                </c:pt>
                <c:pt idx="49">
                  <c:v>10962</c:v>
                </c:pt>
                <c:pt idx="50">
                  <c:v>9709</c:v>
                </c:pt>
                <c:pt idx="51">
                  <c:v>12833</c:v>
                </c:pt>
                <c:pt idx="52">
                  <c:v>12399</c:v>
                </c:pt>
                <c:pt idx="53">
                  <c:v>11874</c:v>
                </c:pt>
                <c:pt idx="54">
                  <c:v>13451</c:v>
                </c:pt>
                <c:pt idx="55">
                  <c:v>11828</c:v>
                </c:pt>
                <c:pt idx="56">
                  <c:v>8914</c:v>
                </c:pt>
                <c:pt idx="57">
                  <c:v>8991</c:v>
                </c:pt>
                <c:pt idx="58">
                  <c:v>11955</c:v>
                </c:pt>
                <c:pt idx="59">
                  <c:v>11793</c:v>
                </c:pt>
                <c:pt idx="60">
                  <c:v>10047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2-4150-ABCE-E818332F5307}"/>
            </c:ext>
          </c:extLst>
        </c:ser>
        <c:ser>
          <c:idx val="2"/>
          <c:order val="2"/>
          <c:tx>
            <c:strRef>
              <c:f>RCEData!$D$1</c:f>
              <c:strCache>
                <c:ptCount val="1"/>
                <c:pt idx="0">
                  <c:v>Exits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  <c:pt idx="60">
                  <c:v>43922</c:v>
                </c:pt>
              </c:numCache>
            </c:numRef>
          </c:cat>
          <c:val>
            <c:numRef>
              <c:f>RCEData!$D$2:$D$62</c:f>
              <c:numCache>
                <c:formatCode>_-* #,##0_-;\-* #,##0_-;_-* "-"??_-;_-@_-</c:formatCode>
                <c:ptCount val="61"/>
                <c:pt idx="0">
                  <c:v>6680</c:v>
                </c:pt>
                <c:pt idx="1">
                  <c:v>6792</c:v>
                </c:pt>
                <c:pt idx="2">
                  <c:v>6502</c:v>
                </c:pt>
                <c:pt idx="3">
                  <c:v>5700</c:v>
                </c:pt>
                <c:pt idx="4">
                  <c:v>6275</c:v>
                </c:pt>
                <c:pt idx="5">
                  <c:v>7032</c:v>
                </c:pt>
                <c:pt idx="6">
                  <c:v>6847</c:v>
                </c:pt>
                <c:pt idx="7">
                  <c:v>6605</c:v>
                </c:pt>
                <c:pt idx="8">
                  <c:v>5841</c:v>
                </c:pt>
                <c:pt idx="9">
                  <c:v>6048</c:v>
                </c:pt>
                <c:pt idx="10">
                  <c:v>6415</c:v>
                </c:pt>
                <c:pt idx="11">
                  <c:v>6692</c:v>
                </c:pt>
                <c:pt idx="12">
                  <c:v>6491</c:v>
                </c:pt>
                <c:pt idx="13">
                  <c:v>7350</c:v>
                </c:pt>
                <c:pt idx="14">
                  <c:v>7020</c:v>
                </c:pt>
                <c:pt idx="15">
                  <c:v>6602</c:v>
                </c:pt>
                <c:pt idx="16">
                  <c:v>7309</c:v>
                </c:pt>
                <c:pt idx="17">
                  <c:v>7177</c:v>
                </c:pt>
                <c:pt idx="18">
                  <c:v>6903</c:v>
                </c:pt>
                <c:pt idx="19">
                  <c:v>6889</c:v>
                </c:pt>
                <c:pt idx="20">
                  <c:v>6119</c:v>
                </c:pt>
                <c:pt idx="21">
                  <c:v>6928</c:v>
                </c:pt>
                <c:pt idx="22">
                  <c:v>6238</c:v>
                </c:pt>
                <c:pt idx="23">
                  <c:v>7615</c:v>
                </c:pt>
                <c:pt idx="24">
                  <c:v>6291</c:v>
                </c:pt>
                <c:pt idx="25">
                  <c:v>7441</c:v>
                </c:pt>
                <c:pt idx="26">
                  <c:v>6672</c:v>
                </c:pt>
                <c:pt idx="27">
                  <c:v>6180</c:v>
                </c:pt>
                <c:pt idx="28">
                  <c:v>6586</c:v>
                </c:pt>
                <c:pt idx="29">
                  <c:v>6354</c:v>
                </c:pt>
                <c:pt idx="30">
                  <c:v>7540</c:v>
                </c:pt>
                <c:pt idx="31">
                  <c:v>6965</c:v>
                </c:pt>
                <c:pt idx="32">
                  <c:v>5847</c:v>
                </c:pt>
                <c:pt idx="33">
                  <c:v>7495</c:v>
                </c:pt>
                <c:pt idx="34">
                  <c:v>6778</c:v>
                </c:pt>
                <c:pt idx="35">
                  <c:v>7238</c:v>
                </c:pt>
                <c:pt idx="36">
                  <c:v>6990</c:v>
                </c:pt>
                <c:pt idx="37">
                  <c:v>7929</c:v>
                </c:pt>
                <c:pt idx="38">
                  <c:v>7609</c:v>
                </c:pt>
                <c:pt idx="39">
                  <c:v>5998</c:v>
                </c:pt>
                <c:pt idx="40">
                  <c:v>6786</c:v>
                </c:pt>
                <c:pt idx="41">
                  <c:v>6296</c:v>
                </c:pt>
                <c:pt idx="42">
                  <c:v>6892</c:v>
                </c:pt>
                <c:pt idx="43">
                  <c:v>6757</c:v>
                </c:pt>
                <c:pt idx="44">
                  <c:v>5335</c:v>
                </c:pt>
                <c:pt idx="45">
                  <c:v>6012</c:v>
                </c:pt>
                <c:pt idx="46">
                  <c:v>5846</c:v>
                </c:pt>
                <c:pt idx="47">
                  <c:v>6409</c:v>
                </c:pt>
                <c:pt idx="48">
                  <c:v>5970</c:v>
                </c:pt>
                <c:pt idx="49">
                  <c:v>6790</c:v>
                </c:pt>
                <c:pt idx="50">
                  <c:v>6278</c:v>
                </c:pt>
                <c:pt idx="51">
                  <c:v>6670</c:v>
                </c:pt>
                <c:pt idx="52">
                  <c:v>7316</c:v>
                </c:pt>
                <c:pt idx="53">
                  <c:v>7730</c:v>
                </c:pt>
                <c:pt idx="54">
                  <c:v>8470</c:v>
                </c:pt>
                <c:pt idx="55">
                  <c:v>7539</c:v>
                </c:pt>
                <c:pt idx="56">
                  <c:v>7276</c:v>
                </c:pt>
                <c:pt idx="57">
                  <c:v>8268</c:v>
                </c:pt>
                <c:pt idx="58">
                  <c:v>8871</c:v>
                </c:pt>
                <c:pt idx="59">
                  <c:v>9706</c:v>
                </c:pt>
                <c:pt idx="60">
                  <c:v>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2-4150-ABCE-E818332F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3656"/>
        <c:axId val="846587752"/>
      </c:lineChart>
      <c:dateAx>
        <c:axId val="84659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752"/>
        <c:crosses val="autoZero"/>
        <c:auto val="1"/>
        <c:lblOffset val="100"/>
        <c:baseTimeUnit val="months"/>
        <c:majorUnit val="12"/>
        <c:majorTimeUnit val="months"/>
      </c:dateAx>
      <c:valAx>
        <c:axId val="84658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Referrals, Commencements and Exits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26258096661684E-2"/>
          <c:y val="0.17020043103448276"/>
          <c:w val="0.92026233183856498"/>
          <c:h val="0.74708453065134095"/>
        </c:manualLayout>
      </c:layout>
      <c:lineChart>
        <c:grouping val="standard"/>
        <c:varyColors val="0"/>
        <c:ser>
          <c:idx val="0"/>
          <c:order val="0"/>
          <c:tx>
            <c:v>DMS - Referrals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  <c:pt idx="60">
                  <c:v>43922</c:v>
                </c:pt>
              </c:numCache>
            </c:numRef>
          </c:cat>
          <c:val>
            <c:numRef>
              <c:f>RCEData!$E$2:$E$62</c:f>
              <c:numCache>
                <c:formatCode>_-* #,##0_-;\-* #,##0_-;_-* "-"??_-;_-@_-</c:formatCode>
                <c:ptCount val="61"/>
                <c:pt idx="0">
                  <c:v>4792</c:v>
                </c:pt>
                <c:pt idx="1">
                  <c:v>4838</c:v>
                </c:pt>
                <c:pt idx="2">
                  <c:v>4037</c:v>
                </c:pt>
                <c:pt idx="3">
                  <c:v>3754</c:v>
                </c:pt>
                <c:pt idx="4">
                  <c:v>4072</c:v>
                </c:pt>
                <c:pt idx="5">
                  <c:v>4126</c:v>
                </c:pt>
                <c:pt idx="6">
                  <c:v>4016</c:v>
                </c:pt>
                <c:pt idx="7">
                  <c:v>4124</c:v>
                </c:pt>
                <c:pt idx="8">
                  <c:v>3522</c:v>
                </c:pt>
                <c:pt idx="9">
                  <c:v>4030</c:v>
                </c:pt>
                <c:pt idx="10">
                  <c:v>4585</c:v>
                </c:pt>
                <c:pt idx="11">
                  <c:v>4322</c:v>
                </c:pt>
                <c:pt idx="12">
                  <c:v>4392</c:v>
                </c:pt>
                <c:pt idx="13">
                  <c:v>5160</c:v>
                </c:pt>
                <c:pt idx="14">
                  <c:v>4354</c:v>
                </c:pt>
                <c:pt idx="15">
                  <c:v>4009</c:v>
                </c:pt>
                <c:pt idx="16">
                  <c:v>4741</c:v>
                </c:pt>
                <c:pt idx="17">
                  <c:v>4720</c:v>
                </c:pt>
                <c:pt idx="18">
                  <c:v>4900</c:v>
                </c:pt>
                <c:pt idx="19">
                  <c:v>4541</c:v>
                </c:pt>
                <c:pt idx="20">
                  <c:v>3095</c:v>
                </c:pt>
                <c:pt idx="21">
                  <c:v>2816</c:v>
                </c:pt>
                <c:pt idx="22">
                  <c:v>3407</c:v>
                </c:pt>
                <c:pt idx="23">
                  <c:v>4573</c:v>
                </c:pt>
                <c:pt idx="24">
                  <c:v>3309</c:v>
                </c:pt>
                <c:pt idx="25">
                  <c:v>4380</c:v>
                </c:pt>
                <c:pt idx="26">
                  <c:v>4097</c:v>
                </c:pt>
                <c:pt idx="27">
                  <c:v>3764</c:v>
                </c:pt>
                <c:pt idx="28">
                  <c:v>4446</c:v>
                </c:pt>
                <c:pt idx="29">
                  <c:v>4061</c:v>
                </c:pt>
                <c:pt idx="30">
                  <c:v>4671</c:v>
                </c:pt>
                <c:pt idx="31">
                  <c:v>4702</c:v>
                </c:pt>
                <c:pt idx="32">
                  <c:v>3260</c:v>
                </c:pt>
                <c:pt idx="33">
                  <c:v>4709</c:v>
                </c:pt>
                <c:pt idx="34">
                  <c:v>4225</c:v>
                </c:pt>
                <c:pt idx="35">
                  <c:v>3950</c:v>
                </c:pt>
                <c:pt idx="36">
                  <c:v>3579</c:v>
                </c:pt>
                <c:pt idx="37">
                  <c:v>4351</c:v>
                </c:pt>
                <c:pt idx="38">
                  <c:v>3606</c:v>
                </c:pt>
                <c:pt idx="39">
                  <c:v>5506</c:v>
                </c:pt>
                <c:pt idx="40">
                  <c:v>5621</c:v>
                </c:pt>
                <c:pt idx="41">
                  <c:v>4841</c:v>
                </c:pt>
                <c:pt idx="42">
                  <c:v>5400</c:v>
                </c:pt>
                <c:pt idx="43">
                  <c:v>5136</c:v>
                </c:pt>
                <c:pt idx="44">
                  <c:v>3432</c:v>
                </c:pt>
                <c:pt idx="45">
                  <c:v>4777</c:v>
                </c:pt>
                <c:pt idx="46">
                  <c:v>5037</c:v>
                </c:pt>
                <c:pt idx="47">
                  <c:v>5063</c:v>
                </c:pt>
                <c:pt idx="48">
                  <c:v>4831</c:v>
                </c:pt>
                <c:pt idx="49">
                  <c:v>5905</c:v>
                </c:pt>
                <c:pt idx="50">
                  <c:v>4970</c:v>
                </c:pt>
                <c:pt idx="51">
                  <c:v>8527</c:v>
                </c:pt>
                <c:pt idx="52">
                  <c:v>6485</c:v>
                </c:pt>
                <c:pt idx="53">
                  <c:v>6835</c:v>
                </c:pt>
                <c:pt idx="54">
                  <c:v>7009</c:v>
                </c:pt>
                <c:pt idx="55">
                  <c:v>6009</c:v>
                </c:pt>
                <c:pt idx="56">
                  <c:v>4281</c:v>
                </c:pt>
                <c:pt idx="57">
                  <c:v>5461</c:v>
                </c:pt>
                <c:pt idx="58">
                  <c:v>5814</c:v>
                </c:pt>
                <c:pt idx="59">
                  <c:v>5576</c:v>
                </c:pt>
                <c:pt idx="60">
                  <c:v>3676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A-4D7A-A18D-D1BBE0CC3866}"/>
            </c:ext>
          </c:extLst>
        </c:ser>
        <c:ser>
          <c:idx val="1"/>
          <c:order val="1"/>
          <c:tx>
            <c:v>DMS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  <c:pt idx="60">
                  <c:v>43922</c:v>
                </c:pt>
              </c:numCache>
            </c:numRef>
          </c:cat>
          <c:val>
            <c:numRef>
              <c:f>RCEData!$F$2:$F$62</c:f>
              <c:numCache>
                <c:formatCode>_-* #,##0_-;\-* #,##0_-;_-* "-"??_-;_-@_-</c:formatCode>
                <c:ptCount val="61"/>
                <c:pt idx="0">
                  <c:v>4040</c:v>
                </c:pt>
                <c:pt idx="1">
                  <c:v>4214</c:v>
                </c:pt>
                <c:pt idx="2">
                  <c:v>3369</c:v>
                </c:pt>
                <c:pt idx="3">
                  <c:v>2941</c:v>
                </c:pt>
                <c:pt idx="4">
                  <c:v>3499</c:v>
                </c:pt>
                <c:pt idx="5">
                  <c:v>3545</c:v>
                </c:pt>
                <c:pt idx="6">
                  <c:v>3490</c:v>
                </c:pt>
                <c:pt idx="7">
                  <c:v>3419</c:v>
                </c:pt>
                <c:pt idx="8">
                  <c:v>2869</c:v>
                </c:pt>
                <c:pt idx="9">
                  <c:v>3428</c:v>
                </c:pt>
                <c:pt idx="10">
                  <c:v>3856</c:v>
                </c:pt>
                <c:pt idx="11">
                  <c:v>3463</c:v>
                </c:pt>
                <c:pt idx="12">
                  <c:v>3543</c:v>
                </c:pt>
                <c:pt idx="13">
                  <c:v>3984</c:v>
                </c:pt>
                <c:pt idx="14">
                  <c:v>3744</c:v>
                </c:pt>
                <c:pt idx="15">
                  <c:v>3609</c:v>
                </c:pt>
                <c:pt idx="16">
                  <c:v>3773</c:v>
                </c:pt>
                <c:pt idx="17">
                  <c:v>3618</c:v>
                </c:pt>
                <c:pt idx="18">
                  <c:v>3908</c:v>
                </c:pt>
                <c:pt idx="19">
                  <c:v>3936</c:v>
                </c:pt>
                <c:pt idx="20">
                  <c:v>2825</c:v>
                </c:pt>
                <c:pt idx="21">
                  <c:v>3030</c:v>
                </c:pt>
                <c:pt idx="22">
                  <c:v>3010</c:v>
                </c:pt>
                <c:pt idx="23">
                  <c:v>3335</c:v>
                </c:pt>
                <c:pt idx="24">
                  <c:v>2898</c:v>
                </c:pt>
                <c:pt idx="25">
                  <c:v>3743</c:v>
                </c:pt>
                <c:pt idx="26">
                  <c:v>3364</c:v>
                </c:pt>
                <c:pt idx="27">
                  <c:v>3312</c:v>
                </c:pt>
                <c:pt idx="28">
                  <c:v>3704</c:v>
                </c:pt>
                <c:pt idx="29">
                  <c:v>3410</c:v>
                </c:pt>
                <c:pt idx="30">
                  <c:v>3765</c:v>
                </c:pt>
                <c:pt idx="31">
                  <c:v>4037</c:v>
                </c:pt>
                <c:pt idx="32">
                  <c:v>2876</c:v>
                </c:pt>
                <c:pt idx="33">
                  <c:v>3991</c:v>
                </c:pt>
                <c:pt idx="34">
                  <c:v>3966</c:v>
                </c:pt>
                <c:pt idx="35">
                  <c:v>3758</c:v>
                </c:pt>
                <c:pt idx="36">
                  <c:v>3183</c:v>
                </c:pt>
                <c:pt idx="37">
                  <c:v>3810</c:v>
                </c:pt>
                <c:pt idx="38">
                  <c:v>3270</c:v>
                </c:pt>
                <c:pt idx="39">
                  <c:v>3942</c:v>
                </c:pt>
                <c:pt idx="40">
                  <c:v>4851</c:v>
                </c:pt>
                <c:pt idx="41">
                  <c:v>4238</c:v>
                </c:pt>
                <c:pt idx="42">
                  <c:v>4731</c:v>
                </c:pt>
                <c:pt idx="43">
                  <c:v>4552</c:v>
                </c:pt>
                <c:pt idx="44">
                  <c:v>3200</c:v>
                </c:pt>
                <c:pt idx="45">
                  <c:v>4272</c:v>
                </c:pt>
                <c:pt idx="46">
                  <c:v>4334</c:v>
                </c:pt>
                <c:pt idx="47">
                  <c:v>4330</c:v>
                </c:pt>
                <c:pt idx="48">
                  <c:v>4113</c:v>
                </c:pt>
                <c:pt idx="49">
                  <c:v>4883</c:v>
                </c:pt>
                <c:pt idx="50">
                  <c:v>4403</c:v>
                </c:pt>
                <c:pt idx="51">
                  <c:v>5926</c:v>
                </c:pt>
                <c:pt idx="52">
                  <c:v>5716</c:v>
                </c:pt>
                <c:pt idx="53">
                  <c:v>5364</c:v>
                </c:pt>
                <c:pt idx="54">
                  <c:v>6081</c:v>
                </c:pt>
                <c:pt idx="55">
                  <c:v>5301</c:v>
                </c:pt>
                <c:pt idx="56">
                  <c:v>3879</c:v>
                </c:pt>
                <c:pt idx="57">
                  <c:v>3957</c:v>
                </c:pt>
                <c:pt idx="58">
                  <c:v>5223</c:v>
                </c:pt>
                <c:pt idx="59">
                  <c:v>5192</c:v>
                </c:pt>
                <c:pt idx="60">
                  <c:v>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A-4D7A-A18D-D1BBE0CC3866}"/>
            </c:ext>
          </c:extLst>
        </c:ser>
        <c:ser>
          <c:idx val="2"/>
          <c:order val="2"/>
          <c:tx>
            <c:v>DMS-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  <c:pt idx="60">
                  <c:v>43922</c:v>
                </c:pt>
              </c:numCache>
            </c:numRef>
          </c:cat>
          <c:val>
            <c:numRef>
              <c:f>RCEData!$G$2:$G$62</c:f>
              <c:numCache>
                <c:formatCode>_-* #,##0_-;\-* #,##0_-;_-* "-"??_-;_-@_-</c:formatCode>
                <c:ptCount val="61"/>
                <c:pt idx="0">
                  <c:v>2871</c:v>
                </c:pt>
                <c:pt idx="1">
                  <c:v>2879</c:v>
                </c:pt>
                <c:pt idx="2">
                  <c:v>2716</c:v>
                </c:pt>
                <c:pt idx="3">
                  <c:v>2279</c:v>
                </c:pt>
                <c:pt idx="4">
                  <c:v>2672</c:v>
                </c:pt>
                <c:pt idx="5">
                  <c:v>3107</c:v>
                </c:pt>
                <c:pt idx="6">
                  <c:v>3147</c:v>
                </c:pt>
                <c:pt idx="7">
                  <c:v>3145</c:v>
                </c:pt>
                <c:pt idx="8">
                  <c:v>2607</c:v>
                </c:pt>
                <c:pt idx="9">
                  <c:v>2811</c:v>
                </c:pt>
                <c:pt idx="10">
                  <c:v>2798</c:v>
                </c:pt>
                <c:pt idx="11">
                  <c:v>3042</c:v>
                </c:pt>
                <c:pt idx="12">
                  <c:v>2940</c:v>
                </c:pt>
                <c:pt idx="13">
                  <c:v>3377</c:v>
                </c:pt>
                <c:pt idx="14">
                  <c:v>3266</c:v>
                </c:pt>
                <c:pt idx="15">
                  <c:v>2859</c:v>
                </c:pt>
                <c:pt idx="16">
                  <c:v>3236</c:v>
                </c:pt>
                <c:pt idx="17">
                  <c:v>3305</c:v>
                </c:pt>
                <c:pt idx="18">
                  <c:v>3063</c:v>
                </c:pt>
                <c:pt idx="19">
                  <c:v>3030</c:v>
                </c:pt>
                <c:pt idx="20">
                  <c:v>2802</c:v>
                </c:pt>
                <c:pt idx="21">
                  <c:v>3033</c:v>
                </c:pt>
                <c:pt idx="22">
                  <c:v>2760</c:v>
                </c:pt>
                <c:pt idx="23">
                  <c:v>3474</c:v>
                </c:pt>
                <c:pt idx="24">
                  <c:v>2829</c:v>
                </c:pt>
                <c:pt idx="25">
                  <c:v>3351</c:v>
                </c:pt>
                <c:pt idx="26">
                  <c:v>3035</c:v>
                </c:pt>
                <c:pt idx="27">
                  <c:v>2670</c:v>
                </c:pt>
                <c:pt idx="28">
                  <c:v>2835</c:v>
                </c:pt>
                <c:pt idx="29">
                  <c:v>2924</c:v>
                </c:pt>
                <c:pt idx="30">
                  <c:v>3335</c:v>
                </c:pt>
                <c:pt idx="31">
                  <c:v>2973</c:v>
                </c:pt>
                <c:pt idx="32">
                  <c:v>2619</c:v>
                </c:pt>
                <c:pt idx="33">
                  <c:v>3386</c:v>
                </c:pt>
                <c:pt idx="34">
                  <c:v>2939</c:v>
                </c:pt>
                <c:pt idx="35">
                  <c:v>3240</c:v>
                </c:pt>
                <c:pt idx="36">
                  <c:v>3001</c:v>
                </c:pt>
                <c:pt idx="37">
                  <c:v>3313</c:v>
                </c:pt>
                <c:pt idx="38">
                  <c:v>3080</c:v>
                </c:pt>
                <c:pt idx="39">
                  <c:v>2493</c:v>
                </c:pt>
                <c:pt idx="40">
                  <c:v>2742</c:v>
                </c:pt>
                <c:pt idx="41">
                  <c:v>2666</c:v>
                </c:pt>
                <c:pt idx="42">
                  <c:v>2807</c:v>
                </c:pt>
                <c:pt idx="43">
                  <c:v>2800</c:v>
                </c:pt>
                <c:pt idx="44">
                  <c:v>2162</c:v>
                </c:pt>
                <c:pt idx="45">
                  <c:v>2422</c:v>
                </c:pt>
                <c:pt idx="46">
                  <c:v>2389</c:v>
                </c:pt>
                <c:pt idx="47">
                  <c:v>2478</c:v>
                </c:pt>
                <c:pt idx="48">
                  <c:v>2454</c:v>
                </c:pt>
                <c:pt idx="49">
                  <c:v>2693</c:v>
                </c:pt>
                <c:pt idx="50">
                  <c:v>2534</c:v>
                </c:pt>
                <c:pt idx="51">
                  <c:v>2694</c:v>
                </c:pt>
                <c:pt idx="52">
                  <c:v>3059</c:v>
                </c:pt>
                <c:pt idx="53">
                  <c:v>3275</c:v>
                </c:pt>
                <c:pt idx="54">
                  <c:v>3498</c:v>
                </c:pt>
                <c:pt idx="55">
                  <c:v>3087</c:v>
                </c:pt>
                <c:pt idx="56">
                  <c:v>3140</c:v>
                </c:pt>
                <c:pt idx="57">
                  <c:v>3474</c:v>
                </c:pt>
                <c:pt idx="58">
                  <c:v>3679</c:v>
                </c:pt>
                <c:pt idx="59">
                  <c:v>4019</c:v>
                </c:pt>
                <c:pt idx="60">
                  <c:v>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A-4D7A-A18D-D1BBE0CC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1688"/>
        <c:axId val="846587096"/>
      </c:lineChart>
      <c:dateAx>
        <c:axId val="84659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096"/>
        <c:crosses val="autoZero"/>
        <c:auto val="1"/>
        <c:lblOffset val="100"/>
        <c:baseTimeUnit val="months"/>
        <c:majorUnit val="12"/>
        <c:majorTimeUnit val="months"/>
      </c:dateAx>
      <c:valAx>
        <c:axId val="8465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>
                <a:solidFill>
                  <a:sysClr val="windowText" lastClr="000000"/>
                </a:solidFill>
              </a:rPr>
              <a:t>ESS</a:t>
            </a:r>
            <a:r>
              <a:rPr lang="en-AU" sz="1400" b="1" baseline="0">
                <a:solidFill>
                  <a:sysClr val="windowText" lastClr="000000"/>
                </a:solidFill>
              </a:rPr>
              <a:t> Referrals, Commencement and Exits</a:t>
            </a:r>
            <a:endParaRPr lang="en-AU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- Referrrals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  <c:pt idx="60">
                  <c:v>43922</c:v>
                </c:pt>
              </c:numCache>
            </c:numRef>
          </c:cat>
          <c:val>
            <c:numRef>
              <c:f>RCEData!$H$2:$H$62</c:f>
              <c:numCache>
                <c:formatCode>_-* #,##0_-;\-* #,##0_-;_-* "-"??_-;_-@_-</c:formatCode>
                <c:ptCount val="61"/>
                <c:pt idx="0">
                  <c:v>4800</c:v>
                </c:pt>
                <c:pt idx="1">
                  <c:v>5138</c:v>
                </c:pt>
                <c:pt idx="2">
                  <c:v>4210</c:v>
                </c:pt>
                <c:pt idx="3">
                  <c:v>4174</c:v>
                </c:pt>
                <c:pt idx="4">
                  <c:v>4527</c:v>
                </c:pt>
                <c:pt idx="5">
                  <c:v>4529</c:v>
                </c:pt>
                <c:pt idx="6">
                  <c:v>4673</c:v>
                </c:pt>
                <c:pt idx="7">
                  <c:v>4702</c:v>
                </c:pt>
                <c:pt idx="8">
                  <c:v>3703</c:v>
                </c:pt>
                <c:pt idx="9">
                  <c:v>4419</c:v>
                </c:pt>
                <c:pt idx="10">
                  <c:v>5453</c:v>
                </c:pt>
                <c:pt idx="11">
                  <c:v>5005</c:v>
                </c:pt>
                <c:pt idx="12">
                  <c:v>4764</c:v>
                </c:pt>
                <c:pt idx="13">
                  <c:v>5360</c:v>
                </c:pt>
                <c:pt idx="14">
                  <c:v>4873</c:v>
                </c:pt>
                <c:pt idx="15">
                  <c:v>4603</c:v>
                </c:pt>
                <c:pt idx="16">
                  <c:v>5211</c:v>
                </c:pt>
                <c:pt idx="17">
                  <c:v>5322</c:v>
                </c:pt>
                <c:pt idx="18">
                  <c:v>5475</c:v>
                </c:pt>
                <c:pt idx="19">
                  <c:v>5164</c:v>
                </c:pt>
                <c:pt idx="20">
                  <c:v>3400</c:v>
                </c:pt>
                <c:pt idx="21">
                  <c:v>3573</c:v>
                </c:pt>
                <c:pt idx="22">
                  <c:v>4414</c:v>
                </c:pt>
                <c:pt idx="23">
                  <c:v>5243</c:v>
                </c:pt>
                <c:pt idx="24">
                  <c:v>3739</c:v>
                </c:pt>
                <c:pt idx="25">
                  <c:v>4980</c:v>
                </c:pt>
                <c:pt idx="26">
                  <c:v>4613</c:v>
                </c:pt>
                <c:pt idx="27">
                  <c:v>4245</c:v>
                </c:pt>
                <c:pt idx="28">
                  <c:v>4990</c:v>
                </c:pt>
                <c:pt idx="29">
                  <c:v>4661</c:v>
                </c:pt>
                <c:pt idx="30">
                  <c:v>5019</c:v>
                </c:pt>
                <c:pt idx="31">
                  <c:v>5118</c:v>
                </c:pt>
                <c:pt idx="32">
                  <c:v>3393</c:v>
                </c:pt>
                <c:pt idx="33">
                  <c:v>5137</c:v>
                </c:pt>
                <c:pt idx="34">
                  <c:v>4686</c:v>
                </c:pt>
                <c:pt idx="35">
                  <c:v>4693</c:v>
                </c:pt>
                <c:pt idx="36">
                  <c:v>3994</c:v>
                </c:pt>
                <c:pt idx="37">
                  <c:v>4890</c:v>
                </c:pt>
                <c:pt idx="38">
                  <c:v>4157</c:v>
                </c:pt>
                <c:pt idx="39">
                  <c:v>6886</c:v>
                </c:pt>
                <c:pt idx="40">
                  <c:v>6911</c:v>
                </c:pt>
                <c:pt idx="41">
                  <c:v>5953</c:v>
                </c:pt>
                <c:pt idx="42">
                  <c:v>6824</c:v>
                </c:pt>
                <c:pt idx="43">
                  <c:v>6808</c:v>
                </c:pt>
                <c:pt idx="44">
                  <c:v>4401</c:v>
                </c:pt>
                <c:pt idx="45">
                  <c:v>6310</c:v>
                </c:pt>
                <c:pt idx="46">
                  <c:v>6494</c:v>
                </c:pt>
                <c:pt idx="47">
                  <c:v>6700</c:v>
                </c:pt>
                <c:pt idx="48">
                  <c:v>5968</c:v>
                </c:pt>
                <c:pt idx="49">
                  <c:v>7263</c:v>
                </c:pt>
                <c:pt idx="50">
                  <c:v>6194</c:v>
                </c:pt>
                <c:pt idx="51">
                  <c:v>9679</c:v>
                </c:pt>
                <c:pt idx="52">
                  <c:v>7705</c:v>
                </c:pt>
                <c:pt idx="53">
                  <c:v>8440</c:v>
                </c:pt>
                <c:pt idx="54">
                  <c:v>8943</c:v>
                </c:pt>
                <c:pt idx="55">
                  <c:v>7630</c:v>
                </c:pt>
                <c:pt idx="56">
                  <c:v>5590</c:v>
                </c:pt>
                <c:pt idx="57">
                  <c:v>7243</c:v>
                </c:pt>
                <c:pt idx="58">
                  <c:v>7760</c:v>
                </c:pt>
                <c:pt idx="59">
                  <c:v>7210</c:v>
                </c:pt>
                <c:pt idx="60">
                  <c:v>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C-4BD1-9143-5D8859648178}"/>
            </c:ext>
          </c:extLst>
        </c:ser>
        <c:ser>
          <c:idx val="1"/>
          <c:order val="1"/>
          <c:tx>
            <c:v>ESS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  <c:pt idx="60">
                  <c:v>43922</c:v>
                </c:pt>
              </c:numCache>
            </c:numRef>
          </c:cat>
          <c:val>
            <c:numRef>
              <c:f>RCEData!$I$2:$I$62</c:f>
              <c:numCache>
                <c:formatCode>_-* #,##0_-;\-* #,##0_-;_-* "-"??_-;_-@_-</c:formatCode>
                <c:ptCount val="61"/>
                <c:pt idx="0">
                  <c:v>3985</c:v>
                </c:pt>
                <c:pt idx="1">
                  <c:v>4065</c:v>
                </c:pt>
                <c:pt idx="2">
                  <c:v>3618</c:v>
                </c:pt>
                <c:pt idx="3">
                  <c:v>3194</c:v>
                </c:pt>
                <c:pt idx="4">
                  <c:v>3840</c:v>
                </c:pt>
                <c:pt idx="5">
                  <c:v>3781</c:v>
                </c:pt>
                <c:pt idx="6">
                  <c:v>3811</c:v>
                </c:pt>
                <c:pt idx="7">
                  <c:v>3865</c:v>
                </c:pt>
                <c:pt idx="8">
                  <c:v>3052</c:v>
                </c:pt>
                <c:pt idx="9">
                  <c:v>3406</c:v>
                </c:pt>
                <c:pt idx="10">
                  <c:v>4218</c:v>
                </c:pt>
                <c:pt idx="11">
                  <c:v>3788</c:v>
                </c:pt>
                <c:pt idx="12">
                  <c:v>3937</c:v>
                </c:pt>
                <c:pt idx="13">
                  <c:v>4107</c:v>
                </c:pt>
                <c:pt idx="14">
                  <c:v>3948</c:v>
                </c:pt>
                <c:pt idx="15">
                  <c:v>3885</c:v>
                </c:pt>
                <c:pt idx="16">
                  <c:v>4125</c:v>
                </c:pt>
                <c:pt idx="17">
                  <c:v>3896</c:v>
                </c:pt>
                <c:pt idx="18">
                  <c:v>4317</c:v>
                </c:pt>
                <c:pt idx="19">
                  <c:v>4265</c:v>
                </c:pt>
                <c:pt idx="20">
                  <c:v>3064</c:v>
                </c:pt>
                <c:pt idx="21">
                  <c:v>3348</c:v>
                </c:pt>
                <c:pt idx="22">
                  <c:v>3674</c:v>
                </c:pt>
                <c:pt idx="23">
                  <c:v>3965</c:v>
                </c:pt>
                <c:pt idx="24">
                  <c:v>3349</c:v>
                </c:pt>
                <c:pt idx="25">
                  <c:v>4130</c:v>
                </c:pt>
                <c:pt idx="26">
                  <c:v>3696</c:v>
                </c:pt>
                <c:pt idx="27">
                  <c:v>3730</c:v>
                </c:pt>
                <c:pt idx="28">
                  <c:v>4047</c:v>
                </c:pt>
                <c:pt idx="29">
                  <c:v>3760</c:v>
                </c:pt>
                <c:pt idx="30">
                  <c:v>4232</c:v>
                </c:pt>
                <c:pt idx="31">
                  <c:v>4319</c:v>
                </c:pt>
                <c:pt idx="32">
                  <c:v>3194</c:v>
                </c:pt>
                <c:pt idx="33">
                  <c:v>4083</c:v>
                </c:pt>
                <c:pt idx="34">
                  <c:v>4324</c:v>
                </c:pt>
                <c:pt idx="35">
                  <c:v>4383</c:v>
                </c:pt>
                <c:pt idx="36">
                  <c:v>3483</c:v>
                </c:pt>
                <c:pt idx="37">
                  <c:v>4246</c:v>
                </c:pt>
                <c:pt idx="38">
                  <c:v>3638</c:v>
                </c:pt>
                <c:pt idx="39">
                  <c:v>4486</c:v>
                </c:pt>
                <c:pt idx="40">
                  <c:v>5749</c:v>
                </c:pt>
                <c:pt idx="41">
                  <c:v>5077</c:v>
                </c:pt>
                <c:pt idx="42">
                  <c:v>5765</c:v>
                </c:pt>
                <c:pt idx="43">
                  <c:v>5900</c:v>
                </c:pt>
                <c:pt idx="44">
                  <c:v>4185</c:v>
                </c:pt>
                <c:pt idx="45">
                  <c:v>5115</c:v>
                </c:pt>
                <c:pt idx="46">
                  <c:v>5494</c:v>
                </c:pt>
                <c:pt idx="47">
                  <c:v>5637</c:v>
                </c:pt>
                <c:pt idx="48">
                  <c:v>5175</c:v>
                </c:pt>
                <c:pt idx="49">
                  <c:v>6079</c:v>
                </c:pt>
                <c:pt idx="50">
                  <c:v>5306</c:v>
                </c:pt>
                <c:pt idx="51">
                  <c:v>6907</c:v>
                </c:pt>
                <c:pt idx="52">
                  <c:v>6683</c:v>
                </c:pt>
                <c:pt idx="53">
                  <c:v>6510</c:v>
                </c:pt>
                <c:pt idx="54">
                  <c:v>7370</c:v>
                </c:pt>
                <c:pt idx="55">
                  <c:v>6527</c:v>
                </c:pt>
                <c:pt idx="56">
                  <c:v>5035</c:v>
                </c:pt>
                <c:pt idx="57">
                  <c:v>5034</c:v>
                </c:pt>
                <c:pt idx="58">
                  <c:v>6732</c:v>
                </c:pt>
                <c:pt idx="59">
                  <c:v>6601</c:v>
                </c:pt>
                <c:pt idx="60">
                  <c:v>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C-4BD1-9143-5D8859648178}"/>
            </c:ext>
          </c:extLst>
        </c:ser>
        <c:ser>
          <c:idx val="2"/>
          <c:order val="2"/>
          <c:tx>
            <c:v>ESS 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  <c:pt idx="60">
                  <c:v>43922</c:v>
                </c:pt>
              </c:numCache>
            </c:numRef>
          </c:cat>
          <c:val>
            <c:numRef>
              <c:f>RCEData!$J$2:$J$62</c:f>
              <c:numCache>
                <c:formatCode>_-* #,##0_-;\-* #,##0_-;_-* "-"??_-;_-@_-</c:formatCode>
                <c:ptCount val="61"/>
                <c:pt idx="0">
                  <c:v>3809</c:v>
                </c:pt>
                <c:pt idx="1">
                  <c:v>3913</c:v>
                </c:pt>
                <c:pt idx="2">
                  <c:v>3786</c:v>
                </c:pt>
                <c:pt idx="3">
                  <c:v>3421</c:v>
                </c:pt>
                <c:pt idx="4">
                  <c:v>3603</c:v>
                </c:pt>
                <c:pt idx="5">
                  <c:v>3925</c:v>
                </c:pt>
                <c:pt idx="6">
                  <c:v>3700</c:v>
                </c:pt>
                <c:pt idx="7">
                  <c:v>3460</c:v>
                </c:pt>
                <c:pt idx="8">
                  <c:v>3234</c:v>
                </c:pt>
                <c:pt idx="9">
                  <c:v>3237</c:v>
                </c:pt>
                <c:pt idx="10">
                  <c:v>3617</c:v>
                </c:pt>
                <c:pt idx="11">
                  <c:v>3650</c:v>
                </c:pt>
                <c:pt idx="12">
                  <c:v>3551</c:v>
                </c:pt>
                <c:pt idx="13">
                  <c:v>3973</c:v>
                </c:pt>
                <c:pt idx="14">
                  <c:v>3754</c:v>
                </c:pt>
                <c:pt idx="15">
                  <c:v>3743</c:v>
                </c:pt>
                <c:pt idx="16">
                  <c:v>4073</c:v>
                </c:pt>
                <c:pt idx="17">
                  <c:v>3872</c:v>
                </c:pt>
                <c:pt idx="18">
                  <c:v>3840</c:v>
                </c:pt>
                <c:pt idx="19">
                  <c:v>3859</c:v>
                </c:pt>
                <c:pt idx="20">
                  <c:v>3317</c:v>
                </c:pt>
                <c:pt idx="21">
                  <c:v>3895</c:v>
                </c:pt>
                <c:pt idx="22">
                  <c:v>3478</c:v>
                </c:pt>
                <c:pt idx="23">
                  <c:v>4141</c:v>
                </c:pt>
                <c:pt idx="24">
                  <c:v>3462</c:v>
                </c:pt>
                <c:pt idx="25">
                  <c:v>4090</c:v>
                </c:pt>
                <c:pt idx="26">
                  <c:v>3637</c:v>
                </c:pt>
                <c:pt idx="27">
                  <c:v>3510</c:v>
                </c:pt>
                <c:pt idx="28">
                  <c:v>3751</c:v>
                </c:pt>
                <c:pt idx="29">
                  <c:v>3430</c:v>
                </c:pt>
                <c:pt idx="30">
                  <c:v>4205</c:v>
                </c:pt>
                <c:pt idx="31">
                  <c:v>3992</c:v>
                </c:pt>
                <c:pt idx="32">
                  <c:v>3228</c:v>
                </c:pt>
                <c:pt idx="33">
                  <c:v>4109</c:v>
                </c:pt>
                <c:pt idx="34">
                  <c:v>3839</c:v>
                </c:pt>
                <c:pt idx="35">
                  <c:v>3998</c:v>
                </c:pt>
                <c:pt idx="36">
                  <c:v>3989</c:v>
                </c:pt>
                <c:pt idx="37">
                  <c:v>4616</c:v>
                </c:pt>
                <c:pt idx="38">
                  <c:v>4529</c:v>
                </c:pt>
                <c:pt idx="39">
                  <c:v>3505</c:v>
                </c:pt>
                <c:pt idx="40">
                  <c:v>4044</c:v>
                </c:pt>
                <c:pt idx="41">
                  <c:v>3630</c:v>
                </c:pt>
                <c:pt idx="42">
                  <c:v>4085</c:v>
                </c:pt>
                <c:pt idx="43">
                  <c:v>3957</c:v>
                </c:pt>
                <c:pt idx="44">
                  <c:v>3173</c:v>
                </c:pt>
                <c:pt idx="45">
                  <c:v>3590</c:v>
                </c:pt>
                <c:pt idx="46">
                  <c:v>3457</c:v>
                </c:pt>
                <c:pt idx="47">
                  <c:v>3931</c:v>
                </c:pt>
                <c:pt idx="48">
                  <c:v>3516</c:v>
                </c:pt>
                <c:pt idx="49">
                  <c:v>4097</c:v>
                </c:pt>
                <c:pt idx="50">
                  <c:v>3744</c:v>
                </c:pt>
                <c:pt idx="51">
                  <c:v>3976</c:v>
                </c:pt>
                <c:pt idx="52">
                  <c:v>4257</c:v>
                </c:pt>
                <c:pt idx="53">
                  <c:v>4455</c:v>
                </c:pt>
                <c:pt idx="54">
                  <c:v>4972</c:v>
                </c:pt>
                <c:pt idx="55">
                  <c:v>4452</c:v>
                </c:pt>
                <c:pt idx="56">
                  <c:v>4136</c:v>
                </c:pt>
                <c:pt idx="57">
                  <c:v>4794</c:v>
                </c:pt>
                <c:pt idx="58">
                  <c:v>5192</c:v>
                </c:pt>
                <c:pt idx="59">
                  <c:v>5687</c:v>
                </c:pt>
                <c:pt idx="60">
                  <c:v>5049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C-4BD1-9143-5D885964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340632"/>
        <c:axId val="890346536"/>
      </c:lineChart>
      <c:dateAx>
        <c:axId val="89034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6536"/>
        <c:crosses val="autoZero"/>
        <c:auto val="1"/>
        <c:lblOffset val="100"/>
        <c:baseTimeUnit val="months"/>
        <c:majorUnit val="12"/>
        <c:majorTimeUnit val="months"/>
      </c:dateAx>
      <c:valAx>
        <c:axId val="89034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Exit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77580927384078"/>
          <c:y val="0.17171296296296296"/>
          <c:w val="0.79046719160104983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v>DES-ESS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RefComExt!$M$53:$M$60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RefComExt!$S$53:$S$60</c:f>
              <c:numCache>
                <c:formatCode>0.0%</c:formatCode>
                <c:ptCount val="8"/>
                <c:pt idx="0">
                  <c:v>0.115</c:v>
                </c:pt>
                <c:pt idx="1">
                  <c:v>0.11</c:v>
                </c:pt>
                <c:pt idx="2">
                  <c:v>0.20100000000000001</c:v>
                </c:pt>
                <c:pt idx="3">
                  <c:v>0.18</c:v>
                </c:pt>
                <c:pt idx="4">
                  <c:v>0.10100000000000001</c:v>
                </c:pt>
                <c:pt idx="5">
                  <c:v>0.104</c:v>
                </c:pt>
                <c:pt idx="6">
                  <c:v>0.16700000000000001</c:v>
                </c:pt>
                <c:pt idx="7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4-49E8-817A-95C59370B963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RefComExt!$M$53:$M$60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RefComExt!$P$53:$P$60</c:f>
              <c:numCache>
                <c:formatCode>0.0%</c:formatCode>
                <c:ptCount val="8"/>
                <c:pt idx="0">
                  <c:v>5.1999999999999998E-2</c:v>
                </c:pt>
                <c:pt idx="1">
                  <c:v>0.06</c:v>
                </c:pt>
                <c:pt idx="2">
                  <c:v>0.156</c:v>
                </c:pt>
                <c:pt idx="3">
                  <c:v>0.20599999999999999</c:v>
                </c:pt>
                <c:pt idx="4">
                  <c:v>0.13400000000000001</c:v>
                </c:pt>
                <c:pt idx="5">
                  <c:v>0.14000000000000001</c:v>
                </c:pt>
                <c:pt idx="6">
                  <c:v>0.22</c:v>
                </c:pt>
                <c:pt idx="7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4-49E8-817A-95C59370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7711032"/>
        <c:axId val="847713000"/>
      </c:barChart>
      <c:catAx>
        <c:axId val="84771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3000"/>
        <c:crosses val="autoZero"/>
        <c:auto val="1"/>
        <c:lblAlgn val="ctr"/>
        <c:lblOffset val="100"/>
        <c:noMultiLvlLbl val="0"/>
      </c:catAx>
      <c:valAx>
        <c:axId val="84771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Commencement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8755858113673"/>
          <c:y val="0.25083333333333335"/>
          <c:w val="0.7729667087325145"/>
          <c:h val="0.64176727909011377"/>
        </c:manualLayout>
      </c:layout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RefComExt!$M$53:$M$60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RefComExt!$R$53:$R$60</c:f>
              <c:numCache>
                <c:formatCode>0.0%</c:formatCode>
                <c:ptCount val="8"/>
                <c:pt idx="0">
                  <c:v>0.16500000000000001</c:v>
                </c:pt>
                <c:pt idx="1">
                  <c:v>0.10100000000000001</c:v>
                </c:pt>
                <c:pt idx="2">
                  <c:v>0.186</c:v>
                </c:pt>
                <c:pt idx="3">
                  <c:v>0.17299999999999999</c:v>
                </c:pt>
                <c:pt idx="4">
                  <c:v>9.9000000000000005E-2</c:v>
                </c:pt>
                <c:pt idx="5">
                  <c:v>0.10100000000000001</c:v>
                </c:pt>
                <c:pt idx="6">
                  <c:v>0.17100000000000001</c:v>
                </c:pt>
                <c:pt idx="7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0-4485-8909-021AF7C03B68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RefComExt!$M$53:$M$60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RefComExt!$O$53:$O$60</c:f>
              <c:numCache>
                <c:formatCode>0.0%</c:formatCode>
                <c:ptCount val="8"/>
                <c:pt idx="0">
                  <c:v>6.7000000000000004E-2</c:v>
                </c:pt>
                <c:pt idx="1">
                  <c:v>6.5000000000000002E-2</c:v>
                </c:pt>
                <c:pt idx="2">
                  <c:v>0.151</c:v>
                </c:pt>
                <c:pt idx="3">
                  <c:v>0.20599999999999999</c:v>
                </c:pt>
                <c:pt idx="4">
                  <c:v>0.13400000000000001</c:v>
                </c:pt>
                <c:pt idx="5">
                  <c:v>0.14099999999999999</c:v>
                </c:pt>
                <c:pt idx="6">
                  <c:v>0.23300000000000001</c:v>
                </c:pt>
                <c:pt idx="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0-4485-8909-021AF7C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6601528"/>
        <c:axId val="846603496"/>
      </c:barChart>
      <c:catAx>
        <c:axId val="846601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3496"/>
        <c:crosses val="autoZero"/>
        <c:auto val="1"/>
        <c:lblAlgn val="ctr"/>
        <c:lblOffset val="100"/>
        <c:noMultiLvlLbl val="0"/>
      </c:catAx>
      <c:valAx>
        <c:axId val="84660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1476375</xdr:colOff>
      <xdr:row>1</xdr:row>
      <xdr:rowOff>316841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40691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0</xdr:row>
      <xdr:rowOff>0</xdr:rowOff>
    </xdr:from>
    <xdr:ext cx="7724775" cy="323851"/>
    <xdr:sp macro="" textlink="">
      <xdr:nvSpPr>
        <xdr:cNvPr id="6" name="TextBox 5"/>
        <xdr:cNvSpPr txBox="1"/>
      </xdr:nvSpPr>
      <xdr:spPr>
        <a:xfrm>
          <a:off x="1714500" y="0"/>
          <a:ext cx="77247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April</a:t>
          </a:r>
          <a:r>
            <a:rPr lang="en-AU" sz="2400" b="1" baseline="0">
              <a:solidFill>
                <a:schemeClr val="bg1"/>
              </a:solidFill>
            </a:rPr>
            <a:t> 2020</a:t>
          </a:r>
          <a:endParaRPr lang="en-AU" sz="2400" b="1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809625</xdr:colOff>
      <xdr:row>13</xdr:row>
      <xdr:rowOff>23811</xdr:rowOff>
    </xdr:from>
    <xdr:to>
      <xdr:col>9</xdr:col>
      <xdr:colOff>85725</xdr:colOff>
      <xdr:row>36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766762</xdr:colOff>
      <xdr:row>49</xdr:row>
      <xdr:rowOff>138112</xdr:rowOff>
    </xdr:from>
    <xdr:to>
      <xdr:col>9</xdr:col>
      <xdr:colOff>95250</xdr:colOff>
      <xdr:row>71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10</xdr:col>
      <xdr:colOff>133350</xdr:colOff>
      <xdr:row>43</xdr:row>
      <xdr:rowOff>23812</xdr:rowOff>
    </xdr:from>
    <xdr:to>
      <xdr:col>13</xdr:col>
      <xdr:colOff>56625</xdr:colOff>
      <xdr:row>59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13</xdr:col>
      <xdr:colOff>191025</xdr:colOff>
      <xdr:row>43</xdr:row>
      <xdr:rowOff>19050</xdr:rowOff>
    </xdr:from>
    <xdr:to>
      <xdr:col>17</xdr:col>
      <xdr:colOff>333375</xdr:colOff>
      <xdr:row>59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8953500" cy="323851"/>
    <xdr:sp macro="" textlink="">
      <xdr:nvSpPr>
        <xdr:cNvPr id="9" name="TextBox 8"/>
        <xdr:cNvSpPr txBox="1"/>
      </xdr:nvSpPr>
      <xdr:spPr>
        <a:xfrm>
          <a:off x="0" y="0"/>
          <a:ext cx="89535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April 2020</a:t>
          </a:r>
        </a:p>
      </xdr:txBody>
    </xdr:sp>
    <xdr:clientData/>
  </xdr:oneCellAnchor>
  <xdr:oneCellAnchor>
    <xdr:from>
      <xdr:col>11</xdr:col>
      <xdr:colOff>0</xdr:colOff>
      <xdr:row>0</xdr:row>
      <xdr:rowOff>0</xdr:rowOff>
    </xdr:from>
    <xdr:ext cx="7658100" cy="323851"/>
    <xdr:sp macro="" textlink="">
      <xdr:nvSpPr>
        <xdr:cNvPr id="11" name="TextBox 10"/>
        <xdr:cNvSpPr txBox="1"/>
      </xdr:nvSpPr>
      <xdr:spPr>
        <a:xfrm>
          <a:off x="9334500" y="0"/>
          <a:ext cx="76581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April 2020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28576</xdr:colOff>
      <xdr:row>0</xdr:row>
      <xdr:rowOff>0</xdr:rowOff>
    </xdr:from>
    <xdr:to>
      <xdr:col>10</xdr:col>
      <xdr:colOff>342901</xdr:colOff>
      <xdr:row>1</xdr:row>
      <xdr:rowOff>1</xdr:rowOff>
    </xdr:to>
    <xdr:sp macro="" textlink="">
      <xdr:nvSpPr>
        <xdr:cNvPr id="3" name="TextBox 2"/>
        <xdr:cNvSpPr txBox="1"/>
      </xdr:nvSpPr>
      <xdr:spPr>
        <a:xfrm>
          <a:off x="28576" y="0"/>
          <a:ext cx="91440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April 2020</a:t>
          </a:r>
        </a:p>
      </xdr:txBody>
    </xdr:sp>
    <xdr:clientData/>
  </xdr:twoCellAnchor>
  <xdr:twoCellAnchor editAs="absolute">
    <xdr:from>
      <xdr:col>1</xdr:col>
      <xdr:colOff>623887</xdr:colOff>
      <xdr:row>14</xdr:row>
      <xdr:rowOff>152400</xdr:rowOff>
    </xdr:from>
    <xdr:to>
      <xdr:col>9</xdr:col>
      <xdr:colOff>803287</xdr:colOff>
      <xdr:row>37</xdr:row>
      <xdr:rowOff>104850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557212</xdr:colOff>
      <xdr:row>47</xdr:row>
      <xdr:rowOff>0</xdr:rowOff>
    </xdr:from>
    <xdr:to>
      <xdr:col>9</xdr:col>
      <xdr:colOff>736612</xdr:colOff>
      <xdr:row>73</xdr:row>
      <xdr:rowOff>156450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357187</xdr:colOff>
      <xdr:row>88</xdr:row>
      <xdr:rowOff>57150</xdr:rowOff>
    </xdr:from>
    <xdr:to>
      <xdr:col>9</xdr:col>
      <xdr:colOff>600075</xdr:colOff>
      <xdr:row>110</xdr:row>
      <xdr:rowOff>42150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152400</xdr:colOff>
      <xdr:row>0</xdr:row>
      <xdr:rowOff>0</xdr:rowOff>
    </xdr:from>
    <xdr:to>
      <xdr:col>21</xdr:col>
      <xdr:colOff>141300</xdr:colOff>
      <xdr:row>1</xdr:row>
      <xdr:rowOff>1</xdr:rowOff>
    </xdr:to>
    <xdr:sp macro="" textlink="">
      <xdr:nvSpPr>
        <xdr:cNvPr id="8" name="TextBox 7"/>
        <xdr:cNvSpPr txBox="1"/>
      </xdr:nvSpPr>
      <xdr:spPr>
        <a:xfrm>
          <a:off x="9344025" y="0"/>
          <a:ext cx="894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April 2020</a:t>
          </a:r>
        </a:p>
      </xdr:txBody>
    </xdr:sp>
    <xdr:clientData/>
  </xdr:twoCellAnchor>
  <xdr:twoCellAnchor editAs="absolute">
    <xdr:from>
      <xdr:col>11</xdr:col>
      <xdr:colOff>190500</xdr:colOff>
      <xdr:row>81</xdr:row>
      <xdr:rowOff>14287</xdr:rowOff>
    </xdr:from>
    <xdr:to>
      <xdr:col>21</xdr:col>
      <xdr:colOff>112725</xdr:colOff>
      <xdr:row>82</xdr:row>
      <xdr:rowOff>109538</xdr:rowOff>
    </xdr:to>
    <xdr:sp macro="" textlink="">
      <xdr:nvSpPr>
        <xdr:cNvPr id="9" name="TextBox 8"/>
        <xdr:cNvSpPr txBox="1"/>
      </xdr:nvSpPr>
      <xdr:spPr>
        <a:xfrm>
          <a:off x="9334500" y="14049375"/>
          <a:ext cx="8923350" cy="333376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April 2020</a:t>
          </a:r>
        </a:p>
      </xdr:txBody>
    </xdr:sp>
    <xdr:clientData/>
  </xdr:twoCellAnchor>
  <xdr:twoCellAnchor>
    <xdr:from>
      <xdr:col>12</xdr:col>
      <xdr:colOff>1714500</xdr:colOff>
      <xdr:row>84</xdr:row>
      <xdr:rowOff>33337</xdr:rowOff>
    </xdr:from>
    <xdr:to>
      <xdr:col>16</xdr:col>
      <xdr:colOff>476250</xdr:colOff>
      <xdr:row>99</xdr:row>
      <xdr:rowOff>4762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133350</xdr:colOff>
      <xdr:row>100</xdr:row>
      <xdr:rowOff>38100</xdr:rowOff>
    </xdr:from>
    <xdr:to>
      <xdr:col>14</xdr:col>
      <xdr:colOff>209550</xdr:colOff>
      <xdr:row>115</xdr:row>
      <xdr:rowOff>4762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257175</xdr:colOff>
      <xdr:row>100</xdr:row>
      <xdr:rowOff>47625</xdr:rowOff>
    </xdr:from>
    <xdr:to>
      <xdr:col>20</xdr:col>
      <xdr:colOff>152400</xdr:colOff>
      <xdr:row>115</xdr:row>
      <xdr:rowOff>14287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0</xdr:colOff>
      <xdr:row>1</xdr:row>
      <xdr:rowOff>1</xdr:rowOff>
    </xdr:to>
    <xdr:sp macro="" textlink="">
      <xdr:nvSpPr>
        <xdr:cNvPr id="2" name="TextBox 1"/>
        <xdr:cNvSpPr txBox="1"/>
      </xdr:nvSpPr>
      <xdr:spPr>
        <a:xfrm>
          <a:off x="0" y="0"/>
          <a:ext cx="91725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April 2020</a:t>
          </a:r>
        </a:p>
      </xdr:txBody>
    </xdr:sp>
    <xdr:clientData/>
  </xdr:twoCellAnchor>
  <xdr:twoCellAnchor>
    <xdr:from>
      <xdr:col>1</xdr:col>
      <xdr:colOff>342900</xdr:colOff>
      <xdr:row>12</xdr:row>
      <xdr:rowOff>104774</xdr:rowOff>
    </xdr:from>
    <xdr:to>
      <xdr:col>9</xdr:col>
      <xdr:colOff>333375</xdr:colOff>
      <xdr:row>36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323850</xdr:colOff>
      <xdr:row>47</xdr:row>
      <xdr:rowOff>57150</xdr:rowOff>
    </xdr:from>
    <xdr:to>
      <xdr:col>9</xdr:col>
      <xdr:colOff>341550</xdr:colOff>
      <xdr:row>70</xdr:row>
      <xdr:rowOff>152475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485775</xdr:colOff>
      <xdr:row>88</xdr:row>
      <xdr:rowOff>161925</xdr:rowOff>
    </xdr:from>
    <xdr:to>
      <xdr:col>9</xdr:col>
      <xdr:colOff>496275</xdr:colOff>
      <xdr:row>108</xdr:row>
      <xdr:rowOff>182325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10</xdr:col>
      <xdr:colOff>180974</xdr:colOff>
      <xdr:row>0</xdr:row>
      <xdr:rowOff>0</xdr:rowOff>
    </xdr:from>
    <xdr:to>
      <xdr:col>19</xdr:col>
      <xdr:colOff>847724</xdr:colOff>
      <xdr:row>1</xdr:row>
      <xdr:rowOff>1</xdr:rowOff>
    </xdr:to>
    <xdr:sp macro="" textlink="">
      <xdr:nvSpPr>
        <xdr:cNvPr id="6" name="TextBox 5"/>
        <xdr:cNvSpPr txBox="1"/>
      </xdr:nvSpPr>
      <xdr:spPr>
        <a:xfrm>
          <a:off x="9353549" y="0"/>
          <a:ext cx="934402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April 2020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  <pageSetUpPr fitToPage="1"/>
  </sheetPr>
  <dimension ref="A1:O31"/>
  <sheetViews>
    <sheetView showGridLines="0" tabSelected="1" zoomScaleNormal="100" workbookViewId="0">
      <selection activeCell="I4" sqref="I4"/>
    </sheetView>
  </sheetViews>
  <sheetFormatPr defaultRowHeight="15" x14ac:dyDescent="0.25"/>
  <cols>
    <col min="1" max="1" width="25.7109375" customWidth="1"/>
    <col min="2" max="2" width="10.7109375" customWidth="1"/>
    <col min="3" max="3" width="12.42578125" customWidth="1"/>
    <col min="4" max="5" width="10.7109375" customWidth="1"/>
    <col min="6" max="6" width="1.7109375" customWidth="1"/>
    <col min="7" max="7" width="26.7109375" customWidth="1"/>
    <col min="8" max="11" width="10.7109375" customWidth="1"/>
    <col min="12" max="12" width="1.140625" customWidth="1"/>
  </cols>
  <sheetData>
    <row r="1" spans="1:15" ht="25.5" customHeight="1" x14ac:dyDescent="0.25"/>
    <row r="2" spans="1:15" ht="25.5" customHeight="1" x14ac:dyDescent="0.25"/>
    <row r="3" spans="1:15" ht="18" x14ac:dyDescent="0.25">
      <c r="A3" s="15" t="s">
        <v>0</v>
      </c>
      <c r="E3" s="186" t="s">
        <v>191</v>
      </c>
      <c r="F3" s="186"/>
      <c r="G3" s="186"/>
      <c r="H3" s="186"/>
      <c r="I3" s="186"/>
      <c r="J3" s="188">
        <v>277724</v>
      </c>
      <c r="K3" s="188"/>
    </row>
    <row r="6" spans="1:15" ht="15" customHeight="1" x14ac:dyDescent="0.25">
      <c r="A6" s="187" t="s">
        <v>197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</row>
    <row r="7" spans="1:15" x14ac:dyDescent="0.25">
      <c r="A7" s="187"/>
      <c r="B7" s="187"/>
      <c r="C7" s="187"/>
      <c r="D7" s="187"/>
      <c r="E7" s="187"/>
      <c r="F7" s="187"/>
      <c r="G7" s="187"/>
      <c r="H7" s="187"/>
      <c r="I7" s="187"/>
      <c r="J7" s="187"/>
      <c r="K7" s="187"/>
      <c r="O7" s="16"/>
    </row>
    <row r="8" spans="1:15" x14ac:dyDescent="0.25">
      <c r="A8" s="87"/>
      <c r="K8" s="88"/>
    </row>
    <row r="9" spans="1:15" x14ac:dyDescent="0.25">
      <c r="A9" s="1" t="s">
        <v>1</v>
      </c>
      <c r="B9" s="2"/>
      <c r="C9" s="2"/>
      <c r="D9" s="2"/>
      <c r="E9" s="3"/>
      <c r="G9" s="4" t="s">
        <v>2</v>
      </c>
      <c r="H9" s="84" t="s">
        <v>3</v>
      </c>
      <c r="I9" s="84" t="s">
        <v>4</v>
      </c>
      <c r="J9" s="7" t="s">
        <v>5</v>
      </c>
      <c r="K9" s="8" t="s">
        <v>6</v>
      </c>
    </row>
    <row r="10" spans="1:15" x14ac:dyDescent="0.25">
      <c r="G10" s="5" t="s">
        <v>142</v>
      </c>
      <c r="H10" s="92">
        <v>5169</v>
      </c>
      <c r="I10" s="92">
        <v>7309</v>
      </c>
      <c r="J10" s="92">
        <v>12478</v>
      </c>
      <c r="K10" s="90">
        <v>4.4999999999999998E-2</v>
      </c>
    </row>
    <row r="11" spans="1:15" x14ac:dyDescent="0.25">
      <c r="A11" s="12" t="s">
        <v>7</v>
      </c>
      <c r="B11" s="82" t="s">
        <v>3</v>
      </c>
      <c r="C11" s="82" t="s">
        <v>4</v>
      </c>
      <c r="D11" s="13" t="s">
        <v>5</v>
      </c>
      <c r="E11" s="14" t="s">
        <v>6</v>
      </c>
      <c r="G11" s="5" t="s">
        <v>194</v>
      </c>
      <c r="H11" s="92">
        <v>91885</v>
      </c>
      <c r="I11" s="92">
        <v>121187</v>
      </c>
      <c r="J11" s="92">
        <v>213072</v>
      </c>
      <c r="K11" s="90">
        <v>0.76700000000000002</v>
      </c>
    </row>
    <row r="12" spans="1:15" x14ac:dyDescent="0.25">
      <c r="A12" s="5" t="s">
        <v>8</v>
      </c>
      <c r="B12" s="92">
        <v>63269</v>
      </c>
      <c r="C12" s="92">
        <v>84672</v>
      </c>
      <c r="D12" s="92">
        <v>147941</v>
      </c>
      <c r="E12" s="90">
        <v>0.53300000000000003</v>
      </c>
      <c r="G12" s="6" t="s">
        <v>143</v>
      </c>
      <c r="H12" s="93">
        <v>25028</v>
      </c>
      <c r="I12" s="93">
        <v>27146</v>
      </c>
      <c r="J12" s="93">
        <v>52174</v>
      </c>
      <c r="K12" s="91">
        <v>0.188</v>
      </c>
    </row>
    <row r="13" spans="1:15" x14ac:dyDescent="0.25">
      <c r="A13" s="6" t="s">
        <v>9</v>
      </c>
      <c r="B13" s="93">
        <v>58813</v>
      </c>
      <c r="C13" s="93">
        <v>70970</v>
      </c>
      <c r="D13" s="93">
        <v>129782</v>
      </c>
      <c r="E13" s="91">
        <v>0.46700000000000003</v>
      </c>
      <c r="K13" s="89"/>
    </row>
    <row r="14" spans="1:15" x14ac:dyDescent="0.25">
      <c r="G14" s="9" t="s">
        <v>195</v>
      </c>
      <c r="H14" s="83" t="s">
        <v>3</v>
      </c>
      <c r="I14" s="83" t="s">
        <v>4</v>
      </c>
      <c r="J14" s="10" t="s">
        <v>5</v>
      </c>
      <c r="K14" s="11" t="s">
        <v>6</v>
      </c>
    </row>
    <row r="15" spans="1:15" x14ac:dyDescent="0.25">
      <c r="A15" s="9" t="s">
        <v>10</v>
      </c>
      <c r="B15" s="83" t="s">
        <v>3</v>
      </c>
      <c r="C15" s="83" t="s">
        <v>4</v>
      </c>
      <c r="D15" s="10" t="s">
        <v>5</v>
      </c>
      <c r="E15" s="11" t="s">
        <v>6</v>
      </c>
      <c r="G15" s="5" t="s">
        <v>144</v>
      </c>
      <c r="H15" s="92">
        <v>66378</v>
      </c>
      <c r="I15" s="92">
        <v>81973</v>
      </c>
      <c r="J15" s="92">
        <v>148351</v>
      </c>
      <c r="K15" s="90">
        <v>0.69599999999999995</v>
      </c>
    </row>
    <row r="16" spans="1:15" x14ac:dyDescent="0.25">
      <c r="A16" s="5" t="s">
        <v>11</v>
      </c>
      <c r="B16" s="92">
        <v>3551</v>
      </c>
      <c r="C16" s="92">
        <v>13104</v>
      </c>
      <c r="D16" s="92">
        <v>16655</v>
      </c>
      <c r="E16" s="90">
        <v>0.06</v>
      </c>
      <c r="G16" s="5" t="s">
        <v>145</v>
      </c>
      <c r="H16" s="92">
        <v>23742</v>
      </c>
      <c r="I16" s="92">
        <v>25282</v>
      </c>
      <c r="J16" s="92">
        <v>49024</v>
      </c>
      <c r="K16" s="90">
        <v>0.23</v>
      </c>
    </row>
    <row r="17" spans="1:11" x14ac:dyDescent="0.25">
      <c r="A17" s="5" t="s">
        <v>12</v>
      </c>
      <c r="B17" s="92">
        <v>7495</v>
      </c>
      <c r="C17" s="92">
        <v>16080</v>
      </c>
      <c r="D17" s="92">
        <v>23575</v>
      </c>
      <c r="E17" s="90">
        <v>8.5000000000000006E-2</v>
      </c>
      <c r="G17" s="6" t="s">
        <v>146</v>
      </c>
      <c r="H17" s="93">
        <v>1765</v>
      </c>
      <c r="I17" s="93">
        <v>13932</v>
      </c>
      <c r="J17" s="93">
        <v>15697</v>
      </c>
      <c r="K17" s="91">
        <v>7.3999999999999996E-2</v>
      </c>
    </row>
    <row r="18" spans="1:11" x14ac:dyDescent="0.25">
      <c r="A18" s="5" t="s">
        <v>13</v>
      </c>
      <c r="B18" s="92">
        <v>17581</v>
      </c>
      <c r="C18" s="92">
        <v>28325</v>
      </c>
      <c r="D18" s="92">
        <v>45906</v>
      </c>
      <c r="E18" s="90">
        <v>0.16500000000000001</v>
      </c>
    </row>
    <row r="19" spans="1:11" x14ac:dyDescent="0.25">
      <c r="A19" s="5" t="s">
        <v>14</v>
      </c>
      <c r="B19" s="92">
        <v>20658</v>
      </c>
      <c r="C19" s="92">
        <v>24932</v>
      </c>
      <c r="D19" s="92">
        <v>45590</v>
      </c>
      <c r="E19" s="90">
        <v>0.16400000000000001</v>
      </c>
      <c r="G19" s="12" t="s">
        <v>15</v>
      </c>
      <c r="H19" s="82" t="s">
        <v>3</v>
      </c>
      <c r="I19" s="82" t="s">
        <v>4</v>
      </c>
      <c r="J19" s="13" t="s">
        <v>5</v>
      </c>
      <c r="K19" s="14" t="s">
        <v>6</v>
      </c>
    </row>
    <row r="20" spans="1:11" x14ac:dyDescent="0.25">
      <c r="A20" s="5" t="s">
        <v>16</v>
      </c>
      <c r="B20" s="92">
        <v>15040</v>
      </c>
      <c r="C20" s="92">
        <v>15827</v>
      </c>
      <c r="D20" s="92">
        <v>30867</v>
      </c>
      <c r="E20" s="90">
        <v>0.111</v>
      </c>
      <c r="G20" s="5" t="s">
        <v>17</v>
      </c>
      <c r="H20" s="92">
        <v>64578</v>
      </c>
      <c r="I20" s="92">
        <v>49936</v>
      </c>
      <c r="J20" s="92">
        <v>114514</v>
      </c>
      <c r="K20" s="90">
        <v>0.41199999999999998</v>
      </c>
    </row>
    <row r="21" spans="1:11" x14ac:dyDescent="0.25">
      <c r="A21" s="5" t="s">
        <v>18</v>
      </c>
      <c r="B21" s="92">
        <v>16071</v>
      </c>
      <c r="C21" s="92">
        <v>16765</v>
      </c>
      <c r="D21" s="92">
        <v>32836</v>
      </c>
      <c r="E21" s="90">
        <v>0.11799999999999999</v>
      </c>
      <c r="G21" s="5" t="s">
        <v>19</v>
      </c>
      <c r="H21" s="92">
        <v>48753</v>
      </c>
      <c r="I21" s="92">
        <v>66021</v>
      </c>
      <c r="J21" s="92">
        <v>114774</v>
      </c>
      <c r="K21" s="90">
        <v>0.41299999999999998</v>
      </c>
    </row>
    <row r="22" spans="1:11" x14ac:dyDescent="0.25">
      <c r="A22" s="5" t="s">
        <v>20</v>
      </c>
      <c r="B22" s="92">
        <v>37564</v>
      </c>
      <c r="C22" s="92">
        <v>36750</v>
      </c>
      <c r="D22" s="92">
        <v>74314</v>
      </c>
      <c r="E22" s="90">
        <v>0.26800000000000002</v>
      </c>
      <c r="G22" s="5" t="s">
        <v>182</v>
      </c>
      <c r="H22" s="92">
        <v>1201</v>
      </c>
      <c r="I22" s="92">
        <v>6308</v>
      </c>
      <c r="J22" s="92">
        <v>7509</v>
      </c>
      <c r="K22" s="90">
        <v>2.8000000000000001E-2</v>
      </c>
    </row>
    <row r="23" spans="1:11" x14ac:dyDescent="0.25">
      <c r="A23" s="6" t="s">
        <v>22</v>
      </c>
      <c r="B23" s="93">
        <v>4122</v>
      </c>
      <c r="C23" s="93">
        <v>3859</v>
      </c>
      <c r="D23" s="93">
        <v>7981</v>
      </c>
      <c r="E23" s="91">
        <v>2.9000000000000001E-2</v>
      </c>
      <c r="G23" s="5" t="s">
        <v>21</v>
      </c>
      <c r="H23" s="92">
        <v>355</v>
      </c>
      <c r="I23" s="92">
        <v>9689</v>
      </c>
      <c r="J23" s="92">
        <v>10044</v>
      </c>
      <c r="K23" s="90">
        <v>3.5999999999999997E-2</v>
      </c>
    </row>
    <row r="24" spans="1:11" x14ac:dyDescent="0.25">
      <c r="G24" s="5" t="s">
        <v>24</v>
      </c>
      <c r="H24" s="92">
        <v>3703</v>
      </c>
      <c r="I24" s="92">
        <v>6514</v>
      </c>
      <c r="J24" s="92">
        <v>10217</v>
      </c>
      <c r="K24" s="90">
        <v>3.6999999999999998E-2</v>
      </c>
    </row>
    <row r="25" spans="1:11" x14ac:dyDescent="0.25">
      <c r="A25" s="4" t="s">
        <v>25</v>
      </c>
      <c r="B25" s="84" t="s">
        <v>3</v>
      </c>
      <c r="C25" s="84" t="s">
        <v>4</v>
      </c>
      <c r="D25" s="84" t="s">
        <v>5</v>
      </c>
      <c r="E25" s="180" t="s">
        <v>6</v>
      </c>
      <c r="G25" s="5" t="s">
        <v>23</v>
      </c>
      <c r="H25" s="92">
        <v>794</v>
      </c>
      <c r="I25" s="92">
        <v>10041</v>
      </c>
      <c r="J25" s="92">
        <v>10835</v>
      </c>
      <c r="K25" s="90">
        <v>3.9E-2</v>
      </c>
    </row>
    <row r="26" spans="1:11" x14ac:dyDescent="0.25">
      <c r="A26" s="178" t="s">
        <v>27</v>
      </c>
      <c r="B26" s="92">
        <v>7797</v>
      </c>
      <c r="C26" s="92">
        <v>11384</v>
      </c>
      <c r="D26" s="92">
        <v>19181</v>
      </c>
      <c r="E26" s="176">
        <v>6.9000000000000006E-2</v>
      </c>
      <c r="G26" s="5" t="s">
        <v>28</v>
      </c>
      <c r="H26" s="92">
        <v>972</v>
      </c>
      <c r="I26" s="92">
        <v>2206</v>
      </c>
      <c r="J26" s="92">
        <v>3178</v>
      </c>
      <c r="K26" s="90">
        <v>1.0999999999999999E-2</v>
      </c>
    </row>
    <row r="27" spans="1:11" x14ac:dyDescent="0.25">
      <c r="A27" s="178" t="s">
        <v>186</v>
      </c>
      <c r="B27" s="92">
        <v>27466</v>
      </c>
      <c r="C27" s="92">
        <v>23996</v>
      </c>
      <c r="D27" s="92">
        <v>51462</v>
      </c>
      <c r="E27" s="176">
        <v>0.185</v>
      </c>
      <c r="G27" s="5" t="s">
        <v>117</v>
      </c>
      <c r="H27" s="92">
        <v>549</v>
      </c>
      <c r="I27" s="92">
        <v>2387</v>
      </c>
      <c r="J27" s="92">
        <v>2936</v>
      </c>
      <c r="K27" s="90">
        <v>1.0999999999999999E-2</v>
      </c>
    </row>
    <row r="28" spans="1:11" x14ac:dyDescent="0.25">
      <c r="A28" s="178" t="s">
        <v>30</v>
      </c>
      <c r="B28" s="92">
        <v>9581</v>
      </c>
      <c r="C28" s="92">
        <v>11820</v>
      </c>
      <c r="D28" s="92">
        <v>21401</v>
      </c>
      <c r="E28" s="176">
        <v>7.6999999999999999E-2</v>
      </c>
      <c r="G28" s="5" t="s">
        <v>31</v>
      </c>
      <c r="H28" s="92">
        <v>942</v>
      </c>
      <c r="I28" s="92">
        <v>1898</v>
      </c>
      <c r="J28" s="92">
        <v>2840</v>
      </c>
      <c r="K28" s="90">
        <v>0.01</v>
      </c>
    </row>
    <row r="29" spans="1:11" x14ac:dyDescent="0.25">
      <c r="A29" s="178" t="s">
        <v>32</v>
      </c>
      <c r="B29" s="92">
        <v>7368</v>
      </c>
      <c r="C29" s="92">
        <v>6168</v>
      </c>
      <c r="D29" s="92">
        <v>13536</v>
      </c>
      <c r="E29" s="176">
        <v>4.9000000000000002E-2</v>
      </c>
      <c r="G29" s="5" t="s">
        <v>33</v>
      </c>
      <c r="H29" s="92">
        <v>94</v>
      </c>
      <c r="I29" s="92">
        <v>319</v>
      </c>
      <c r="J29" s="92">
        <v>413</v>
      </c>
      <c r="K29" s="90">
        <v>1E-3</v>
      </c>
    </row>
    <row r="30" spans="1:11" x14ac:dyDescent="0.25">
      <c r="A30" s="179" t="s">
        <v>34</v>
      </c>
      <c r="B30" s="93">
        <v>10134</v>
      </c>
      <c r="C30" s="93">
        <v>13206</v>
      </c>
      <c r="D30" s="93">
        <v>23340</v>
      </c>
      <c r="E30" s="177">
        <v>8.4000000000000005E-2</v>
      </c>
      <c r="G30" s="5" t="s">
        <v>147</v>
      </c>
      <c r="H30" s="92">
        <v>31</v>
      </c>
      <c r="I30" s="92">
        <v>147</v>
      </c>
      <c r="J30" s="92">
        <v>178</v>
      </c>
      <c r="K30" s="90">
        <v>1E-3</v>
      </c>
    </row>
    <row r="31" spans="1:11" x14ac:dyDescent="0.25">
      <c r="A31" s="181" t="s">
        <v>187</v>
      </c>
      <c r="G31" s="6" t="s">
        <v>148</v>
      </c>
      <c r="H31" s="93">
        <v>110</v>
      </c>
      <c r="I31" s="93">
        <v>176</v>
      </c>
      <c r="J31" s="93">
        <v>286</v>
      </c>
      <c r="K31" s="91">
        <v>1E-3</v>
      </c>
    </row>
  </sheetData>
  <mergeCells count="3">
    <mergeCell ref="E3:I3"/>
    <mergeCell ref="A6:K7"/>
    <mergeCell ref="J3:K3"/>
  </mergeCells>
  <pageMargins left="0.31496062992125984" right="0.31496062992125984" top="0.35433070866141736" bottom="0.35433070866141736" header="0.31496062992125984" footer="0.31496062992125984"/>
  <pageSetup paperSize="9" scale="9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5AB6D6"/>
  </sheetPr>
  <dimension ref="B1:P87"/>
  <sheetViews>
    <sheetView showGridLines="0" zoomScaleNormal="100" workbookViewId="0"/>
  </sheetViews>
  <sheetFormatPr defaultRowHeight="15" x14ac:dyDescent="0.25"/>
  <cols>
    <col min="1" max="1" width="2.28515625" customWidth="1"/>
    <col min="2" max="9" width="14.7109375" customWidth="1"/>
    <col min="10" max="10" width="14.140625" customWidth="1"/>
    <col min="11" max="11" width="5.85546875" customWidth="1"/>
    <col min="12" max="12" width="39.28515625" customWidth="1"/>
    <col min="13" max="13" width="21.28515625" customWidth="1"/>
    <col min="14" max="14" width="21.85546875" customWidth="1"/>
    <col min="15" max="15" width="15.5703125" customWidth="1"/>
    <col min="16" max="16" width="16.5703125" customWidth="1"/>
  </cols>
  <sheetData>
    <row r="1" spans="2:16" ht="25.5" customHeight="1" x14ac:dyDescent="0.25"/>
    <row r="3" spans="2:16" ht="17.45" customHeight="1" x14ac:dyDescent="0.25">
      <c r="B3" s="189">
        <v>43922</v>
      </c>
      <c r="C3" s="189"/>
      <c r="L3" s="38" t="s">
        <v>92</v>
      </c>
      <c r="M3" s="38" t="s">
        <v>3</v>
      </c>
      <c r="N3" s="38" t="s">
        <v>4</v>
      </c>
      <c r="O3" s="38" t="s">
        <v>73</v>
      </c>
      <c r="P3" s="37" t="s">
        <v>93</v>
      </c>
    </row>
    <row r="4" spans="2:16" ht="17.45" customHeight="1" x14ac:dyDescent="0.25">
      <c r="B4" s="36" t="s">
        <v>79</v>
      </c>
      <c r="L4" s="121" t="s">
        <v>94</v>
      </c>
      <c r="M4" s="39"/>
      <c r="N4" s="39"/>
      <c r="O4" s="39"/>
      <c r="P4" s="39"/>
    </row>
    <row r="5" spans="2:16" x14ac:dyDescent="0.25">
      <c r="L5" s="122" t="s">
        <v>188</v>
      </c>
      <c r="M5" s="114">
        <v>107971</v>
      </c>
      <c r="N5" s="114">
        <v>110593</v>
      </c>
      <c r="O5" s="114">
        <v>218564</v>
      </c>
      <c r="P5" s="118">
        <v>0.78700000000000003</v>
      </c>
    </row>
    <row r="6" spans="2:16" x14ac:dyDescent="0.25">
      <c r="L6" s="122" t="s">
        <v>95</v>
      </c>
      <c r="M6" s="114">
        <v>2156</v>
      </c>
      <c r="N6" s="114">
        <v>26561</v>
      </c>
      <c r="O6" s="114">
        <v>28717</v>
      </c>
      <c r="P6" s="118">
        <v>0.104</v>
      </c>
    </row>
    <row r="7" spans="2:16" x14ac:dyDescent="0.25">
      <c r="L7" s="122" t="s">
        <v>96</v>
      </c>
      <c r="M7" s="114">
        <v>1484</v>
      </c>
      <c r="N7" s="114">
        <v>1332</v>
      </c>
      <c r="O7" s="114">
        <v>2816</v>
      </c>
      <c r="P7" s="118">
        <v>0.01</v>
      </c>
    </row>
    <row r="8" spans="2:16" x14ac:dyDescent="0.25">
      <c r="B8" s="190" t="s">
        <v>80</v>
      </c>
      <c r="C8" s="192" t="s">
        <v>81</v>
      </c>
      <c r="D8" s="194" t="s">
        <v>82</v>
      </c>
      <c r="E8" s="202" t="s">
        <v>183</v>
      </c>
      <c r="F8" s="196" t="s">
        <v>83</v>
      </c>
      <c r="G8" s="200" t="s">
        <v>184</v>
      </c>
      <c r="H8" s="48" t="s">
        <v>84</v>
      </c>
      <c r="I8" s="48" t="s">
        <v>84</v>
      </c>
      <c r="J8" s="48" t="s">
        <v>85</v>
      </c>
      <c r="L8" s="122" t="s">
        <v>118</v>
      </c>
      <c r="M8" s="114">
        <v>1417</v>
      </c>
      <c r="N8" s="114">
        <v>1470</v>
      </c>
      <c r="O8" s="114">
        <v>2887</v>
      </c>
      <c r="P8" s="118">
        <v>0.01</v>
      </c>
    </row>
    <row r="9" spans="2:16" x14ac:dyDescent="0.25">
      <c r="B9" s="191"/>
      <c r="C9" s="193"/>
      <c r="D9" s="195"/>
      <c r="E9" s="203"/>
      <c r="F9" s="197"/>
      <c r="G9" s="201"/>
      <c r="H9" s="65" t="s">
        <v>139</v>
      </c>
      <c r="I9" s="65" t="s">
        <v>140</v>
      </c>
      <c r="J9" s="49" t="s">
        <v>87</v>
      </c>
      <c r="L9" s="122" t="s">
        <v>119</v>
      </c>
      <c r="M9" s="114">
        <v>9054</v>
      </c>
      <c r="N9" s="114">
        <v>15686</v>
      </c>
      <c r="O9" s="114">
        <v>24740</v>
      </c>
      <c r="P9" s="118">
        <v>8.8999999999999996E-2</v>
      </c>
    </row>
    <row r="10" spans="2:16" x14ac:dyDescent="0.25">
      <c r="B10" s="50" t="s">
        <v>88</v>
      </c>
      <c r="C10" s="103">
        <f>CaseloadData!$B$62</f>
        <v>122082</v>
      </c>
      <c r="D10" s="103">
        <f>CaseloadData!$B$61</f>
        <v>123547</v>
      </c>
      <c r="E10" s="104">
        <f>(C10-D10)/D10</f>
        <v>-1.1857835479615044E-2</v>
      </c>
      <c r="F10" s="103">
        <f>CaseloadData!$B$50</f>
        <v>101813</v>
      </c>
      <c r="G10" s="104">
        <f>(C10-F10)/F10</f>
        <v>0.19908066749825662</v>
      </c>
      <c r="H10" s="103">
        <v>105657</v>
      </c>
      <c r="I10" s="103">
        <v>86812</v>
      </c>
      <c r="J10" s="104">
        <v>0.217</v>
      </c>
      <c r="L10" s="121" t="s">
        <v>149</v>
      </c>
      <c r="M10" s="115"/>
      <c r="N10" s="115"/>
      <c r="O10" s="115"/>
      <c r="P10" s="119"/>
    </row>
    <row r="11" spans="2:16" x14ac:dyDescent="0.25">
      <c r="B11" s="50" t="s">
        <v>89</v>
      </c>
      <c r="C11" s="103">
        <f>CaseloadData!$C$62</f>
        <v>155642</v>
      </c>
      <c r="D11" s="103">
        <f>CaseloadData!$C$61</f>
        <v>156633</v>
      </c>
      <c r="E11" s="104">
        <f>(C11-D11)/D11</f>
        <v>-6.3268915234976023E-3</v>
      </c>
      <c r="F11" s="103">
        <f>CaseloadData!$C$50</f>
        <v>127913</v>
      </c>
      <c r="G11" s="104">
        <f t="shared" ref="G11:G12" si="0">(C11-F11)/F11</f>
        <v>0.21678015526177949</v>
      </c>
      <c r="H11" s="103">
        <v>132670</v>
      </c>
      <c r="I11" s="103">
        <v>106629</v>
      </c>
      <c r="J11" s="104">
        <v>0.24399999999999999</v>
      </c>
      <c r="L11" s="122" t="s">
        <v>180</v>
      </c>
      <c r="M11" s="114">
        <v>111074</v>
      </c>
      <c r="N11" s="114">
        <v>119376</v>
      </c>
      <c r="O11" s="114">
        <v>230450</v>
      </c>
      <c r="P11" s="118">
        <v>0.83</v>
      </c>
    </row>
    <row r="12" spans="2:16" x14ac:dyDescent="0.25">
      <c r="B12" s="50" t="s">
        <v>73</v>
      </c>
      <c r="C12" s="103">
        <f>SUM(C10:C11)</f>
        <v>277724</v>
      </c>
      <c r="D12" s="103">
        <f>SUM(D10:D11)</f>
        <v>280180</v>
      </c>
      <c r="E12" s="104">
        <f>(C12-D12)/D12</f>
        <v>-8.7657934185166684E-3</v>
      </c>
      <c r="F12" s="103">
        <f>SUM(F10:F11)</f>
        <v>229726</v>
      </c>
      <c r="G12" s="104">
        <f t="shared" si="0"/>
        <v>0.20893586272341833</v>
      </c>
      <c r="H12" s="103">
        <v>238327</v>
      </c>
      <c r="I12" s="103">
        <v>193441</v>
      </c>
      <c r="J12" s="104">
        <v>0.23200000000000001</v>
      </c>
      <c r="L12" s="122" t="s">
        <v>150</v>
      </c>
      <c r="M12" s="114">
        <v>10744</v>
      </c>
      <c r="N12" s="114">
        <v>32379</v>
      </c>
      <c r="O12" s="114">
        <v>43123</v>
      </c>
      <c r="P12" s="118">
        <v>0.155</v>
      </c>
    </row>
    <row r="13" spans="2:16" ht="12.75" customHeight="1" x14ac:dyDescent="0.25">
      <c r="L13" s="122" t="s">
        <v>151</v>
      </c>
      <c r="M13" s="114">
        <v>264</v>
      </c>
      <c r="N13" s="114">
        <v>3887</v>
      </c>
      <c r="O13" s="114">
        <v>4151</v>
      </c>
      <c r="P13" s="118">
        <v>1.4999999999999999E-2</v>
      </c>
    </row>
    <row r="14" spans="2:16" ht="12.75" customHeight="1" x14ac:dyDescent="0.25">
      <c r="L14" s="121" t="s">
        <v>156</v>
      </c>
      <c r="M14" s="115"/>
      <c r="N14" s="115"/>
      <c r="O14" s="115"/>
      <c r="P14" s="119"/>
    </row>
    <row r="15" spans="2:16" ht="12.75" customHeight="1" x14ac:dyDescent="0.25">
      <c r="L15" s="122" t="s">
        <v>152</v>
      </c>
      <c r="M15" s="114">
        <v>15607</v>
      </c>
      <c r="N15" s="114">
        <v>26166</v>
      </c>
      <c r="O15" s="114">
        <v>41773</v>
      </c>
      <c r="P15" s="118">
        <v>0.15</v>
      </c>
    </row>
    <row r="16" spans="2:16" ht="12.75" customHeight="1" x14ac:dyDescent="0.25">
      <c r="L16" s="122" t="s">
        <v>153</v>
      </c>
      <c r="M16" s="114">
        <v>24919</v>
      </c>
      <c r="N16" s="114">
        <v>30384</v>
      </c>
      <c r="O16" s="114">
        <v>55303</v>
      </c>
      <c r="P16" s="118">
        <v>0.19900000000000001</v>
      </c>
    </row>
    <row r="17" spans="10:16" ht="12.75" customHeight="1" x14ac:dyDescent="0.25">
      <c r="J17" s="67"/>
      <c r="L17" s="122" t="s">
        <v>154</v>
      </c>
      <c r="M17" s="114">
        <v>19416</v>
      </c>
      <c r="N17" s="114">
        <v>21549</v>
      </c>
      <c r="O17" s="114">
        <v>40965</v>
      </c>
      <c r="P17" s="118">
        <v>0.14799999999999999</v>
      </c>
    </row>
    <row r="18" spans="10:16" ht="12.75" customHeight="1" x14ac:dyDescent="0.25">
      <c r="J18" s="67"/>
      <c r="L18" s="122" t="s">
        <v>155</v>
      </c>
      <c r="M18" s="114">
        <v>62140</v>
      </c>
      <c r="N18" s="114">
        <v>77543</v>
      </c>
      <c r="O18" s="114">
        <v>139683</v>
      </c>
      <c r="P18" s="118">
        <v>0.503</v>
      </c>
    </row>
    <row r="19" spans="10:16" ht="12.75" customHeight="1" x14ac:dyDescent="0.25">
      <c r="J19" s="67"/>
      <c r="L19" s="121" t="s">
        <v>157</v>
      </c>
      <c r="M19" s="115"/>
      <c r="N19" s="115"/>
      <c r="O19" s="115"/>
      <c r="P19" s="119"/>
    </row>
    <row r="20" spans="10:16" ht="12.75" customHeight="1" x14ac:dyDescent="0.25">
      <c r="L20" s="122" t="s">
        <v>158</v>
      </c>
      <c r="M20" s="114">
        <v>404</v>
      </c>
      <c r="N20" s="114">
        <v>919</v>
      </c>
      <c r="O20" s="114">
        <v>1323</v>
      </c>
      <c r="P20" s="118">
        <v>5.0000000000000001E-3</v>
      </c>
    </row>
    <row r="21" spans="10:16" ht="12.75" customHeight="1" x14ac:dyDescent="0.25">
      <c r="L21" s="122" t="s">
        <v>159</v>
      </c>
      <c r="M21" s="114">
        <v>403</v>
      </c>
      <c r="N21" s="114">
        <v>1935</v>
      </c>
      <c r="O21" s="114">
        <v>2338</v>
      </c>
      <c r="P21" s="118">
        <v>8.0000000000000002E-3</v>
      </c>
    </row>
    <row r="22" spans="10:16" ht="12.75" customHeight="1" x14ac:dyDescent="0.25">
      <c r="L22" s="122" t="s">
        <v>160</v>
      </c>
      <c r="M22" s="114">
        <v>2864</v>
      </c>
      <c r="N22" s="114">
        <v>31358</v>
      </c>
      <c r="O22" s="114">
        <v>34222</v>
      </c>
      <c r="P22" s="118">
        <v>0.123</v>
      </c>
    </row>
    <row r="23" spans="10:16" ht="12.75" customHeight="1" x14ac:dyDescent="0.25">
      <c r="L23" s="122" t="s">
        <v>161</v>
      </c>
      <c r="M23" s="114">
        <v>75963</v>
      </c>
      <c r="N23" s="114">
        <v>102346</v>
      </c>
      <c r="O23" s="114">
        <v>178309</v>
      </c>
      <c r="P23" s="118">
        <v>0.64200000000000002</v>
      </c>
    </row>
    <row r="24" spans="10:16" ht="12.75" customHeight="1" x14ac:dyDescent="0.25">
      <c r="J24" s="67"/>
      <c r="L24" s="122" t="s">
        <v>162</v>
      </c>
      <c r="M24" s="114">
        <v>31036</v>
      </c>
      <c r="N24" s="114">
        <v>16399</v>
      </c>
      <c r="O24" s="114">
        <v>47435</v>
      </c>
      <c r="P24" s="118">
        <v>0.17100000000000001</v>
      </c>
    </row>
    <row r="25" spans="10:16" ht="12.75" customHeight="1" x14ac:dyDescent="0.25">
      <c r="J25" s="67"/>
      <c r="L25" s="122" t="s">
        <v>163</v>
      </c>
      <c r="M25" s="114">
        <v>11412</v>
      </c>
      <c r="N25" s="114">
        <v>2685</v>
      </c>
      <c r="O25" s="114">
        <v>14097</v>
      </c>
      <c r="P25" s="118">
        <v>5.0999999999999997E-2</v>
      </c>
    </row>
    <row r="26" spans="10:16" ht="12.75" customHeight="1" x14ac:dyDescent="0.25">
      <c r="J26" s="67"/>
      <c r="L26" s="121" t="s">
        <v>164</v>
      </c>
      <c r="M26" s="115"/>
      <c r="N26" s="115"/>
      <c r="O26" s="115"/>
      <c r="P26" s="119"/>
    </row>
    <row r="27" spans="10:16" ht="12.75" customHeight="1" x14ac:dyDescent="0.25">
      <c r="J27" s="67"/>
      <c r="L27" s="122" t="s">
        <v>165</v>
      </c>
      <c r="M27" s="114">
        <v>109359</v>
      </c>
      <c r="N27" s="114">
        <v>113341</v>
      </c>
      <c r="O27" s="114">
        <v>222700</v>
      </c>
      <c r="P27" s="118">
        <v>0.80200000000000005</v>
      </c>
    </row>
    <row r="28" spans="10:16" ht="12.75" customHeight="1" x14ac:dyDescent="0.25">
      <c r="J28" s="67"/>
      <c r="L28" s="122" t="s">
        <v>166</v>
      </c>
      <c r="M28" s="114">
        <v>12723</v>
      </c>
      <c r="N28" s="114">
        <v>42301</v>
      </c>
      <c r="O28" s="114">
        <v>55024</v>
      </c>
      <c r="P28" s="118">
        <v>0.19800000000000001</v>
      </c>
    </row>
    <row r="29" spans="10:16" ht="12.75" customHeight="1" x14ac:dyDescent="0.25">
      <c r="L29" s="123" t="s">
        <v>73</v>
      </c>
      <c r="M29" s="116">
        <v>122082</v>
      </c>
      <c r="N29" s="116">
        <v>155642</v>
      </c>
      <c r="O29" s="116">
        <v>277724</v>
      </c>
      <c r="P29" s="117">
        <v>1</v>
      </c>
    </row>
    <row r="30" spans="10:16" ht="12.75" customHeight="1" x14ac:dyDescent="0.25">
      <c r="L30" s="198" t="s">
        <v>196</v>
      </c>
      <c r="M30" s="198"/>
      <c r="N30" s="198"/>
      <c r="O30" s="198"/>
      <c r="P30" s="198"/>
    </row>
    <row r="31" spans="10:16" ht="12.75" customHeight="1" x14ac:dyDescent="0.25">
      <c r="L31" s="199"/>
      <c r="M31" s="199"/>
      <c r="N31" s="199"/>
      <c r="O31" s="199"/>
      <c r="P31" s="199"/>
    </row>
    <row r="32" spans="10:16" ht="12.75" customHeight="1" x14ac:dyDescent="0.25"/>
    <row r="33" spans="2:12" ht="12.75" customHeight="1" x14ac:dyDescent="0.25"/>
    <row r="34" spans="2:12" ht="12.75" customHeight="1" x14ac:dyDescent="0.25"/>
    <row r="35" spans="2:12" ht="12.75" customHeight="1" x14ac:dyDescent="0.25"/>
    <row r="36" spans="2:12" ht="12.75" customHeight="1" x14ac:dyDescent="0.25"/>
    <row r="37" spans="2:12" ht="12.75" customHeight="1" x14ac:dyDescent="0.25"/>
    <row r="41" spans="2:12" ht="18" x14ac:dyDescent="0.25">
      <c r="L41" s="15" t="s">
        <v>167</v>
      </c>
    </row>
    <row r="42" spans="2:12" ht="18" x14ac:dyDescent="0.25">
      <c r="B42" s="36" t="s">
        <v>90</v>
      </c>
    </row>
    <row r="43" spans="2:12" x14ac:dyDescent="0.25">
      <c r="B43" s="190" t="s">
        <v>80</v>
      </c>
      <c r="C43" s="192" t="s">
        <v>81</v>
      </c>
      <c r="D43" s="194" t="s">
        <v>82</v>
      </c>
      <c r="E43" s="202" t="s">
        <v>183</v>
      </c>
      <c r="F43" s="196" t="s">
        <v>83</v>
      </c>
      <c r="G43" s="200" t="s">
        <v>184</v>
      </c>
      <c r="H43" s="48" t="s">
        <v>84</v>
      </c>
      <c r="I43" s="48" t="s">
        <v>84</v>
      </c>
      <c r="J43" s="48" t="s">
        <v>85</v>
      </c>
    </row>
    <row r="44" spans="2:12" ht="15" customHeight="1" x14ac:dyDescent="0.25">
      <c r="B44" s="191"/>
      <c r="C44" s="193"/>
      <c r="D44" s="195"/>
      <c r="E44" s="203"/>
      <c r="F44" s="197"/>
      <c r="G44" s="201"/>
      <c r="H44" s="65" t="s">
        <v>139</v>
      </c>
      <c r="I44" s="65" t="s">
        <v>140</v>
      </c>
      <c r="J44" s="49" t="s">
        <v>87</v>
      </c>
    </row>
    <row r="45" spans="2:12" x14ac:dyDescent="0.25">
      <c r="B45" s="120" t="s">
        <v>27</v>
      </c>
      <c r="C45" s="103">
        <f>CaseloadData!$E$62</f>
        <v>19181</v>
      </c>
      <c r="D45" s="103">
        <f>CaseloadData!$E$61</f>
        <v>19267</v>
      </c>
      <c r="E45" s="104">
        <f>(C45-D45)/D45</f>
        <v>-4.4635905953184203E-3</v>
      </c>
      <c r="F45" s="103">
        <f>CaseloadData!$E$50</f>
        <v>14738</v>
      </c>
      <c r="G45" s="104">
        <f>(C45-F45)/F45</f>
        <v>0.30146559913149679</v>
      </c>
      <c r="H45" s="103">
        <v>15482</v>
      </c>
      <c r="I45" s="103">
        <v>11476</v>
      </c>
      <c r="J45" s="104">
        <v>0.34899999999999998</v>
      </c>
    </row>
    <row r="46" spans="2:12" x14ac:dyDescent="0.25">
      <c r="B46" s="120" t="s">
        <v>29</v>
      </c>
      <c r="C46" s="103">
        <f>CaseloadData!$F$62</f>
        <v>51462</v>
      </c>
      <c r="D46" s="103">
        <f>CaseloadData!$F$61</f>
        <v>51973</v>
      </c>
      <c r="E46" s="104">
        <f t="shared" ref="E46:E49" si="1">(C46-D46)/D46</f>
        <v>-9.8320281684720918E-3</v>
      </c>
      <c r="F46" s="103">
        <f>CaseloadData!$F$50</f>
        <v>42607</v>
      </c>
      <c r="G46" s="104">
        <f t="shared" ref="G46:G49" si="2">(C46-F46)/F46</f>
        <v>0.20782969934517803</v>
      </c>
      <c r="H46" s="103">
        <v>43992</v>
      </c>
      <c r="I46" s="103">
        <v>36216</v>
      </c>
      <c r="J46" s="104">
        <v>0.215</v>
      </c>
    </row>
    <row r="47" spans="2:12" x14ac:dyDescent="0.25">
      <c r="B47" s="120" t="s">
        <v>30</v>
      </c>
      <c r="C47" s="103">
        <f>CaseloadData!$G$62</f>
        <v>21401</v>
      </c>
      <c r="D47" s="103">
        <f>CaseloadData!$G$61</f>
        <v>21517</v>
      </c>
      <c r="E47" s="104">
        <f t="shared" si="1"/>
        <v>-5.3910861179532459E-3</v>
      </c>
      <c r="F47" s="103">
        <f>CaseloadData!$G$50</f>
        <v>16842</v>
      </c>
      <c r="G47" s="104">
        <f t="shared" si="2"/>
        <v>0.27069231682698019</v>
      </c>
      <c r="H47" s="103">
        <v>17655</v>
      </c>
      <c r="I47" s="103">
        <v>13189</v>
      </c>
      <c r="J47" s="104">
        <v>0.33900000000000002</v>
      </c>
    </row>
    <row r="48" spans="2:12" x14ac:dyDescent="0.25">
      <c r="B48" s="120" t="s">
        <v>32</v>
      </c>
      <c r="C48" s="103">
        <f>CaseloadData!$H$62</f>
        <v>13536</v>
      </c>
      <c r="D48" s="103">
        <f>CaseloadData!$H$61</f>
        <v>13619</v>
      </c>
      <c r="E48" s="104">
        <f t="shared" si="1"/>
        <v>-6.0944269035905722E-3</v>
      </c>
      <c r="F48" s="103">
        <f>CaseloadData!$H$50</f>
        <v>10758</v>
      </c>
      <c r="G48" s="104">
        <f t="shared" si="2"/>
        <v>0.25822643614054658</v>
      </c>
      <c r="H48" s="103">
        <v>11264</v>
      </c>
      <c r="I48" s="103">
        <v>8651</v>
      </c>
      <c r="J48" s="104">
        <v>0.30199999999999999</v>
      </c>
    </row>
    <row r="49" spans="2:10" x14ac:dyDescent="0.25">
      <c r="B49" s="120" t="s">
        <v>91</v>
      </c>
      <c r="C49" s="103">
        <f>CaseloadData!$I$62</f>
        <v>23340</v>
      </c>
      <c r="D49" s="103">
        <f>CaseloadData!$I$61</f>
        <v>23491</v>
      </c>
      <c r="E49" s="104">
        <f t="shared" si="1"/>
        <v>-6.4279936997147843E-3</v>
      </c>
      <c r="F49" s="103">
        <f>CaseloadData!$I$50</f>
        <v>18035</v>
      </c>
      <c r="G49" s="104">
        <f t="shared" si="2"/>
        <v>0.29415026337676742</v>
      </c>
      <c r="H49" s="103">
        <v>18932</v>
      </c>
      <c r="I49" s="103">
        <v>14783</v>
      </c>
      <c r="J49" s="104">
        <v>0.28100000000000003</v>
      </c>
    </row>
    <row r="67" spans="12:16" x14ac:dyDescent="0.25">
      <c r="L67" s="38" t="s">
        <v>97</v>
      </c>
      <c r="M67" s="38" t="s">
        <v>98</v>
      </c>
      <c r="N67" s="38" t="s">
        <v>99</v>
      </c>
      <c r="O67" s="38" t="s">
        <v>100</v>
      </c>
      <c r="P67" s="37" t="s">
        <v>101</v>
      </c>
    </row>
    <row r="68" spans="12:16" x14ac:dyDescent="0.25">
      <c r="L68" s="126" t="s">
        <v>102</v>
      </c>
      <c r="M68" s="40"/>
      <c r="N68" s="40"/>
      <c r="O68" s="40"/>
      <c r="P68" s="41"/>
    </row>
    <row r="69" spans="12:16" x14ac:dyDescent="0.25">
      <c r="L69" s="182" t="s">
        <v>11</v>
      </c>
      <c r="M69" s="105">
        <v>1649</v>
      </c>
      <c r="N69" s="183">
        <v>1902</v>
      </c>
      <c r="O69" s="106">
        <v>8269</v>
      </c>
      <c r="P69" s="106">
        <v>4835</v>
      </c>
    </row>
    <row r="70" spans="12:16" x14ac:dyDescent="0.25">
      <c r="L70" s="124" t="s">
        <v>103</v>
      </c>
      <c r="M70" s="107">
        <v>3986</v>
      </c>
      <c r="N70" s="184">
        <v>3509</v>
      </c>
      <c r="O70" s="108">
        <v>9749</v>
      </c>
      <c r="P70" s="108">
        <v>6331</v>
      </c>
    </row>
    <row r="71" spans="12:16" x14ac:dyDescent="0.25">
      <c r="L71" s="124" t="s">
        <v>104</v>
      </c>
      <c r="M71" s="107">
        <v>10477</v>
      </c>
      <c r="N71" s="184">
        <v>7104</v>
      </c>
      <c r="O71" s="108">
        <v>17427</v>
      </c>
      <c r="P71" s="108">
        <v>10898</v>
      </c>
    </row>
    <row r="72" spans="12:16" x14ac:dyDescent="0.25">
      <c r="L72" s="124" t="s">
        <v>105</v>
      </c>
      <c r="M72" s="107">
        <v>11558</v>
      </c>
      <c r="N72" s="184">
        <v>9100</v>
      </c>
      <c r="O72" s="108">
        <v>14068</v>
      </c>
      <c r="P72" s="108">
        <v>10864</v>
      </c>
    </row>
    <row r="73" spans="12:16" x14ac:dyDescent="0.25">
      <c r="L73" s="124" t="s">
        <v>106</v>
      </c>
      <c r="M73" s="107">
        <v>7424</v>
      </c>
      <c r="N73" s="184">
        <v>7615</v>
      </c>
      <c r="O73" s="108">
        <v>7898</v>
      </c>
      <c r="P73" s="108">
        <v>7929</v>
      </c>
    </row>
    <row r="74" spans="12:16" x14ac:dyDescent="0.25">
      <c r="L74" s="124" t="s">
        <v>107</v>
      </c>
      <c r="M74" s="107">
        <v>7752</v>
      </c>
      <c r="N74" s="184">
        <v>8319</v>
      </c>
      <c r="O74" s="108">
        <v>8003</v>
      </c>
      <c r="P74" s="108">
        <v>8762</v>
      </c>
    </row>
    <row r="75" spans="12:16" x14ac:dyDescent="0.25">
      <c r="L75" s="124" t="s">
        <v>108</v>
      </c>
      <c r="M75" s="107">
        <v>18256</v>
      </c>
      <c r="N75" s="184">
        <v>19308</v>
      </c>
      <c r="O75" s="108">
        <v>17233</v>
      </c>
      <c r="P75" s="108">
        <v>19517</v>
      </c>
    </row>
    <row r="76" spans="12:16" x14ac:dyDescent="0.25">
      <c r="L76" s="124" t="s">
        <v>22</v>
      </c>
      <c r="M76" s="107">
        <v>2167</v>
      </c>
      <c r="N76" s="184">
        <v>1955</v>
      </c>
      <c r="O76" s="108">
        <v>2025</v>
      </c>
      <c r="P76" s="108">
        <v>1834</v>
      </c>
    </row>
    <row r="77" spans="12:16" x14ac:dyDescent="0.25">
      <c r="L77" s="125" t="s">
        <v>168</v>
      </c>
      <c r="M77" s="109">
        <v>63269</v>
      </c>
      <c r="N77" s="185">
        <v>58812</v>
      </c>
      <c r="O77" s="110">
        <v>84672</v>
      </c>
      <c r="P77" s="110">
        <v>70970</v>
      </c>
    </row>
    <row r="78" spans="12:16" x14ac:dyDescent="0.25">
      <c r="L78" s="126" t="s">
        <v>109</v>
      </c>
      <c r="M78" s="40"/>
      <c r="N78" s="40"/>
      <c r="O78" s="40"/>
      <c r="P78" s="41"/>
    </row>
    <row r="79" spans="12:16" x14ac:dyDescent="0.25">
      <c r="L79" s="182" t="s">
        <v>11</v>
      </c>
      <c r="M79" s="111">
        <v>-2.6</v>
      </c>
      <c r="N79" s="111">
        <v>3.2</v>
      </c>
      <c r="O79" s="111">
        <v>-9.8000000000000007</v>
      </c>
      <c r="P79" s="111">
        <v>6.8</v>
      </c>
    </row>
    <row r="80" spans="12:16" x14ac:dyDescent="0.25">
      <c r="L80" s="124" t="s">
        <v>103</v>
      </c>
      <c r="M80" s="112">
        <v>-6.3</v>
      </c>
      <c r="N80" s="112">
        <v>6</v>
      </c>
      <c r="O80" s="112">
        <v>-11.5</v>
      </c>
      <c r="P80" s="112">
        <v>8.9</v>
      </c>
    </row>
    <row r="81" spans="12:16" x14ac:dyDescent="0.25">
      <c r="L81" s="124" t="s">
        <v>104</v>
      </c>
      <c r="M81" s="112">
        <v>-16.600000000000001</v>
      </c>
      <c r="N81" s="112">
        <v>12.1</v>
      </c>
      <c r="O81" s="112">
        <v>-20.6</v>
      </c>
      <c r="P81" s="112">
        <v>15.4</v>
      </c>
    </row>
    <row r="82" spans="12:16" x14ac:dyDescent="0.25">
      <c r="L82" s="124" t="s">
        <v>105</v>
      </c>
      <c r="M82" s="112">
        <v>-18.3</v>
      </c>
      <c r="N82" s="112">
        <v>15.5</v>
      </c>
      <c r="O82" s="112">
        <v>-16.600000000000001</v>
      </c>
      <c r="P82" s="112">
        <v>15.3</v>
      </c>
    </row>
    <row r="83" spans="12:16" x14ac:dyDescent="0.25">
      <c r="L83" s="124" t="s">
        <v>106</v>
      </c>
      <c r="M83" s="112">
        <v>-11.7</v>
      </c>
      <c r="N83" s="112">
        <v>12.9</v>
      </c>
      <c r="O83" s="112">
        <v>-9.3000000000000007</v>
      </c>
      <c r="P83" s="112">
        <v>11.2</v>
      </c>
    </row>
    <row r="84" spans="12:16" x14ac:dyDescent="0.25">
      <c r="L84" s="124" t="s">
        <v>107</v>
      </c>
      <c r="M84" s="112">
        <v>-12.3</v>
      </c>
      <c r="N84" s="112">
        <v>14.1</v>
      </c>
      <c r="O84" s="112">
        <v>-9.5</v>
      </c>
      <c r="P84" s="112">
        <v>12.3</v>
      </c>
    </row>
    <row r="85" spans="12:16" x14ac:dyDescent="0.25">
      <c r="L85" s="124" t="s">
        <v>108</v>
      </c>
      <c r="M85" s="112">
        <v>-28.8</v>
      </c>
      <c r="N85" s="112">
        <v>32.9</v>
      </c>
      <c r="O85" s="112">
        <v>-20.399999999999999</v>
      </c>
      <c r="P85" s="112">
        <v>27.5</v>
      </c>
    </row>
    <row r="86" spans="12:16" x14ac:dyDescent="0.25">
      <c r="L86" s="124" t="s">
        <v>22</v>
      </c>
      <c r="M86" s="112">
        <v>-3.4</v>
      </c>
      <c r="N86" s="112">
        <v>3.3</v>
      </c>
      <c r="O86" s="112">
        <v>-2.4</v>
      </c>
      <c r="P86" s="112">
        <v>2.6</v>
      </c>
    </row>
    <row r="87" spans="12:16" x14ac:dyDescent="0.25">
      <c r="L87" s="125" t="s">
        <v>73</v>
      </c>
      <c r="M87" s="113">
        <v>100</v>
      </c>
      <c r="N87" s="113">
        <v>100</v>
      </c>
      <c r="O87" s="113">
        <v>100</v>
      </c>
      <c r="P87" s="113">
        <v>100</v>
      </c>
    </row>
  </sheetData>
  <mergeCells count="14">
    <mergeCell ref="L30:P31"/>
    <mergeCell ref="G8:G9"/>
    <mergeCell ref="E8:E9"/>
    <mergeCell ref="B43:B44"/>
    <mergeCell ref="C43:C44"/>
    <mergeCell ref="D43:D44"/>
    <mergeCell ref="E43:E44"/>
    <mergeCell ref="F43:F44"/>
    <mergeCell ref="G43:G44"/>
    <mergeCell ref="B3:C3"/>
    <mergeCell ref="B8:B9"/>
    <mergeCell ref="C8:C9"/>
    <mergeCell ref="D8:D9"/>
    <mergeCell ref="F8:F9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fitToWidth="0" orientation="landscape" r:id="rId1"/>
  <colBreaks count="1" manualBreakCount="1">
    <brk id="10" max="1048575" man="1"/>
  </colBreaks>
  <ignoredErrors>
    <ignoredError sqref="E1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5AB6D6"/>
  </sheetPr>
  <dimension ref="A1:I62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7109375" style="25" customWidth="1"/>
    <col min="2" max="9" width="15.7109375" customWidth="1"/>
  </cols>
  <sheetData>
    <row r="1" spans="1:9" ht="24" x14ac:dyDescent="0.25">
      <c r="A1" s="24" t="s">
        <v>70</v>
      </c>
      <c r="B1" s="18" t="s">
        <v>71</v>
      </c>
      <c r="C1" s="18" t="s">
        <v>72</v>
      </c>
      <c r="D1" s="18" t="s">
        <v>73</v>
      </c>
      <c r="E1" s="18" t="s">
        <v>74</v>
      </c>
      <c r="F1" s="18" t="s">
        <v>75</v>
      </c>
      <c r="G1" s="18" t="s">
        <v>76</v>
      </c>
      <c r="H1" s="18" t="s">
        <v>77</v>
      </c>
      <c r="I1" s="18" t="s">
        <v>78</v>
      </c>
    </row>
    <row r="2" spans="1:9" x14ac:dyDescent="0.25">
      <c r="A2" s="57">
        <v>42124</v>
      </c>
      <c r="B2" s="22">
        <v>78906</v>
      </c>
      <c r="C2" s="22">
        <v>92838</v>
      </c>
      <c r="D2" s="22">
        <v>171744</v>
      </c>
      <c r="E2" s="22">
        <v>8462</v>
      </c>
      <c r="F2" s="22">
        <v>32915</v>
      </c>
      <c r="G2" s="22">
        <v>10581</v>
      </c>
      <c r="H2" s="22">
        <v>7335</v>
      </c>
      <c r="I2" s="22">
        <v>11654</v>
      </c>
    </row>
    <row r="3" spans="1:9" x14ac:dyDescent="0.25">
      <c r="A3" s="58">
        <v>42155</v>
      </c>
      <c r="B3" s="23">
        <v>79481</v>
      </c>
      <c r="C3" s="23">
        <v>93397</v>
      </c>
      <c r="D3" s="23">
        <v>172878</v>
      </c>
      <c r="E3" s="23">
        <v>8518</v>
      </c>
      <c r="F3" s="23">
        <v>33126</v>
      </c>
      <c r="G3" s="23">
        <v>10688</v>
      </c>
      <c r="H3" s="23">
        <v>7344</v>
      </c>
      <c r="I3" s="23">
        <v>11764</v>
      </c>
    </row>
    <row r="4" spans="1:9" x14ac:dyDescent="0.25">
      <c r="A4" s="57">
        <v>42185</v>
      </c>
      <c r="B4" s="22">
        <v>79778</v>
      </c>
      <c r="C4" s="22">
        <v>93263</v>
      </c>
      <c r="D4" s="22">
        <v>173041</v>
      </c>
      <c r="E4" s="22">
        <v>8516</v>
      </c>
      <c r="F4" s="22">
        <v>33073</v>
      </c>
      <c r="G4" s="22">
        <v>10723</v>
      </c>
      <c r="H4" s="22">
        <v>7327</v>
      </c>
      <c r="I4" s="22">
        <v>11787</v>
      </c>
    </row>
    <row r="5" spans="1:9" x14ac:dyDescent="0.25">
      <c r="A5" s="58">
        <v>42216</v>
      </c>
      <c r="B5" s="23">
        <v>80130</v>
      </c>
      <c r="C5" s="23">
        <v>93267</v>
      </c>
      <c r="D5" s="23">
        <v>173397</v>
      </c>
      <c r="E5" s="23">
        <v>8522</v>
      </c>
      <c r="F5" s="23">
        <v>32893</v>
      </c>
      <c r="G5" s="23">
        <v>10745</v>
      </c>
      <c r="H5" s="23">
        <v>7256</v>
      </c>
      <c r="I5" s="23">
        <v>11863</v>
      </c>
    </row>
    <row r="6" spans="1:9" x14ac:dyDescent="0.25">
      <c r="A6" s="57">
        <v>42247</v>
      </c>
      <c r="B6" s="22">
        <v>80228</v>
      </c>
      <c r="C6" s="22">
        <v>93233</v>
      </c>
      <c r="D6" s="22">
        <v>173461</v>
      </c>
      <c r="E6" s="22">
        <v>8577</v>
      </c>
      <c r="F6" s="22">
        <v>32915</v>
      </c>
      <c r="G6" s="22">
        <v>10733</v>
      </c>
      <c r="H6" s="22">
        <v>7221</v>
      </c>
      <c r="I6" s="22">
        <v>11826</v>
      </c>
    </row>
    <row r="7" spans="1:9" x14ac:dyDescent="0.25">
      <c r="A7" s="59">
        <v>42277</v>
      </c>
      <c r="B7" s="27">
        <v>80321</v>
      </c>
      <c r="C7" s="27">
        <v>92888</v>
      </c>
      <c r="D7" s="27">
        <v>173209</v>
      </c>
      <c r="E7" s="27">
        <v>8563</v>
      </c>
      <c r="F7" s="27">
        <v>32761</v>
      </c>
      <c r="G7" s="27">
        <v>10797</v>
      </c>
      <c r="H7" s="27">
        <v>7193</v>
      </c>
      <c r="I7" s="27">
        <v>11852</v>
      </c>
    </row>
    <row r="8" spans="1:9" x14ac:dyDescent="0.25">
      <c r="A8" s="57">
        <v>42308</v>
      </c>
      <c r="B8" s="22">
        <v>80265</v>
      </c>
      <c r="C8" s="22">
        <v>93326</v>
      </c>
      <c r="D8" s="22">
        <v>173591</v>
      </c>
      <c r="E8" s="22">
        <v>8631</v>
      </c>
      <c r="F8" s="22">
        <v>32687</v>
      </c>
      <c r="G8" s="22">
        <v>10822</v>
      </c>
      <c r="H8" s="22">
        <v>7175</v>
      </c>
      <c r="I8" s="22">
        <v>11882</v>
      </c>
    </row>
    <row r="9" spans="1:9" x14ac:dyDescent="0.25">
      <c r="A9" s="59">
        <v>42338</v>
      </c>
      <c r="B9" s="27">
        <v>80370</v>
      </c>
      <c r="C9" s="27">
        <v>94055</v>
      </c>
      <c r="D9" s="27">
        <v>174425</v>
      </c>
      <c r="E9" s="27">
        <v>8754</v>
      </c>
      <c r="F9" s="27">
        <v>32845</v>
      </c>
      <c r="G9" s="27">
        <v>10912</v>
      </c>
      <c r="H9" s="27">
        <v>7211</v>
      </c>
      <c r="I9" s="27">
        <v>11989</v>
      </c>
    </row>
    <row r="10" spans="1:9" x14ac:dyDescent="0.25">
      <c r="A10" s="57">
        <v>42369</v>
      </c>
      <c r="B10" s="22">
        <v>80611</v>
      </c>
      <c r="C10" s="22">
        <v>94101</v>
      </c>
      <c r="D10" s="22">
        <v>174712</v>
      </c>
      <c r="E10" s="22">
        <v>8775</v>
      </c>
      <c r="F10" s="22">
        <v>32861</v>
      </c>
      <c r="G10" s="22">
        <v>10932</v>
      </c>
      <c r="H10" s="22">
        <v>7214</v>
      </c>
      <c r="I10" s="22">
        <v>12016</v>
      </c>
    </row>
    <row r="11" spans="1:9" x14ac:dyDescent="0.25">
      <c r="A11" s="59">
        <v>42400</v>
      </c>
      <c r="B11" s="27">
        <v>80955</v>
      </c>
      <c r="C11" s="27">
        <v>94922</v>
      </c>
      <c r="D11" s="27">
        <v>175877</v>
      </c>
      <c r="E11" s="27">
        <v>8841</v>
      </c>
      <c r="F11" s="27">
        <v>33029</v>
      </c>
      <c r="G11" s="27">
        <v>11035</v>
      </c>
      <c r="H11" s="27">
        <v>7271</v>
      </c>
      <c r="I11" s="27">
        <v>12119</v>
      </c>
    </row>
    <row r="12" spans="1:9" x14ac:dyDescent="0.25">
      <c r="A12" s="57">
        <v>42429</v>
      </c>
      <c r="B12" s="22">
        <v>81827</v>
      </c>
      <c r="C12" s="22">
        <v>96276</v>
      </c>
      <c r="D12" s="22">
        <v>178103</v>
      </c>
      <c r="E12" s="22">
        <v>9084</v>
      </c>
      <c r="F12" s="22">
        <v>33310</v>
      </c>
      <c r="G12" s="22">
        <v>11230</v>
      </c>
      <c r="H12" s="22">
        <v>7360</v>
      </c>
      <c r="I12" s="22">
        <v>12296</v>
      </c>
    </row>
    <row r="13" spans="1:9" x14ac:dyDescent="0.25">
      <c r="A13" s="59">
        <v>42460</v>
      </c>
      <c r="B13" s="27">
        <v>82250</v>
      </c>
      <c r="C13" s="27">
        <v>97170</v>
      </c>
      <c r="D13" s="27">
        <v>179420</v>
      </c>
      <c r="E13" s="27">
        <v>9224</v>
      </c>
      <c r="F13" s="27">
        <v>33392</v>
      </c>
      <c r="G13" s="27">
        <v>11349</v>
      </c>
      <c r="H13" s="27">
        <v>7371</v>
      </c>
      <c r="I13" s="27">
        <v>12351</v>
      </c>
    </row>
    <row r="14" spans="1:9" x14ac:dyDescent="0.25">
      <c r="A14" s="57">
        <v>42490</v>
      </c>
      <c r="B14" s="22">
        <v>82793</v>
      </c>
      <c r="C14" s="22">
        <v>97880</v>
      </c>
      <c r="D14" s="22">
        <v>180673</v>
      </c>
      <c r="E14" s="22">
        <v>9377</v>
      </c>
      <c r="F14" s="22">
        <v>33559</v>
      </c>
      <c r="G14" s="22">
        <v>11430</v>
      </c>
      <c r="H14" s="22">
        <v>7424</v>
      </c>
      <c r="I14" s="22">
        <v>12522</v>
      </c>
    </row>
    <row r="15" spans="1:9" x14ac:dyDescent="0.25">
      <c r="A15" s="59">
        <v>42521</v>
      </c>
      <c r="B15" s="27">
        <v>83488</v>
      </c>
      <c r="C15" s="27">
        <v>98649</v>
      </c>
      <c r="D15" s="27">
        <v>182137</v>
      </c>
      <c r="E15" s="27">
        <v>9557</v>
      </c>
      <c r="F15" s="27">
        <v>33934</v>
      </c>
      <c r="G15" s="27">
        <v>11545</v>
      </c>
      <c r="H15" s="27">
        <v>7531</v>
      </c>
      <c r="I15" s="27">
        <v>12692</v>
      </c>
    </row>
    <row r="16" spans="1:9" x14ac:dyDescent="0.25">
      <c r="A16" s="57">
        <v>42551</v>
      </c>
      <c r="B16" s="22">
        <v>83648</v>
      </c>
      <c r="C16" s="22">
        <v>99120</v>
      </c>
      <c r="D16" s="22">
        <v>182768</v>
      </c>
      <c r="E16" s="22">
        <v>9608</v>
      </c>
      <c r="F16" s="22">
        <v>34086</v>
      </c>
      <c r="G16" s="22">
        <v>11659</v>
      </c>
      <c r="H16" s="22">
        <v>7598</v>
      </c>
      <c r="I16" s="22">
        <v>12777</v>
      </c>
    </row>
    <row r="17" spans="1:9" x14ac:dyDescent="0.25">
      <c r="A17" s="59">
        <v>42582</v>
      </c>
      <c r="B17" s="27">
        <v>83814</v>
      </c>
      <c r="C17" s="27">
        <v>99377</v>
      </c>
      <c r="D17" s="27">
        <v>183191</v>
      </c>
      <c r="E17" s="27">
        <v>9690</v>
      </c>
      <c r="F17" s="27">
        <v>34096</v>
      </c>
      <c r="G17" s="27">
        <v>11637</v>
      </c>
      <c r="H17" s="27">
        <v>7589</v>
      </c>
      <c r="I17" s="27">
        <v>12929</v>
      </c>
    </row>
    <row r="18" spans="1:9" x14ac:dyDescent="0.25">
      <c r="A18" s="57">
        <v>42613</v>
      </c>
      <c r="B18" s="22">
        <v>84101</v>
      </c>
      <c r="C18" s="22">
        <v>99982</v>
      </c>
      <c r="D18" s="22">
        <v>184083</v>
      </c>
      <c r="E18" s="22">
        <v>9847</v>
      </c>
      <c r="F18" s="22">
        <v>34252</v>
      </c>
      <c r="G18" s="22">
        <v>11777</v>
      </c>
      <c r="H18" s="22">
        <v>7619</v>
      </c>
      <c r="I18" s="22">
        <v>13038</v>
      </c>
    </row>
    <row r="19" spans="1:9" x14ac:dyDescent="0.25">
      <c r="A19" s="59">
        <v>42643</v>
      </c>
      <c r="B19" s="27">
        <v>84535</v>
      </c>
      <c r="C19" s="27">
        <v>100962</v>
      </c>
      <c r="D19" s="27">
        <v>185497</v>
      </c>
      <c r="E19" s="27">
        <v>9994</v>
      </c>
      <c r="F19" s="27">
        <v>34419</v>
      </c>
      <c r="G19" s="27">
        <v>11956</v>
      </c>
      <c r="H19" s="27">
        <v>7632</v>
      </c>
      <c r="I19" s="27">
        <v>13226</v>
      </c>
    </row>
    <row r="20" spans="1:9" x14ac:dyDescent="0.25">
      <c r="A20" s="57">
        <v>42674</v>
      </c>
      <c r="B20" s="22">
        <v>85448</v>
      </c>
      <c r="C20" s="22">
        <v>102126</v>
      </c>
      <c r="D20" s="22">
        <v>187574</v>
      </c>
      <c r="E20" s="22">
        <v>10155</v>
      </c>
      <c r="F20" s="22">
        <v>34785</v>
      </c>
      <c r="G20" s="22">
        <v>12100</v>
      </c>
      <c r="H20" s="22">
        <v>7735</v>
      </c>
      <c r="I20" s="22">
        <v>13398</v>
      </c>
    </row>
    <row r="21" spans="1:9" x14ac:dyDescent="0.25">
      <c r="A21" s="59">
        <v>42704</v>
      </c>
      <c r="B21" s="27">
        <v>85962</v>
      </c>
      <c r="C21" s="27">
        <v>102862</v>
      </c>
      <c r="D21" s="27">
        <v>188824</v>
      </c>
      <c r="E21" s="27">
        <v>10307</v>
      </c>
      <c r="F21" s="27">
        <v>34954</v>
      </c>
      <c r="G21" s="27">
        <v>12175</v>
      </c>
      <c r="H21" s="27">
        <v>7801</v>
      </c>
      <c r="I21" s="27">
        <v>13522</v>
      </c>
    </row>
    <row r="22" spans="1:9" x14ac:dyDescent="0.25">
      <c r="A22" s="57">
        <v>42735</v>
      </c>
      <c r="B22" s="22">
        <v>85488</v>
      </c>
      <c r="C22" s="22">
        <v>102355</v>
      </c>
      <c r="D22" s="22">
        <v>187843</v>
      </c>
      <c r="E22" s="22">
        <v>10298</v>
      </c>
      <c r="F22" s="22">
        <v>34784</v>
      </c>
      <c r="G22" s="22">
        <v>12148</v>
      </c>
      <c r="H22" s="22">
        <v>7784</v>
      </c>
      <c r="I22" s="22">
        <v>13542</v>
      </c>
    </row>
    <row r="23" spans="1:9" x14ac:dyDescent="0.25">
      <c r="A23" s="59">
        <v>42766</v>
      </c>
      <c r="B23" s="27">
        <v>84447</v>
      </c>
      <c r="C23" s="27">
        <v>101736</v>
      </c>
      <c r="D23" s="27">
        <v>186183</v>
      </c>
      <c r="E23" s="27">
        <v>10229</v>
      </c>
      <c r="F23" s="27">
        <v>34411</v>
      </c>
      <c r="G23" s="27">
        <v>12112</v>
      </c>
      <c r="H23" s="27">
        <v>7686</v>
      </c>
      <c r="I23" s="27">
        <v>13488</v>
      </c>
    </row>
    <row r="24" spans="1:9" x14ac:dyDescent="0.25">
      <c r="A24" s="57">
        <v>42794</v>
      </c>
      <c r="B24" s="22">
        <v>84057</v>
      </c>
      <c r="C24" s="22">
        <v>102016</v>
      </c>
      <c r="D24" s="22">
        <v>186073</v>
      </c>
      <c r="E24" s="22">
        <v>10301</v>
      </c>
      <c r="F24" s="22">
        <v>34214</v>
      </c>
      <c r="G24" s="22">
        <v>12121</v>
      </c>
      <c r="H24" s="22">
        <v>7673</v>
      </c>
      <c r="I24" s="22">
        <v>13524</v>
      </c>
    </row>
    <row r="25" spans="1:9" x14ac:dyDescent="0.25">
      <c r="A25" s="59">
        <v>42825</v>
      </c>
      <c r="B25" s="27">
        <v>84088</v>
      </c>
      <c r="C25" s="27">
        <v>102466</v>
      </c>
      <c r="D25" s="27">
        <v>186554</v>
      </c>
      <c r="E25" s="27">
        <v>10363</v>
      </c>
      <c r="F25" s="27">
        <v>34220</v>
      </c>
      <c r="G25" s="27">
        <v>12212</v>
      </c>
      <c r="H25" s="27">
        <v>7684</v>
      </c>
      <c r="I25" s="27">
        <v>13606</v>
      </c>
    </row>
    <row r="26" spans="1:9" x14ac:dyDescent="0.25">
      <c r="A26" s="57">
        <v>42855</v>
      </c>
      <c r="B26" s="22">
        <v>83698</v>
      </c>
      <c r="C26" s="22">
        <v>102295</v>
      </c>
      <c r="D26" s="22">
        <v>185993</v>
      </c>
      <c r="E26" s="22">
        <v>10390</v>
      </c>
      <c r="F26" s="22">
        <v>34011</v>
      </c>
      <c r="G26" s="22">
        <v>12240</v>
      </c>
      <c r="H26" s="22">
        <v>7677</v>
      </c>
      <c r="I26" s="22">
        <v>13607</v>
      </c>
    </row>
    <row r="27" spans="1:9" x14ac:dyDescent="0.25">
      <c r="A27" s="59">
        <v>42886</v>
      </c>
      <c r="B27" s="27">
        <v>83675</v>
      </c>
      <c r="C27" s="27">
        <v>102667</v>
      </c>
      <c r="D27" s="27">
        <v>186342</v>
      </c>
      <c r="E27" s="27">
        <v>10530</v>
      </c>
      <c r="F27" s="27">
        <v>34062</v>
      </c>
      <c r="G27" s="27">
        <v>12278</v>
      </c>
      <c r="H27" s="27">
        <v>7721</v>
      </c>
      <c r="I27" s="27">
        <v>13594</v>
      </c>
    </row>
    <row r="28" spans="1:9" x14ac:dyDescent="0.25">
      <c r="A28" s="57">
        <v>42916</v>
      </c>
      <c r="B28" s="22">
        <v>83794</v>
      </c>
      <c r="C28" s="22">
        <v>103272</v>
      </c>
      <c r="D28" s="22">
        <v>187066</v>
      </c>
      <c r="E28" s="22">
        <v>10612</v>
      </c>
      <c r="F28" s="22">
        <v>34143</v>
      </c>
      <c r="G28" s="22">
        <v>12368</v>
      </c>
      <c r="H28" s="22">
        <v>7804</v>
      </c>
      <c r="I28" s="22">
        <v>13676</v>
      </c>
    </row>
    <row r="29" spans="1:9" x14ac:dyDescent="0.25">
      <c r="A29" s="59">
        <v>42947</v>
      </c>
      <c r="B29" s="27">
        <v>84111</v>
      </c>
      <c r="C29" s="27">
        <v>103546</v>
      </c>
      <c r="D29" s="27">
        <v>187657</v>
      </c>
      <c r="E29" s="27">
        <v>10658</v>
      </c>
      <c r="F29" s="27">
        <v>34268</v>
      </c>
      <c r="G29" s="27">
        <v>12412</v>
      </c>
      <c r="H29" s="27">
        <v>7874</v>
      </c>
      <c r="I29" s="27">
        <v>13805</v>
      </c>
    </row>
    <row r="30" spans="1:9" x14ac:dyDescent="0.25">
      <c r="A30" s="57">
        <v>42978</v>
      </c>
      <c r="B30" s="22">
        <v>84837</v>
      </c>
      <c r="C30" s="22">
        <v>104542</v>
      </c>
      <c r="D30" s="22">
        <v>189379</v>
      </c>
      <c r="E30" s="22">
        <v>10829</v>
      </c>
      <c r="F30" s="22">
        <v>34655</v>
      </c>
      <c r="G30" s="22">
        <v>12560</v>
      </c>
      <c r="H30" s="22">
        <v>7993</v>
      </c>
      <c r="I30" s="22">
        <v>13977</v>
      </c>
    </row>
    <row r="31" spans="1:9" x14ac:dyDescent="0.25">
      <c r="A31" s="59">
        <v>43008</v>
      </c>
      <c r="B31" s="27">
        <v>85154</v>
      </c>
      <c r="C31" s="27">
        <v>105435</v>
      </c>
      <c r="D31" s="27">
        <v>190589</v>
      </c>
      <c r="E31" s="27">
        <v>10948</v>
      </c>
      <c r="F31" s="27">
        <v>34952</v>
      </c>
      <c r="G31" s="27">
        <v>12679</v>
      </c>
      <c r="H31" s="27">
        <v>8079</v>
      </c>
      <c r="I31" s="27">
        <v>14108</v>
      </c>
    </row>
    <row r="32" spans="1:9" x14ac:dyDescent="0.25">
      <c r="A32" s="57">
        <v>43039</v>
      </c>
      <c r="B32" s="22">
        <v>85613</v>
      </c>
      <c r="C32" s="22">
        <v>105761</v>
      </c>
      <c r="D32" s="22">
        <v>191374</v>
      </c>
      <c r="E32" s="22">
        <v>11041</v>
      </c>
      <c r="F32" s="22">
        <v>35274</v>
      </c>
      <c r="G32" s="22">
        <v>12754</v>
      </c>
      <c r="H32" s="22">
        <v>8212</v>
      </c>
      <c r="I32" s="22">
        <v>14223</v>
      </c>
    </row>
    <row r="33" spans="1:9" x14ac:dyDescent="0.25">
      <c r="A33" s="59">
        <v>43069</v>
      </c>
      <c r="B33" s="27">
        <v>86524</v>
      </c>
      <c r="C33" s="27">
        <v>106527</v>
      </c>
      <c r="D33" s="27">
        <v>193051</v>
      </c>
      <c r="E33" s="27">
        <v>11174</v>
      </c>
      <c r="F33" s="27">
        <v>35720</v>
      </c>
      <c r="G33" s="27">
        <v>12900</v>
      </c>
      <c r="H33" s="27">
        <v>8329</v>
      </c>
      <c r="I33" s="27">
        <v>14400</v>
      </c>
    </row>
    <row r="34" spans="1:9" x14ac:dyDescent="0.25">
      <c r="A34" s="57">
        <v>43100</v>
      </c>
      <c r="B34" s="22">
        <v>86557</v>
      </c>
      <c r="C34" s="22">
        <v>106401</v>
      </c>
      <c r="D34" s="22">
        <v>192958</v>
      </c>
      <c r="E34" s="22">
        <v>11182</v>
      </c>
      <c r="F34" s="22">
        <v>35905</v>
      </c>
      <c r="G34" s="22">
        <v>12927</v>
      </c>
      <c r="H34" s="22">
        <v>8389</v>
      </c>
      <c r="I34" s="22">
        <v>14385</v>
      </c>
    </row>
    <row r="35" spans="1:9" x14ac:dyDescent="0.25">
      <c r="A35" s="59">
        <v>43131</v>
      </c>
      <c r="B35" s="27">
        <v>86948</v>
      </c>
      <c r="C35" s="27">
        <v>107047</v>
      </c>
      <c r="D35" s="27">
        <v>193995</v>
      </c>
      <c r="E35" s="27">
        <v>11264</v>
      </c>
      <c r="F35" s="27">
        <v>36099</v>
      </c>
      <c r="G35" s="27">
        <v>13037</v>
      </c>
      <c r="H35" s="27">
        <v>8459</v>
      </c>
      <c r="I35" s="27">
        <v>14496</v>
      </c>
    </row>
    <row r="36" spans="1:9" x14ac:dyDescent="0.25">
      <c r="A36" s="57">
        <v>43159</v>
      </c>
      <c r="B36" s="22">
        <v>87343</v>
      </c>
      <c r="C36" s="22">
        <v>107544</v>
      </c>
      <c r="D36" s="22">
        <v>194887</v>
      </c>
      <c r="E36" s="22">
        <v>11337</v>
      </c>
      <c r="F36" s="22">
        <v>36295</v>
      </c>
      <c r="G36" s="22">
        <v>13076</v>
      </c>
      <c r="H36" s="22">
        <v>8541</v>
      </c>
      <c r="I36" s="22">
        <v>14642</v>
      </c>
    </row>
    <row r="37" spans="1:9" x14ac:dyDescent="0.25">
      <c r="A37" s="59">
        <v>43190</v>
      </c>
      <c r="B37" s="27">
        <v>87071</v>
      </c>
      <c r="C37" s="27">
        <v>107954</v>
      </c>
      <c r="D37" s="27">
        <v>195025</v>
      </c>
      <c r="E37" s="27">
        <v>11367</v>
      </c>
      <c r="F37" s="27">
        <v>36324</v>
      </c>
      <c r="G37" s="27">
        <v>13124</v>
      </c>
      <c r="H37" s="27">
        <v>8547</v>
      </c>
      <c r="I37" s="27">
        <v>14658</v>
      </c>
    </row>
    <row r="38" spans="1:9" x14ac:dyDescent="0.25">
      <c r="A38" s="57">
        <v>43220</v>
      </c>
      <c r="B38" s="22">
        <v>86845</v>
      </c>
      <c r="C38" s="22">
        <v>107583</v>
      </c>
      <c r="D38" s="22">
        <v>194428</v>
      </c>
      <c r="E38" s="22">
        <v>11415</v>
      </c>
      <c r="F38" s="22">
        <v>36259</v>
      </c>
      <c r="G38" s="22">
        <v>13086</v>
      </c>
      <c r="H38" s="22">
        <v>8527</v>
      </c>
      <c r="I38" s="22">
        <v>14634</v>
      </c>
    </row>
    <row r="39" spans="1:9" x14ac:dyDescent="0.25">
      <c r="A39" s="59">
        <v>43251</v>
      </c>
      <c r="B39" s="27">
        <v>86958</v>
      </c>
      <c r="C39" s="27">
        <v>107435</v>
      </c>
      <c r="D39" s="27">
        <v>194393</v>
      </c>
      <c r="E39" s="27">
        <v>11469</v>
      </c>
      <c r="F39" s="27">
        <v>36277</v>
      </c>
      <c r="G39" s="27">
        <v>13171</v>
      </c>
      <c r="H39" s="27">
        <v>8605</v>
      </c>
      <c r="I39" s="27">
        <v>14739</v>
      </c>
    </row>
    <row r="40" spans="1:9" x14ac:dyDescent="0.25">
      <c r="A40" s="57">
        <v>43281</v>
      </c>
      <c r="B40" s="22">
        <v>86812</v>
      </c>
      <c r="C40" s="22">
        <v>106629</v>
      </c>
      <c r="D40" s="22">
        <v>193441</v>
      </c>
      <c r="E40" s="22">
        <v>11476</v>
      </c>
      <c r="F40" s="22">
        <v>36216</v>
      </c>
      <c r="G40" s="22">
        <v>13189</v>
      </c>
      <c r="H40" s="22">
        <v>8651</v>
      </c>
      <c r="I40" s="22">
        <v>14783</v>
      </c>
    </row>
    <row r="41" spans="1:9" x14ac:dyDescent="0.25">
      <c r="A41" s="59">
        <v>43312</v>
      </c>
      <c r="B41" s="27">
        <v>88331</v>
      </c>
      <c r="C41" s="27">
        <v>109284</v>
      </c>
      <c r="D41" s="27">
        <v>197615</v>
      </c>
      <c r="E41" s="27">
        <v>11780</v>
      </c>
      <c r="F41" s="27">
        <v>36928</v>
      </c>
      <c r="G41" s="27">
        <v>13569</v>
      </c>
      <c r="H41" s="27">
        <v>8904</v>
      </c>
      <c r="I41" s="27">
        <v>15269</v>
      </c>
    </row>
    <row r="42" spans="1:9" x14ac:dyDescent="0.25">
      <c r="A42" s="57">
        <v>43343</v>
      </c>
      <c r="B42" s="22">
        <v>89989</v>
      </c>
      <c r="C42" s="22">
        <v>111566</v>
      </c>
      <c r="D42" s="22">
        <v>201555</v>
      </c>
      <c r="E42" s="22">
        <v>12106</v>
      </c>
      <c r="F42" s="22">
        <v>37639</v>
      </c>
      <c r="G42" s="22">
        <v>14005</v>
      </c>
      <c r="H42" s="22">
        <v>9149</v>
      </c>
      <c r="I42" s="22">
        <v>15586</v>
      </c>
    </row>
    <row r="43" spans="1:9" x14ac:dyDescent="0.25">
      <c r="A43" s="59">
        <v>43373</v>
      </c>
      <c r="B43" s="27">
        <v>91238</v>
      </c>
      <c r="C43" s="27">
        <v>113440</v>
      </c>
      <c r="D43" s="27">
        <v>204678</v>
      </c>
      <c r="E43" s="27">
        <v>12443</v>
      </c>
      <c r="F43" s="27">
        <v>38102</v>
      </c>
      <c r="G43" s="27">
        <v>14345</v>
      </c>
      <c r="H43" s="27">
        <v>9269</v>
      </c>
      <c r="I43" s="27">
        <v>15891</v>
      </c>
    </row>
    <row r="44" spans="1:9" x14ac:dyDescent="0.25">
      <c r="A44" s="57">
        <v>43404</v>
      </c>
      <c r="B44" s="22">
        <v>92942</v>
      </c>
      <c r="C44" s="22">
        <v>115552</v>
      </c>
      <c r="D44" s="22">
        <v>208494</v>
      </c>
      <c r="E44" s="22">
        <v>12762</v>
      </c>
      <c r="F44" s="22">
        <v>38833</v>
      </c>
      <c r="G44" s="22">
        <v>14784</v>
      </c>
      <c r="H44" s="22">
        <v>9539</v>
      </c>
      <c r="I44" s="22">
        <v>16171</v>
      </c>
    </row>
    <row r="45" spans="1:9" x14ac:dyDescent="0.25">
      <c r="A45" s="59">
        <v>43434</v>
      </c>
      <c r="B45" s="27">
        <v>94402</v>
      </c>
      <c r="C45" s="27">
        <v>117824</v>
      </c>
      <c r="D45" s="27">
        <v>212226</v>
      </c>
      <c r="E45" s="27">
        <v>13112</v>
      </c>
      <c r="F45" s="27">
        <v>39593</v>
      </c>
      <c r="G45" s="27">
        <v>15142</v>
      </c>
      <c r="H45" s="27">
        <v>9804</v>
      </c>
      <c r="I45" s="27">
        <v>16451</v>
      </c>
    </row>
    <row r="46" spans="1:9" x14ac:dyDescent="0.25">
      <c r="A46" s="57">
        <v>43465</v>
      </c>
      <c r="B46" s="22">
        <v>95079</v>
      </c>
      <c r="C46" s="22">
        <v>118624</v>
      </c>
      <c r="D46" s="22">
        <v>213703</v>
      </c>
      <c r="E46" s="22">
        <v>13305</v>
      </c>
      <c r="F46" s="22">
        <v>39936</v>
      </c>
      <c r="G46" s="22">
        <v>15324</v>
      </c>
      <c r="H46" s="22">
        <v>9927</v>
      </c>
      <c r="I46" s="22">
        <v>16605</v>
      </c>
    </row>
    <row r="47" spans="1:9" x14ac:dyDescent="0.25">
      <c r="A47" s="59">
        <v>43496</v>
      </c>
      <c r="B47" s="27">
        <v>96655</v>
      </c>
      <c r="C47" s="27">
        <v>120895</v>
      </c>
      <c r="D47" s="27">
        <v>217550</v>
      </c>
      <c r="E47" s="27">
        <v>13666</v>
      </c>
      <c r="F47" s="27">
        <v>40526</v>
      </c>
      <c r="G47" s="27">
        <v>15661</v>
      </c>
      <c r="H47" s="27">
        <v>10067</v>
      </c>
      <c r="I47" s="27">
        <v>16896</v>
      </c>
    </row>
    <row r="48" spans="1:9" x14ac:dyDescent="0.25">
      <c r="A48" s="57">
        <v>43524</v>
      </c>
      <c r="B48" s="22">
        <v>98502</v>
      </c>
      <c r="C48" s="22">
        <v>123541</v>
      </c>
      <c r="D48" s="22">
        <v>222043</v>
      </c>
      <c r="E48" s="22">
        <v>14080</v>
      </c>
      <c r="F48" s="22">
        <v>41339</v>
      </c>
      <c r="G48" s="22">
        <v>16079</v>
      </c>
      <c r="H48" s="22">
        <v>10348</v>
      </c>
      <c r="I48" s="22">
        <v>17298</v>
      </c>
    </row>
    <row r="49" spans="1:9" x14ac:dyDescent="0.25">
      <c r="A49" s="59">
        <v>43555</v>
      </c>
      <c r="B49" s="27">
        <v>100143</v>
      </c>
      <c r="C49" s="27">
        <v>125875</v>
      </c>
      <c r="D49" s="27">
        <v>226018</v>
      </c>
      <c r="E49" s="27">
        <v>14401</v>
      </c>
      <c r="F49" s="27">
        <v>42014</v>
      </c>
      <c r="G49" s="27">
        <v>16477</v>
      </c>
      <c r="H49" s="27">
        <v>10578</v>
      </c>
      <c r="I49" s="27">
        <v>17645</v>
      </c>
    </row>
    <row r="50" spans="1:9" x14ac:dyDescent="0.25">
      <c r="A50" s="57">
        <v>43585</v>
      </c>
      <c r="B50" s="22">
        <v>101813</v>
      </c>
      <c r="C50" s="22">
        <v>127913</v>
      </c>
      <c r="D50" s="22">
        <v>229726</v>
      </c>
      <c r="E50" s="22">
        <v>14738</v>
      </c>
      <c r="F50" s="22">
        <v>42607</v>
      </c>
      <c r="G50" s="22">
        <v>16842</v>
      </c>
      <c r="H50" s="22">
        <v>10758</v>
      </c>
      <c r="I50" s="22">
        <v>18035</v>
      </c>
    </row>
    <row r="51" spans="1:9" x14ac:dyDescent="0.25">
      <c r="A51" s="59">
        <v>43616</v>
      </c>
      <c r="B51" s="27">
        <v>104020</v>
      </c>
      <c r="C51" s="27">
        <v>130642</v>
      </c>
      <c r="D51" s="27">
        <v>234662</v>
      </c>
      <c r="E51" s="27">
        <v>15130</v>
      </c>
      <c r="F51" s="27">
        <v>43477</v>
      </c>
      <c r="G51" s="27">
        <v>17225</v>
      </c>
      <c r="H51" s="27">
        <v>11046</v>
      </c>
      <c r="I51" s="27">
        <v>18542</v>
      </c>
    </row>
    <row r="52" spans="1:9" x14ac:dyDescent="0.25">
      <c r="A52" s="57">
        <v>43646</v>
      </c>
      <c r="B52" s="22">
        <v>105657</v>
      </c>
      <c r="C52" s="22">
        <v>132670</v>
      </c>
      <c r="D52" s="22">
        <v>238327</v>
      </c>
      <c r="E52" s="22">
        <v>15482</v>
      </c>
      <c r="F52" s="22">
        <v>43992</v>
      </c>
      <c r="G52" s="22">
        <v>17655</v>
      </c>
      <c r="H52" s="22">
        <v>11264</v>
      </c>
      <c r="I52" s="22">
        <v>18932</v>
      </c>
    </row>
    <row r="53" spans="1:9" x14ac:dyDescent="0.25">
      <c r="A53" s="59">
        <v>43677</v>
      </c>
      <c r="B53" s="27">
        <v>110593</v>
      </c>
      <c r="C53" s="27">
        <v>137902</v>
      </c>
      <c r="D53" s="27">
        <v>248495</v>
      </c>
      <c r="E53" s="27">
        <v>16338</v>
      </c>
      <c r="F53" s="27">
        <v>45901</v>
      </c>
      <c r="G53" s="27">
        <v>18430</v>
      </c>
      <c r="H53" s="27">
        <v>11738</v>
      </c>
      <c r="I53" s="27">
        <v>19890</v>
      </c>
    </row>
    <row r="54" spans="1:9" x14ac:dyDescent="0.25">
      <c r="A54" s="57">
        <v>43708</v>
      </c>
      <c r="B54" s="22">
        <v>113094</v>
      </c>
      <c r="C54" s="22">
        <v>140780</v>
      </c>
      <c r="D54" s="22">
        <v>253874</v>
      </c>
      <c r="E54" s="22">
        <v>16789</v>
      </c>
      <c r="F54" s="22">
        <v>47019</v>
      </c>
      <c r="G54" s="22">
        <v>18928</v>
      </c>
      <c r="H54" s="22">
        <v>11979</v>
      </c>
      <c r="I54" s="22">
        <v>20377</v>
      </c>
    </row>
    <row r="55" spans="1:9" x14ac:dyDescent="0.25">
      <c r="A55" s="59">
        <v>43738</v>
      </c>
      <c r="B55" s="27">
        <v>115777</v>
      </c>
      <c r="C55" s="27">
        <v>144204</v>
      </c>
      <c r="D55" s="27">
        <v>259981</v>
      </c>
      <c r="E55" s="27">
        <v>17336</v>
      </c>
      <c r="F55" s="27">
        <v>48125</v>
      </c>
      <c r="G55" s="27">
        <v>19561</v>
      </c>
      <c r="H55" s="27">
        <v>12328</v>
      </c>
      <c r="I55" s="27">
        <v>21068</v>
      </c>
    </row>
    <row r="56" spans="1:9" x14ac:dyDescent="0.25">
      <c r="A56" s="57">
        <v>43769</v>
      </c>
      <c r="B56" s="22">
        <v>118226</v>
      </c>
      <c r="C56" s="22">
        <v>147749</v>
      </c>
      <c r="D56" s="22">
        <v>265975</v>
      </c>
      <c r="E56" s="22">
        <v>17777</v>
      </c>
      <c r="F56" s="22">
        <v>49581</v>
      </c>
      <c r="G56" s="22">
        <v>20126</v>
      </c>
      <c r="H56" s="22">
        <v>12783</v>
      </c>
      <c r="I56" s="22">
        <v>21707</v>
      </c>
    </row>
    <row r="57" spans="1:9" x14ac:dyDescent="0.25">
      <c r="A57" s="59">
        <v>43799</v>
      </c>
      <c r="B57" s="27">
        <v>120240</v>
      </c>
      <c r="C57" s="27">
        <v>150512</v>
      </c>
      <c r="D57" s="27">
        <v>270752</v>
      </c>
      <c r="E57" s="27">
        <v>18208</v>
      </c>
      <c r="F57" s="27">
        <v>50499</v>
      </c>
      <c r="G57" s="27">
        <v>20522</v>
      </c>
      <c r="H57" s="27">
        <v>13092</v>
      </c>
      <c r="I57" s="27">
        <v>22263</v>
      </c>
    </row>
    <row r="58" spans="1:9" x14ac:dyDescent="0.25">
      <c r="A58" s="57">
        <v>43830</v>
      </c>
      <c r="B58" s="22">
        <v>120701</v>
      </c>
      <c r="C58" s="22">
        <v>151619</v>
      </c>
      <c r="D58" s="22">
        <v>272320</v>
      </c>
      <c r="E58" s="22">
        <v>18352</v>
      </c>
      <c r="F58" s="22">
        <v>50877</v>
      </c>
      <c r="G58" s="22">
        <v>20601</v>
      </c>
      <c r="H58" s="22">
        <v>13214</v>
      </c>
      <c r="I58" s="22">
        <v>22402</v>
      </c>
    </row>
    <row r="59" spans="1:9" x14ac:dyDescent="0.25">
      <c r="A59" s="59">
        <v>43861</v>
      </c>
      <c r="B59" s="27">
        <v>121891</v>
      </c>
      <c r="C59" s="27">
        <v>153727</v>
      </c>
      <c r="D59" s="27">
        <v>275618</v>
      </c>
      <c r="E59" s="27">
        <v>18702</v>
      </c>
      <c r="F59" s="27">
        <v>51322</v>
      </c>
      <c r="G59" s="27">
        <v>20941</v>
      </c>
      <c r="H59" s="27">
        <v>13339</v>
      </c>
      <c r="I59" s="27">
        <v>22764</v>
      </c>
    </row>
    <row r="60" spans="1:9" x14ac:dyDescent="0.25">
      <c r="A60" s="57">
        <v>43890</v>
      </c>
      <c r="B60" s="22">
        <v>123177</v>
      </c>
      <c r="C60" s="22">
        <v>155860</v>
      </c>
      <c r="D60" s="22">
        <v>279037</v>
      </c>
      <c r="E60" s="22">
        <v>19068</v>
      </c>
      <c r="F60" s="22">
        <v>51787</v>
      </c>
      <c r="G60" s="22">
        <v>21335</v>
      </c>
      <c r="H60" s="22">
        <v>13521</v>
      </c>
      <c r="I60" s="22">
        <v>23178</v>
      </c>
    </row>
    <row r="61" spans="1:9" x14ac:dyDescent="0.25">
      <c r="A61" s="77">
        <v>43921</v>
      </c>
      <c r="B61" s="79">
        <v>123547</v>
      </c>
      <c r="C61" s="79">
        <v>156633</v>
      </c>
      <c r="D61" s="79">
        <v>280180</v>
      </c>
      <c r="E61" s="27">
        <v>19267</v>
      </c>
      <c r="F61" s="79">
        <v>51973</v>
      </c>
      <c r="G61" s="79">
        <v>21517</v>
      </c>
      <c r="H61" s="27">
        <v>13619</v>
      </c>
      <c r="I61" s="78">
        <v>23491</v>
      </c>
    </row>
    <row r="62" spans="1:9" x14ac:dyDescent="0.25">
      <c r="A62" s="80">
        <v>43951</v>
      </c>
      <c r="B62" s="81">
        <v>122082</v>
      </c>
      <c r="C62" s="81">
        <v>155642</v>
      </c>
      <c r="D62" s="81">
        <v>277724</v>
      </c>
      <c r="E62" s="81">
        <v>19181</v>
      </c>
      <c r="F62" s="81">
        <v>51462</v>
      </c>
      <c r="G62" s="81">
        <v>21401</v>
      </c>
      <c r="H62" s="81">
        <v>13536</v>
      </c>
      <c r="I62" s="81">
        <v>23340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D6CD20"/>
  </sheetPr>
  <dimension ref="A1:S93"/>
  <sheetViews>
    <sheetView showGridLines="0" topLeftCell="B1" zoomScaleNormal="100" workbookViewId="0">
      <selection activeCell="B1" sqref="B1"/>
    </sheetView>
  </sheetViews>
  <sheetFormatPr defaultRowHeight="15" x14ac:dyDescent="0.25"/>
  <cols>
    <col min="1" max="1" width="2.28515625" hidden="1" customWidth="1"/>
    <col min="2" max="10" width="14.7109375" customWidth="1"/>
    <col min="11" max="11" width="5.28515625" customWidth="1"/>
    <col min="12" max="12" width="6" customWidth="1"/>
    <col min="13" max="13" width="45.140625" customWidth="1"/>
    <col min="14" max="19" width="12.7109375" customWidth="1"/>
    <col min="20" max="20" width="1.85546875" customWidth="1"/>
    <col min="21" max="21" width="5.140625" customWidth="1"/>
  </cols>
  <sheetData>
    <row r="1" spans="2:19" ht="25.5" customHeight="1" x14ac:dyDescent="0.25">
      <c r="B1" t="s">
        <v>179</v>
      </c>
    </row>
    <row r="2" spans="2:19" ht="21.95" customHeight="1" x14ac:dyDescent="0.25"/>
    <row r="3" spans="2:19" ht="18" customHeight="1" x14ac:dyDescent="0.25">
      <c r="B3" s="56" t="s">
        <v>192</v>
      </c>
      <c r="M3" s="45" t="s">
        <v>113</v>
      </c>
      <c r="N3" s="45" t="s">
        <v>114</v>
      </c>
      <c r="O3" s="45" t="s">
        <v>42</v>
      </c>
      <c r="P3" s="45" t="s">
        <v>115</v>
      </c>
      <c r="Q3" s="45" t="s">
        <v>116</v>
      </c>
      <c r="R3" s="45" t="s">
        <v>45</v>
      </c>
      <c r="S3" s="45" t="s">
        <v>46</v>
      </c>
    </row>
    <row r="4" spans="2:19" ht="18.75" customHeight="1" x14ac:dyDescent="0.25">
      <c r="B4" s="15" t="s">
        <v>110</v>
      </c>
      <c r="M4" s="127" t="s">
        <v>15</v>
      </c>
      <c r="N4" s="46"/>
      <c r="O4" s="46"/>
      <c r="P4" s="46"/>
      <c r="Q4" s="46"/>
      <c r="R4" s="46"/>
      <c r="S4" s="47"/>
    </row>
    <row r="5" spans="2:19" ht="12.75" customHeight="1" x14ac:dyDescent="0.25">
      <c r="M5" s="128" t="s">
        <v>17</v>
      </c>
      <c r="N5" s="94">
        <v>329577</v>
      </c>
      <c r="O5" s="94">
        <v>269943</v>
      </c>
      <c r="P5" s="94">
        <v>212812</v>
      </c>
      <c r="Q5" s="94">
        <v>187808</v>
      </c>
      <c r="R5" s="94">
        <v>146351</v>
      </c>
      <c r="S5" s="94">
        <v>133415</v>
      </c>
    </row>
    <row r="6" spans="2:19" ht="12.75" customHeight="1" x14ac:dyDescent="0.25">
      <c r="M6" s="129" t="s">
        <v>19</v>
      </c>
      <c r="N6" s="95">
        <v>212989</v>
      </c>
      <c r="O6" s="95">
        <v>175988</v>
      </c>
      <c r="P6" s="95">
        <v>130977</v>
      </c>
      <c r="Q6" s="95">
        <v>252820</v>
      </c>
      <c r="R6" s="95">
        <v>202770</v>
      </c>
      <c r="S6" s="95">
        <v>175167</v>
      </c>
    </row>
    <row r="7" spans="2:19" ht="12.75" customHeight="1" x14ac:dyDescent="0.25">
      <c r="M7" s="129" t="s">
        <v>26</v>
      </c>
      <c r="N7" s="95">
        <v>10907</v>
      </c>
      <c r="O7" s="95">
        <v>9005</v>
      </c>
      <c r="P7" s="95">
        <v>7714</v>
      </c>
      <c r="Q7" s="95">
        <v>38808</v>
      </c>
      <c r="R7" s="95">
        <v>33130</v>
      </c>
      <c r="S7" s="95">
        <v>33115</v>
      </c>
    </row>
    <row r="8" spans="2:19" ht="12.75" customHeight="1" x14ac:dyDescent="0.3">
      <c r="B8" s="42" t="s">
        <v>111</v>
      </c>
      <c r="M8" s="129" t="s">
        <v>21</v>
      </c>
      <c r="N8" s="95">
        <v>4097</v>
      </c>
      <c r="O8" s="95">
        <v>2164</v>
      </c>
      <c r="P8" s="95">
        <v>1739</v>
      </c>
      <c r="Q8" s="95">
        <v>49261</v>
      </c>
      <c r="R8" s="95">
        <v>41389</v>
      </c>
      <c r="S8" s="95">
        <v>39516</v>
      </c>
    </row>
    <row r="9" spans="2:19" ht="12.75" customHeight="1" x14ac:dyDescent="0.25">
      <c r="B9" s="206" t="s">
        <v>80</v>
      </c>
      <c r="C9" s="208" t="s">
        <v>81</v>
      </c>
      <c r="D9" s="196" t="s">
        <v>82</v>
      </c>
      <c r="E9" s="200" t="s">
        <v>183</v>
      </c>
      <c r="F9" s="210" t="s">
        <v>83</v>
      </c>
      <c r="G9" s="204" t="s">
        <v>184</v>
      </c>
      <c r="H9" s="43" t="s">
        <v>84</v>
      </c>
      <c r="I9" s="43" t="s">
        <v>84</v>
      </c>
      <c r="J9" s="43" t="s">
        <v>85</v>
      </c>
      <c r="M9" s="129" t="s">
        <v>24</v>
      </c>
      <c r="N9" s="95">
        <v>20202</v>
      </c>
      <c r="O9" s="95">
        <v>16047</v>
      </c>
      <c r="P9" s="95">
        <v>12393</v>
      </c>
      <c r="Q9" s="95">
        <v>29260</v>
      </c>
      <c r="R9" s="95">
        <v>23641</v>
      </c>
      <c r="S9" s="95">
        <v>21850</v>
      </c>
    </row>
    <row r="10" spans="2:19" ht="12.75" customHeight="1" x14ac:dyDescent="0.25">
      <c r="B10" s="207"/>
      <c r="C10" s="209"/>
      <c r="D10" s="197"/>
      <c r="E10" s="201"/>
      <c r="F10" s="211"/>
      <c r="G10" s="205"/>
      <c r="H10" s="68" t="s">
        <v>141</v>
      </c>
      <c r="I10" s="68" t="s">
        <v>86</v>
      </c>
      <c r="J10" s="44" t="s">
        <v>87</v>
      </c>
      <c r="M10" s="129" t="s">
        <v>23</v>
      </c>
      <c r="N10" s="95">
        <v>4885</v>
      </c>
      <c r="O10" s="95">
        <v>3425</v>
      </c>
      <c r="P10" s="95">
        <v>2466</v>
      </c>
      <c r="Q10" s="95">
        <v>38308</v>
      </c>
      <c r="R10" s="95">
        <v>33443</v>
      </c>
      <c r="S10" s="95">
        <v>27466</v>
      </c>
    </row>
    <row r="11" spans="2:19" ht="12.75" customHeight="1" x14ac:dyDescent="0.25">
      <c r="B11" s="174" t="s">
        <v>112</v>
      </c>
      <c r="C11" s="134">
        <f>RCEData!$B$62</f>
        <v>8349</v>
      </c>
      <c r="D11" s="134">
        <f>RCEData!$B$61</f>
        <v>12786</v>
      </c>
      <c r="E11" s="135">
        <f>(C11-D11)/D11</f>
        <v>-0.34702017832003756</v>
      </c>
      <c r="F11" s="134">
        <f>RCEData!$B$50</f>
        <v>10799</v>
      </c>
      <c r="G11" s="136">
        <f>(C11-F11)/F11</f>
        <v>-0.22687285859801834</v>
      </c>
      <c r="H11" s="134">
        <f>RCEData!B52</f>
        <v>11164</v>
      </c>
      <c r="I11" s="134">
        <f>RCEData!B40</f>
        <v>7763</v>
      </c>
      <c r="J11" s="136">
        <f>(H11-I11)/I11</f>
        <v>0.4381038258405256</v>
      </c>
      <c r="M11" s="129" t="s">
        <v>28</v>
      </c>
      <c r="N11" s="95">
        <v>6436</v>
      </c>
      <c r="O11" s="95">
        <v>5297</v>
      </c>
      <c r="P11" s="95">
        <v>4392</v>
      </c>
      <c r="Q11" s="95">
        <v>11884</v>
      </c>
      <c r="R11" s="95">
        <v>9856</v>
      </c>
      <c r="S11" s="95">
        <v>10039</v>
      </c>
    </row>
    <row r="12" spans="2:19" ht="12.75" customHeight="1" x14ac:dyDescent="0.25">
      <c r="B12" s="175" t="s">
        <v>177</v>
      </c>
      <c r="C12" s="134">
        <f>RCEData!$C$62</f>
        <v>10047</v>
      </c>
      <c r="D12" s="134">
        <f>RCEData!$C$61</f>
        <v>11793</v>
      </c>
      <c r="E12" s="135">
        <f t="shared" ref="E12:E13" si="0">(C12-D12)/D12</f>
        <v>-0.1480539302976342</v>
      </c>
      <c r="F12" s="134">
        <f>RCEData!$C$50</f>
        <v>9288</v>
      </c>
      <c r="G12" s="136">
        <f t="shared" ref="G12:G13" si="1">(C12-F12)/F12</f>
        <v>8.1718346253229976E-2</v>
      </c>
      <c r="H12" s="134">
        <f>RCEData!C52</f>
        <v>9709</v>
      </c>
      <c r="I12" s="134">
        <f>RCEData!C40</f>
        <v>6908</v>
      </c>
      <c r="J12" s="136">
        <f t="shared" ref="J12:J13" si="2">(H12-I12)/I12</f>
        <v>0.40547191661841342</v>
      </c>
      <c r="M12" s="129" t="s">
        <v>117</v>
      </c>
      <c r="N12" s="95">
        <v>4963</v>
      </c>
      <c r="O12" s="95">
        <v>3622</v>
      </c>
      <c r="P12" s="95">
        <v>3150</v>
      </c>
      <c r="Q12" s="95">
        <v>13179</v>
      </c>
      <c r="R12" s="95">
        <v>10401</v>
      </c>
      <c r="S12" s="95">
        <v>10278</v>
      </c>
    </row>
    <row r="13" spans="2:19" ht="12.75" customHeight="1" x14ac:dyDescent="0.25">
      <c r="B13" s="175" t="s">
        <v>178</v>
      </c>
      <c r="C13" s="134">
        <f>RCEData!$D$62</f>
        <v>9112</v>
      </c>
      <c r="D13" s="134">
        <f>RCEData!$D$61</f>
        <v>9706</v>
      </c>
      <c r="E13" s="135">
        <f t="shared" si="0"/>
        <v>-6.1199258190809812E-2</v>
      </c>
      <c r="F13" s="134">
        <f>RCEData!$D$50</f>
        <v>5970</v>
      </c>
      <c r="G13" s="136">
        <f t="shared" si="1"/>
        <v>0.52629815745393638</v>
      </c>
      <c r="H13" s="134">
        <f>RCEData!D52</f>
        <v>6278</v>
      </c>
      <c r="I13" s="134">
        <f>RCEData!D40</f>
        <v>7609</v>
      </c>
      <c r="J13" s="136">
        <f t="shared" si="2"/>
        <v>-0.17492443159416479</v>
      </c>
      <c r="M13" s="129" t="s">
        <v>31</v>
      </c>
      <c r="N13" s="95">
        <v>4885</v>
      </c>
      <c r="O13" s="95">
        <v>3905</v>
      </c>
      <c r="P13" s="95">
        <v>3034</v>
      </c>
      <c r="Q13" s="95">
        <v>10521</v>
      </c>
      <c r="R13" s="95">
        <v>8823</v>
      </c>
      <c r="S13" s="95">
        <v>8957</v>
      </c>
    </row>
    <row r="14" spans="2:19" ht="12.75" customHeight="1" x14ac:dyDescent="0.25">
      <c r="M14" s="129" t="s">
        <v>33</v>
      </c>
      <c r="N14" s="95">
        <v>676</v>
      </c>
      <c r="O14" s="95">
        <v>544</v>
      </c>
      <c r="P14" s="95">
        <v>480</v>
      </c>
      <c r="Q14" s="95">
        <v>1576</v>
      </c>
      <c r="R14" s="95">
        <v>1379</v>
      </c>
      <c r="S14" s="95">
        <v>1326</v>
      </c>
    </row>
    <row r="15" spans="2:19" ht="12.75" customHeight="1" x14ac:dyDescent="0.25">
      <c r="M15" s="129" t="s">
        <v>147</v>
      </c>
      <c r="N15" s="95">
        <v>293</v>
      </c>
      <c r="O15" s="95">
        <v>233</v>
      </c>
      <c r="P15" s="95">
        <v>191</v>
      </c>
      <c r="Q15" s="95">
        <v>980</v>
      </c>
      <c r="R15" s="95">
        <v>818</v>
      </c>
      <c r="S15" s="95">
        <v>729</v>
      </c>
    </row>
    <row r="16" spans="2:19" ht="12.75" customHeight="1" x14ac:dyDescent="0.25">
      <c r="M16" s="130" t="s">
        <v>148</v>
      </c>
      <c r="N16" s="96">
        <v>2822</v>
      </c>
      <c r="O16" s="96">
        <v>844</v>
      </c>
      <c r="P16" s="96">
        <v>867</v>
      </c>
      <c r="Q16" s="96">
        <v>4031</v>
      </c>
      <c r="R16" s="96">
        <v>866</v>
      </c>
      <c r="S16" s="96">
        <v>2002</v>
      </c>
    </row>
    <row r="17" spans="11:19" ht="12.75" customHeight="1" x14ac:dyDescent="0.25">
      <c r="M17" s="127" t="s">
        <v>94</v>
      </c>
      <c r="N17" s="46"/>
      <c r="O17" s="46"/>
      <c r="P17" s="46"/>
      <c r="Q17" s="46"/>
      <c r="R17" s="46"/>
      <c r="S17" s="47"/>
    </row>
    <row r="18" spans="11:19" ht="12.75" customHeight="1" x14ac:dyDescent="0.25">
      <c r="M18" s="128" t="s">
        <v>95</v>
      </c>
      <c r="N18" s="97">
        <v>31199</v>
      </c>
      <c r="O18" s="97">
        <v>19946</v>
      </c>
      <c r="P18" s="97">
        <v>47834</v>
      </c>
      <c r="Q18" s="97">
        <v>171687</v>
      </c>
      <c r="R18" s="97">
        <v>142334</v>
      </c>
      <c r="S18" s="97">
        <v>189477</v>
      </c>
    </row>
    <row r="19" spans="11:19" ht="12.75" customHeight="1" x14ac:dyDescent="0.25">
      <c r="M19" s="129" t="s">
        <v>96</v>
      </c>
      <c r="N19" s="98">
        <v>21369</v>
      </c>
      <c r="O19" s="98">
        <v>17161</v>
      </c>
      <c r="P19" s="98">
        <v>12498</v>
      </c>
      <c r="Q19" s="98">
        <v>12136</v>
      </c>
      <c r="R19" s="98">
        <v>8851</v>
      </c>
      <c r="S19" s="98">
        <v>7416</v>
      </c>
    </row>
    <row r="20" spans="11:19" ht="12.75" customHeight="1" x14ac:dyDescent="0.25">
      <c r="M20" s="129" t="s">
        <v>118</v>
      </c>
      <c r="N20" s="98">
        <v>4914</v>
      </c>
      <c r="O20" s="98">
        <v>3196</v>
      </c>
      <c r="P20" s="98">
        <v>31111</v>
      </c>
      <c r="Q20" s="98">
        <v>5693</v>
      </c>
      <c r="R20" s="98">
        <v>3213</v>
      </c>
      <c r="S20" s="98">
        <v>21840</v>
      </c>
    </row>
    <row r="21" spans="11:19" ht="12.75" customHeight="1" x14ac:dyDescent="0.25">
      <c r="K21" s="69"/>
      <c r="M21" s="129" t="s">
        <v>119</v>
      </c>
      <c r="N21" s="98">
        <v>62693</v>
      </c>
      <c r="O21" s="98">
        <v>35894</v>
      </c>
      <c r="P21" s="98">
        <v>134221</v>
      </c>
      <c r="Q21" s="98">
        <v>107310</v>
      </c>
      <c r="R21" s="98">
        <v>74281</v>
      </c>
      <c r="S21" s="98">
        <v>110065</v>
      </c>
    </row>
    <row r="22" spans="11:19" ht="12.75" customHeight="1" x14ac:dyDescent="0.25">
      <c r="K22" s="69"/>
      <c r="M22" s="130" t="s">
        <v>189</v>
      </c>
      <c r="N22" s="99">
        <v>482557</v>
      </c>
      <c r="O22" s="99">
        <v>414820</v>
      </c>
      <c r="P22" s="99">
        <v>154551</v>
      </c>
      <c r="Q22" s="99">
        <v>341610</v>
      </c>
      <c r="R22" s="99">
        <v>284188</v>
      </c>
      <c r="S22" s="99">
        <v>135062</v>
      </c>
    </row>
    <row r="23" spans="11:19" ht="12.75" customHeight="1" x14ac:dyDescent="0.25">
      <c r="K23" s="69"/>
      <c r="M23" s="127" t="s">
        <v>120</v>
      </c>
      <c r="N23" s="100"/>
      <c r="O23" s="100"/>
      <c r="P23" s="100"/>
      <c r="Q23" s="100"/>
      <c r="R23" s="100"/>
      <c r="S23" s="101"/>
    </row>
    <row r="24" spans="11:19" ht="12.75" customHeight="1" x14ac:dyDescent="0.25">
      <c r="K24" s="69"/>
      <c r="M24" s="128" t="s">
        <v>11</v>
      </c>
      <c r="N24" s="97">
        <v>40131</v>
      </c>
      <c r="O24" s="97">
        <v>32675</v>
      </c>
      <c r="P24" s="97">
        <v>19721</v>
      </c>
      <c r="Q24" s="97">
        <v>100291</v>
      </c>
      <c r="R24" s="97">
        <v>84741</v>
      </c>
      <c r="S24" s="97">
        <v>53344</v>
      </c>
    </row>
    <row r="25" spans="11:19" ht="12.75" customHeight="1" x14ac:dyDescent="0.25">
      <c r="K25" s="69"/>
      <c r="M25" s="129" t="s">
        <v>12</v>
      </c>
      <c r="N25" s="98">
        <v>39010</v>
      </c>
      <c r="O25" s="98">
        <v>31996</v>
      </c>
      <c r="P25" s="98">
        <v>22753</v>
      </c>
      <c r="Q25" s="98">
        <v>62068</v>
      </c>
      <c r="R25" s="98">
        <v>51703</v>
      </c>
      <c r="S25" s="98">
        <v>51226</v>
      </c>
    </row>
    <row r="26" spans="11:19" ht="12.75" customHeight="1" x14ac:dyDescent="0.25">
      <c r="M26" s="129" t="s">
        <v>13</v>
      </c>
      <c r="N26" s="98">
        <v>91234</v>
      </c>
      <c r="O26" s="98">
        <v>73917</v>
      </c>
      <c r="P26" s="98">
        <v>59237</v>
      </c>
      <c r="Q26" s="98">
        <v>119285</v>
      </c>
      <c r="R26" s="98">
        <v>95552</v>
      </c>
      <c r="S26" s="98">
        <v>93410</v>
      </c>
    </row>
    <row r="27" spans="11:19" ht="12.75" customHeight="1" x14ac:dyDescent="0.25">
      <c r="M27" s="129" t="s">
        <v>14</v>
      </c>
      <c r="N27" s="98">
        <v>125045</v>
      </c>
      <c r="O27" s="98">
        <v>101272</v>
      </c>
      <c r="P27" s="98">
        <v>78225</v>
      </c>
      <c r="Q27" s="98">
        <v>112224</v>
      </c>
      <c r="R27" s="98">
        <v>88680</v>
      </c>
      <c r="S27" s="98">
        <v>83302</v>
      </c>
    </row>
    <row r="28" spans="11:19" ht="12.75" customHeight="1" x14ac:dyDescent="0.25">
      <c r="M28" s="129" t="s">
        <v>16</v>
      </c>
      <c r="N28" s="98">
        <v>80173</v>
      </c>
      <c r="O28" s="98">
        <v>65706</v>
      </c>
      <c r="P28" s="98">
        <v>50905</v>
      </c>
      <c r="Q28" s="98">
        <v>64213</v>
      </c>
      <c r="R28" s="98">
        <v>50954</v>
      </c>
      <c r="S28" s="98">
        <v>46973</v>
      </c>
    </row>
    <row r="29" spans="11:19" ht="12.75" customHeight="1" x14ac:dyDescent="0.25">
      <c r="M29" s="129" t="s">
        <v>18</v>
      </c>
      <c r="N29" s="98">
        <v>84087</v>
      </c>
      <c r="O29" s="98">
        <v>69382</v>
      </c>
      <c r="P29" s="98">
        <v>53537</v>
      </c>
      <c r="Q29" s="98">
        <v>65030</v>
      </c>
      <c r="R29" s="98">
        <v>51839</v>
      </c>
      <c r="S29" s="98">
        <v>48066</v>
      </c>
    </row>
    <row r="30" spans="11:19" ht="12.75" customHeight="1" x14ac:dyDescent="0.25">
      <c r="M30" s="129" t="s">
        <v>20</v>
      </c>
      <c r="N30" s="98">
        <v>141194</v>
      </c>
      <c r="O30" s="98">
        <v>114619</v>
      </c>
      <c r="P30" s="98">
        <v>83810</v>
      </c>
      <c r="Q30" s="98">
        <v>113339</v>
      </c>
      <c r="R30" s="98">
        <v>87955</v>
      </c>
      <c r="S30" s="98">
        <v>77239</v>
      </c>
    </row>
    <row r="31" spans="11:19" ht="12.75" customHeight="1" x14ac:dyDescent="0.25">
      <c r="M31" s="130" t="s">
        <v>22</v>
      </c>
      <c r="N31" s="99">
        <v>1858</v>
      </c>
      <c r="O31" s="99">
        <v>1450</v>
      </c>
      <c r="P31" s="99">
        <v>12027</v>
      </c>
      <c r="Q31" s="99">
        <v>1986</v>
      </c>
      <c r="R31" s="99">
        <v>1443</v>
      </c>
      <c r="S31" s="99">
        <v>10300</v>
      </c>
    </row>
    <row r="32" spans="11:19" ht="12.75" customHeight="1" x14ac:dyDescent="0.25">
      <c r="M32" s="127" t="s">
        <v>7</v>
      </c>
      <c r="N32" s="100"/>
      <c r="O32" s="100"/>
      <c r="P32" s="100"/>
      <c r="Q32" s="100"/>
      <c r="R32" s="100"/>
      <c r="S32" s="101"/>
    </row>
    <row r="33" spans="2:19" ht="12.75" customHeight="1" x14ac:dyDescent="0.25">
      <c r="M33" s="128" t="s">
        <v>8</v>
      </c>
      <c r="N33" s="97">
        <v>322741</v>
      </c>
      <c r="O33" s="97">
        <v>264483</v>
      </c>
      <c r="P33" s="97">
        <v>207236</v>
      </c>
      <c r="Q33" s="97">
        <v>365901</v>
      </c>
      <c r="R33" s="97">
        <v>296152</v>
      </c>
      <c r="S33" s="97">
        <v>273547</v>
      </c>
    </row>
    <row r="34" spans="2:19" ht="12.75" customHeight="1" x14ac:dyDescent="0.25">
      <c r="M34" s="130" t="s">
        <v>9</v>
      </c>
      <c r="N34" s="99">
        <v>279991</v>
      </c>
      <c r="O34" s="99">
        <v>226534</v>
      </c>
      <c r="P34" s="99">
        <v>172979</v>
      </c>
      <c r="Q34" s="99">
        <v>272535</v>
      </c>
      <c r="R34" s="99">
        <v>216715</v>
      </c>
      <c r="S34" s="99">
        <v>190313</v>
      </c>
    </row>
    <row r="35" spans="2:19" ht="12.75" customHeight="1" x14ac:dyDescent="0.25">
      <c r="M35" s="131" t="s">
        <v>73</v>
      </c>
      <c r="N35" s="102">
        <v>602732</v>
      </c>
      <c r="O35" s="102">
        <v>491017</v>
      </c>
      <c r="P35" s="102">
        <v>380215</v>
      </c>
      <c r="Q35" s="102">
        <v>638436</v>
      </c>
      <c r="R35" s="102">
        <v>512867</v>
      </c>
      <c r="S35" s="102">
        <v>463860</v>
      </c>
    </row>
    <row r="36" spans="2:19" ht="12.75" customHeight="1" x14ac:dyDescent="0.25">
      <c r="M36" s="212" t="s">
        <v>196</v>
      </c>
      <c r="N36" s="212"/>
      <c r="O36" s="212"/>
      <c r="P36" s="212"/>
      <c r="Q36" s="212"/>
      <c r="R36" s="212"/>
      <c r="S36" s="212"/>
    </row>
    <row r="37" spans="2:19" ht="24" customHeight="1" x14ac:dyDescent="0.25">
      <c r="M37" s="213"/>
      <c r="N37" s="213"/>
      <c r="O37" s="213"/>
      <c r="P37" s="213"/>
      <c r="Q37" s="213"/>
      <c r="R37" s="213"/>
      <c r="S37" s="213"/>
    </row>
    <row r="38" spans="2:19" ht="24" customHeight="1" x14ac:dyDescent="0.25">
      <c r="M38" s="132"/>
    </row>
    <row r="39" spans="2:19" x14ac:dyDescent="0.25">
      <c r="M39" s="132"/>
    </row>
    <row r="40" spans="2:19" ht="18.75" x14ac:dyDescent="0.3">
      <c r="B40" s="42" t="s">
        <v>170</v>
      </c>
      <c r="M40" s="132"/>
    </row>
    <row r="41" spans="2:19" x14ac:dyDescent="0.25">
      <c r="B41" s="206" t="s">
        <v>80</v>
      </c>
      <c r="C41" s="208" t="s">
        <v>81</v>
      </c>
      <c r="D41" s="196" t="s">
        <v>82</v>
      </c>
      <c r="E41" s="200" t="s">
        <v>183</v>
      </c>
      <c r="F41" s="210" t="s">
        <v>83</v>
      </c>
      <c r="G41" s="204" t="s">
        <v>184</v>
      </c>
      <c r="H41" s="43" t="s">
        <v>84</v>
      </c>
      <c r="I41" s="43" t="s">
        <v>84</v>
      </c>
      <c r="J41" s="43" t="s">
        <v>85</v>
      </c>
      <c r="M41" s="133" t="s">
        <v>113</v>
      </c>
      <c r="N41" s="45" t="s">
        <v>114</v>
      </c>
      <c r="O41" s="45" t="s">
        <v>42</v>
      </c>
      <c r="P41" s="45" t="s">
        <v>115</v>
      </c>
      <c r="Q41" s="45" t="s">
        <v>116</v>
      </c>
      <c r="R41" s="45" t="s">
        <v>45</v>
      </c>
      <c r="S41" s="45" t="s">
        <v>46</v>
      </c>
    </row>
    <row r="42" spans="2:19" x14ac:dyDescent="0.25">
      <c r="B42" s="207"/>
      <c r="C42" s="209"/>
      <c r="D42" s="197"/>
      <c r="E42" s="201"/>
      <c r="F42" s="211"/>
      <c r="G42" s="205"/>
      <c r="H42" s="68" t="s">
        <v>141</v>
      </c>
      <c r="I42" s="68" t="s">
        <v>86</v>
      </c>
      <c r="J42" s="44" t="s">
        <v>87</v>
      </c>
      <c r="M42" s="127" t="s">
        <v>121</v>
      </c>
      <c r="N42" s="46"/>
      <c r="O42" s="46"/>
      <c r="P42" s="46"/>
      <c r="Q42" s="46"/>
      <c r="R42" s="46"/>
      <c r="S42" s="47"/>
    </row>
    <row r="43" spans="2:19" x14ac:dyDescent="0.25">
      <c r="B43" s="174" t="s">
        <v>169</v>
      </c>
      <c r="C43" s="134">
        <f>RCEData!$E$62</f>
        <v>3676</v>
      </c>
      <c r="D43" s="134">
        <f>RCEData!$E$61</f>
        <v>5576</v>
      </c>
      <c r="E43" s="135">
        <f>(C43-D43)/D43</f>
        <v>-0.34074605451936874</v>
      </c>
      <c r="F43" s="134">
        <f>RCEData!$E$50</f>
        <v>4831</v>
      </c>
      <c r="G43" s="136">
        <f>(C43-F43)/F43</f>
        <v>-0.23908093562409438</v>
      </c>
      <c r="H43" s="134">
        <f>RCEData!E52</f>
        <v>4970</v>
      </c>
      <c r="I43" s="134">
        <f>RCEData!E40</f>
        <v>3606</v>
      </c>
      <c r="J43" s="136">
        <f>(H43-I43)/I43</f>
        <v>0.37825845812534664</v>
      </c>
      <c r="M43" s="128" t="s">
        <v>27</v>
      </c>
      <c r="N43" s="137">
        <v>30424</v>
      </c>
      <c r="O43" s="137">
        <v>24794</v>
      </c>
      <c r="P43" s="137">
        <v>18852</v>
      </c>
      <c r="Q43" s="137">
        <v>41875</v>
      </c>
      <c r="R43" s="137">
        <v>33191</v>
      </c>
      <c r="S43" s="137">
        <v>28198</v>
      </c>
    </row>
    <row r="44" spans="2:19" x14ac:dyDescent="0.25">
      <c r="B44" s="175" t="s">
        <v>175</v>
      </c>
      <c r="C44" s="134">
        <f>RCEData!$F$62</f>
        <v>4448</v>
      </c>
      <c r="D44" s="134">
        <f>RCEData!$F$61</f>
        <v>5192</v>
      </c>
      <c r="E44" s="135">
        <f t="shared" ref="E44:E45" si="3">(C44-D44)/D44</f>
        <v>-0.14329738058551617</v>
      </c>
      <c r="F44" s="134">
        <f>RCEData!$F$50</f>
        <v>4113</v>
      </c>
      <c r="G44" s="136">
        <f t="shared" ref="G44:G45" si="4">(C44-F44)/F44</f>
        <v>8.1449063943593483E-2</v>
      </c>
      <c r="H44" s="134">
        <f>RCEData!F52</f>
        <v>4403</v>
      </c>
      <c r="I44" s="134">
        <f>RCEData!F40</f>
        <v>3270</v>
      </c>
      <c r="J44" s="136">
        <f t="shared" ref="J44:J45" si="5">(H44-I44)/I44</f>
        <v>0.34648318042813453</v>
      </c>
      <c r="M44" s="129" t="s">
        <v>122</v>
      </c>
      <c r="N44" s="138">
        <v>131369</v>
      </c>
      <c r="O44" s="138">
        <v>107784</v>
      </c>
      <c r="P44" s="138">
        <v>82940</v>
      </c>
      <c r="Q44" s="138">
        <v>91274</v>
      </c>
      <c r="R44" s="138">
        <v>71379</v>
      </c>
      <c r="S44" s="138">
        <v>66339</v>
      </c>
    </row>
    <row r="45" spans="2:19" ht="13.5" customHeight="1" x14ac:dyDescent="0.25">
      <c r="B45" s="175" t="s">
        <v>176</v>
      </c>
      <c r="C45" s="134">
        <f>RCEData!$G$62</f>
        <v>4063</v>
      </c>
      <c r="D45" s="134">
        <f>RCEData!$G$61</f>
        <v>4019</v>
      </c>
      <c r="E45" s="135">
        <f t="shared" si="3"/>
        <v>1.0947997014182632E-2</v>
      </c>
      <c r="F45" s="134">
        <f>RCEData!$G$50</f>
        <v>2454</v>
      </c>
      <c r="G45" s="136">
        <f t="shared" si="4"/>
        <v>0.6556642216788916</v>
      </c>
      <c r="H45" s="134">
        <f>RCEData!G52</f>
        <v>2534</v>
      </c>
      <c r="I45" s="134">
        <f>RCEData!G40</f>
        <v>3080</v>
      </c>
      <c r="J45" s="136">
        <f t="shared" si="5"/>
        <v>-0.17727272727272728</v>
      </c>
      <c r="M45" s="129" t="s">
        <v>30</v>
      </c>
      <c r="N45" s="138">
        <v>38093</v>
      </c>
      <c r="O45" s="138">
        <v>31343</v>
      </c>
      <c r="P45" s="138">
        <v>23226</v>
      </c>
      <c r="Q45" s="138">
        <v>43344</v>
      </c>
      <c r="R45" s="138">
        <v>34649</v>
      </c>
      <c r="S45" s="138">
        <v>30727</v>
      </c>
    </row>
    <row r="46" spans="2:19" ht="12" customHeight="1" x14ac:dyDescent="0.25">
      <c r="M46" s="129" t="s">
        <v>32</v>
      </c>
      <c r="N46" s="138">
        <v>28060</v>
      </c>
      <c r="O46" s="138">
        <v>23920</v>
      </c>
      <c r="P46" s="138">
        <v>17560</v>
      </c>
      <c r="Q46" s="138">
        <v>19061</v>
      </c>
      <c r="R46" s="138">
        <v>15600</v>
      </c>
      <c r="S46" s="138">
        <v>14726</v>
      </c>
    </row>
    <row r="47" spans="2:19" ht="12" customHeight="1" x14ac:dyDescent="0.25">
      <c r="M47" s="129" t="s">
        <v>34</v>
      </c>
      <c r="N47" s="138">
        <v>39221</v>
      </c>
      <c r="O47" s="138">
        <v>32949</v>
      </c>
      <c r="P47" s="138">
        <v>24674</v>
      </c>
      <c r="Q47" s="138">
        <v>44373</v>
      </c>
      <c r="R47" s="138">
        <v>37987</v>
      </c>
      <c r="S47" s="138">
        <v>33651</v>
      </c>
    </row>
    <row r="48" spans="2:19" ht="12" customHeight="1" x14ac:dyDescent="0.25">
      <c r="M48" s="130" t="s">
        <v>123</v>
      </c>
      <c r="N48" s="139">
        <v>1989</v>
      </c>
      <c r="O48" s="139">
        <v>1326</v>
      </c>
      <c r="P48" s="139">
        <v>1148</v>
      </c>
      <c r="Q48" s="139">
        <v>1815</v>
      </c>
      <c r="R48" s="139">
        <v>1083</v>
      </c>
      <c r="S48" s="139">
        <v>1131</v>
      </c>
    </row>
    <row r="49" spans="11:19" ht="12" customHeight="1" x14ac:dyDescent="0.25">
      <c r="M49" s="132"/>
    </row>
    <row r="50" spans="11:19" ht="15" customHeight="1" x14ac:dyDescent="0.25">
      <c r="M50" s="132"/>
    </row>
    <row r="51" spans="11:19" ht="12" customHeight="1" x14ac:dyDescent="0.25">
      <c r="K51" s="69"/>
      <c r="M51" s="132"/>
    </row>
    <row r="52" spans="11:19" ht="12" customHeight="1" x14ac:dyDescent="0.25">
      <c r="K52" s="69"/>
      <c r="M52" s="127" t="s">
        <v>124</v>
      </c>
      <c r="N52" s="46"/>
      <c r="O52" s="46"/>
      <c r="P52" s="46"/>
      <c r="Q52" s="46"/>
      <c r="R52" s="46"/>
      <c r="S52" s="47"/>
    </row>
    <row r="53" spans="11:19" ht="12" customHeight="1" x14ac:dyDescent="0.25">
      <c r="K53" s="69"/>
      <c r="M53" s="128" t="s">
        <v>11</v>
      </c>
      <c r="N53" s="140">
        <v>6.7000000000000004E-2</v>
      </c>
      <c r="O53" s="140">
        <v>6.7000000000000004E-2</v>
      </c>
      <c r="P53" s="140">
        <v>5.1999999999999998E-2</v>
      </c>
      <c r="Q53" s="140">
        <v>0.157</v>
      </c>
      <c r="R53" s="140">
        <v>0.16500000000000001</v>
      </c>
      <c r="S53" s="140">
        <v>0.115</v>
      </c>
    </row>
    <row r="54" spans="11:19" ht="12" customHeight="1" x14ac:dyDescent="0.25">
      <c r="M54" s="129" t="s">
        <v>12</v>
      </c>
      <c r="N54" s="141">
        <v>6.5000000000000002E-2</v>
      </c>
      <c r="O54" s="141">
        <v>6.5000000000000002E-2</v>
      </c>
      <c r="P54" s="141">
        <v>0.06</v>
      </c>
      <c r="Q54" s="141">
        <v>9.7000000000000003E-2</v>
      </c>
      <c r="R54" s="141">
        <v>0.10100000000000001</v>
      </c>
      <c r="S54" s="141">
        <v>0.11</v>
      </c>
    </row>
    <row r="55" spans="11:19" ht="12" customHeight="1" x14ac:dyDescent="0.25">
      <c r="M55" s="129" t="s">
        <v>13</v>
      </c>
      <c r="N55" s="141">
        <v>0.151</v>
      </c>
      <c r="O55" s="141">
        <v>0.151</v>
      </c>
      <c r="P55" s="141">
        <v>0.156</v>
      </c>
      <c r="Q55" s="141">
        <v>0.187</v>
      </c>
      <c r="R55" s="141">
        <v>0.186</v>
      </c>
      <c r="S55" s="141">
        <v>0.20100000000000001</v>
      </c>
    </row>
    <row r="56" spans="11:19" ht="12" customHeight="1" x14ac:dyDescent="0.25">
      <c r="K56" s="70"/>
      <c r="M56" s="129" t="s">
        <v>14</v>
      </c>
      <c r="N56" s="141">
        <v>0.20699999999999999</v>
      </c>
      <c r="O56" s="141">
        <v>0.20599999999999999</v>
      </c>
      <c r="P56" s="141">
        <v>0.20599999999999999</v>
      </c>
      <c r="Q56" s="141">
        <v>0.17599999999999999</v>
      </c>
      <c r="R56" s="141">
        <v>0.17299999999999999</v>
      </c>
      <c r="S56" s="141">
        <v>0.18</v>
      </c>
    </row>
    <row r="57" spans="11:19" ht="12" customHeight="1" x14ac:dyDescent="0.25">
      <c r="K57" s="70"/>
      <c r="M57" s="129" t="s">
        <v>16</v>
      </c>
      <c r="N57" s="141">
        <v>0.13300000000000001</v>
      </c>
      <c r="O57" s="141">
        <v>0.13400000000000001</v>
      </c>
      <c r="P57" s="141">
        <v>0.13400000000000001</v>
      </c>
      <c r="Q57" s="141">
        <v>0.10100000000000001</v>
      </c>
      <c r="R57" s="141">
        <v>9.9000000000000005E-2</v>
      </c>
      <c r="S57" s="141">
        <v>0.10100000000000001</v>
      </c>
    </row>
    <row r="58" spans="11:19" ht="12" customHeight="1" x14ac:dyDescent="0.25">
      <c r="K58" s="70"/>
      <c r="M58" s="129" t="s">
        <v>18</v>
      </c>
      <c r="N58" s="141">
        <v>0.14000000000000001</v>
      </c>
      <c r="O58" s="141">
        <v>0.14099999999999999</v>
      </c>
      <c r="P58" s="141">
        <v>0.14000000000000001</v>
      </c>
      <c r="Q58" s="141">
        <v>0.10199999999999999</v>
      </c>
      <c r="R58" s="141">
        <v>0.10100000000000001</v>
      </c>
      <c r="S58" s="141">
        <v>0.104</v>
      </c>
    </row>
    <row r="59" spans="11:19" ht="12" customHeight="1" x14ac:dyDescent="0.25">
      <c r="M59" s="129" t="s">
        <v>20</v>
      </c>
      <c r="N59" s="141">
        <v>0.23400000000000001</v>
      </c>
      <c r="O59" s="141">
        <v>0.23300000000000001</v>
      </c>
      <c r="P59" s="141">
        <v>0.22</v>
      </c>
      <c r="Q59" s="141">
        <v>0.17699999999999999</v>
      </c>
      <c r="R59" s="141">
        <v>0.17100000000000001</v>
      </c>
      <c r="S59" s="141">
        <v>0.16700000000000001</v>
      </c>
    </row>
    <row r="60" spans="11:19" ht="12" customHeight="1" x14ac:dyDescent="0.25">
      <c r="K60" s="70"/>
      <c r="M60" s="130" t="s">
        <v>22</v>
      </c>
      <c r="N60" s="142">
        <v>3.0000000000000001E-3</v>
      </c>
      <c r="O60" s="142">
        <v>3.0000000000000001E-3</v>
      </c>
      <c r="P60" s="142">
        <v>3.2000000000000001E-2</v>
      </c>
      <c r="Q60" s="142">
        <v>3.0000000000000001E-3</v>
      </c>
      <c r="R60" s="142">
        <v>4.0000000000000001E-3</v>
      </c>
      <c r="S60" s="142">
        <v>2.1999999999999999E-2</v>
      </c>
    </row>
    <row r="61" spans="11:19" ht="12" customHeight="1" x14ac:dyDescent="0.25">
      <c r="K61" s="70"/>
    </row>
    <row r="62" spans="11:19" ht="12" customHeight="1" x14ac:dyDescent="0.25">
      <c r="K62" s="70"/>
    </row>
    <row r="63" spans="11:19" ht="12" customHeight="1" x14ac:dyDescent="0.25"/>
    <row r="64" spans="11:19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.75" customHeight="1" x14ac:dyDescent="0.25"/>
    <row r="73" ht="12.75" customHeight="1" x14ac:dyDescent="0.25"/>
    <row r="74" ht="12.75" customHeight="1" x14ac:dyDescent="0.25"/>
    <row r="75" ht="24" customHeight="1" x14ac:dyDescent="0.25"/>
    <row r="79" ht="12" customHeight="1" x14ac:dyDescent="0.25"/>
    <row r="80" ht="12" customHeight="1" x14ac:dyDescent="0.25"/>
    <row r="82" spans="2:12" ht="18.75" x14ac:dyDescent="0.3">
      <c r="B82" s="42" t="s">
        <v>171</v>
      </c>
      <c r="L82" s="70"/>
    </row>
    <row r="83" spans="2:12" x14ac:dyDescent="0.25">
      <c r="B83" s="206" t="s">
        <v>80</v>
      </c>
      <c r="C83" s="208" t="s">
        <v>81</v>
      </c>
      <c r="D83" s="196" t="s">
        <v>82</v>
      </c>
      <c r="E83" s="200" t="s">
        <v>183</v>
      </c>
      <c r="F83" s="210" t="s">
        <v>83</v>
      </c>
      <c r="G83" s="204" t="s">
        <v>184</v>
      </c>
      <c r="H83" s="43" t="s">
        <v>84</v>
      </c>
      <c r="I83" s="43" t="s">
        <v>84</v>
      </c>
      <c r="J83" s="43" t="s">
        <v>85</v>
      </c>
      <c r="L83" s="70"/>
    </row>
    <row r="84" spans="2:12" x14ac:dyDescent="0.25">
      <c r="B84" s="207"/>
      <c r="C84" s="209"/>
      <c r="D84" s="197"/>
      <c r="E84" s="201"/>
      <c r="F84" s="211"/>
      <c r="G84" s="205"/>
      <c r="H84" s="68" t="s">
        <v>141</v>
      </c>
      <c r="I84" s="68" t="s">
        <v>86</v>
      </c>
      <c r="J84" s="44" t="s">
        <v>87</v>
      </c>
      <c r="L84" s="70"/>
    </row>
    <row r="85" spans="2:12" x14ac:dyDescent="0.25">
      <c r="B85" s="174" t="s">
        <v>172</v>
      </c>
      <c r="C85" s="134">
        <f>RCEData!$H$62</f>
        <v>4673</v>
      </c>
      <c r="D85" s="134">
        <f>RCEData!$H$61</f>
        <v>7210</v>
      </c>
      <c r="E85" s="135">
        <f>(C85-D85)/D85</f>
        <v>-0.35187239944521498</v>
      </c>
      <c r="F85" s="134">
        <f>RCEData!$H$50</f>
        <v>5968</v>
      </c>
      <c r="G85" s="136">
        <f>(C85-F85)/F85</f>
        <v>-0.21699061662198391</v>
      </c>
      <c r="H85" s="134">
        <f>RCEData!H52</f>
        <v>6194</v>
      </c>
      <c r="I85" s="134">
        <f>RCEData!H40</f>
        <v>4157</v>
      </c>
      <c r="J85" s="136">
        <f>(H85-I85)/I85</f>
        <v>0.49001683906663457</v>
      </c>
      <c r="K85" s="89"/>
    </row>
    <row r="86" spans="2:12" x14ac:dyDescent="0.25">
      <c r="B86" s="175" t="s">
        <v>173</v>
      </c>
      <c r="C86" s="134">
        <f>RCEData!$I$62</f>
        <v>5599</v>
      </c>
      <c r="D86" s="134">
        <f>RCEData!$I$61</f>
        <v>6601</v>
      </c>
      <c r="E86" s="135">
        <f t="shared" ref="E86:E87" si="6">(C86-D86)/D86</f>
        <v>-0.15179518254809876</v>
      </c>
      <c r="F86" s="134">
        <f>RCEData!$I$50</f>
        <v>5175</v>
      </c>
      <c r="G86" s="136">
        <f t="shared" ref="G86:G87" si="7">(C86-F86)/F86</f>
        <v>8.1932367149758448E-2</v>
      </c>
      <c r="H86" s="134">
        <f>RCEData!I52</f>
        <v>5306</v>
      </c>
      <c r="I86" s="134">
        <f>RCEData!I40</f>
        <v>3638</v>
      </c>
      <c r="J86" s="136">
        <f t="shared" ref="J86:J87" si="8">(H86-I86)/I86</f>
        <v>0.45849367784496975</v>
      </c>
      <c r="K86" s="89"/>
    </row>
    <row r="87" spans="2:12" x14ac:dyDescent="0.25">
      <c r="B87" s="175" t="s">
        <v>174</v>
      </c>
      <c r="C87" s="134">
        <f>RCEData!$J$62</f>
        <v>5049</v>
      </c>
      <c r="D87" s="134">
        <f>RCEData!$J$61</f>
        <v>5687</v>
      </c>
      <c r="E87" s="135">
        <f t="shared" si="6"/>
        <v>-0.11218568665377177</v>
      </c>
      <c r="F87" s="134">
        <f>RCEData!$J$50</f>
        <v>3516</v>
      </c>
      <c r="G87" s="136">
        <f t="shared" si="7"/>
        <v>0.43600682593856654</v>
      </c>
      <c r="H87" s="134">
        <f>RCEData!J52</f>
        <v>3744</v>
      </c>
      <c r="I87" s="134">
        <f>RCEData!J40</f>
        <v>4529</v>
      </c>
      <c r="J87" s="136">
        <f t="shared" si="8"/>
        <v>-0.17332744535217487</v>
      </c>
      <c r="K87" s="89"/>
    </row>
    <row r="91" spans="2:12" x14ac:dyDescent="0.25">
      <c r="K91" s="69"/>
    </row>
    <row r="92" spans="2:12" x14ac:dyDescent="0.25">
      <c r="K92" s="69"/>
    </row>
    <row r="93" spans="2:12" x14ac:dyDescent="0.25">
      <c r="K93" s="69"/>
    </row>
  </sheetData>
  <mergeCells count="19">
    <mergeCell ref="E83:E84"/>
    <mergeCell ref="G83:G84"/>
    <mergeCell ref="M36:S37"/>
    <mergeCell ref="B83:B84"/>
    <mergeCell ref="C83:C84"/>
    <mergeCell ref="D83:D84"/>
    <mergeCell ref="F83:F84"/>
    <mergeCell ref="G9:G10"/>
    <mergeCell ref="B41:B42"/>
    <mergeCell ref="C41:C42"/>
    <mergeCell ref="B9:B10"/>
    <mergeCell ref="C9:C10"/>
    <mergeCell ref="D9:D10"/>
    <mergeCell ref="E9:E10"/>
    <mergeCell ref="F9:F10"/>
    <mergeCell ref="D41:D42"/>
    <mergeCell ref="E41:E42"/>
    <mergeCell ref="F41:F42"/>
    <mergeCell ref="G41:G42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D6CD20"/>
  </sheetPr>
  <dimension ref="A1:J62"/>
  <sheetViews>
    <sheetView showGridLines="0" workbookViewId="0"/>
  </sheetViews>
  <sheetFormatPr defaultRowHeight="15" x14ac:dyDescent="0.25"/>
  <cols>
    <col min="1" max="1" width="12.7109375" style="64" customWidth="1"/>
    <col min="2" max="10" width="12.7109375" customWidth="1"/>
  </cols>
  <sheetData>
    <row r="1" spans="1:10" ht="24" x14ac:dyDescent="0.25">
      <c r="A1" s="19" t="s">
        <v>37</v>
      </c>
      <c r="B1" s="19" t="s">
        <v>38</v>
      </c>
      <c r="C1" s="19" t="s">
        <v>39</v>
      </c>
      <c r="D1" s="19" t="s">
        <v>40</v>
      </c>
      <c r="E1" s="19" t="s">
        <v>41</v>
      </c>
      <c r="F1" s="19" t="s">
        <v>42</v>
      </c>
      <c r="G1" s="19" t="s">
        <v>43</v>
      </c>
      <c r="H1" s="19" t="s">
        <v>44</v>
      </c>
      <c r="I1" s="19" t="s">
        <v>45</v>
      </c>
      <c r="J1" s="19" t="s">
        <v>46</v>
      </c>
    </row>
    <row r="2" spans="1:10" x14ac:dyDescent="0.25">
      <c r="A2" s="60">
        <v>42095</v>
      </c>
      <c r="B2" s="30">
        <v>9592</v>
      </c>
      <c r="C2" s="30">
        <v>8025</v>
      </c>
      <c r="D2" s="30">
        <v>6680</v>
      </c>
      <c r="E2" s="30">
        <v>4792</v>
      </c>
      <c r="F2" s="30">
        <v>4040</v>
      </c>
      <c r="G2" s="30">
        <v>2871</v>
      </c>
      <c r="H2" s="30">
        <v>4800</v>
      </c>
      <c r="I2" s="30">
        <v>3985</v>
      </c>
      <c r="J2" s="30">
        <v>3809</v>
      </c>
    </row>
    <row r="3" spans="1:10" x14ac:dyDescent="0.25">
      <c r="A3" s="61">
        <v>42125</v>
      </c>
      <c r="B3" s="31">
        <v>9976</v>
      </c>
      <c r="C3" s="31">
        <v>8279</v>
      </c>
      <c r="D3" s="31">
        <v>6792</v>
      </c>
      <c r="E3" s="31">
        <v>4838</v>
      </c>
      <c r="F3" s="31">
        <v>4214</v>
      </c>
      <c r="G3" s="31">
        <v>2879</v>
      </c>
      <c r="H3" s="31">
        <v>5138</v>
      </c>
      <c r="I3" s="31">
        <v>4065</v>
      </c>
      <c r="J3" s="31">
        <v>3913</v>
      </c>
    </row>
    <row r="4" spans="1:10" x14ac:dyDescent="0.25">
      <c r="A4" s="62">
        <v>42156</v>
      </c>
      <c r="B4" s="29">
        <v>8247</v>
      </c>
      <c r="C4" s="29">
        <v>6987</v>
      </c>
      <c r="D4" s="29">
        <v>6502</v>
      </c>
      <c r="E4" s="29">
        <v>4037</v>
      </c>
      <c r="F4" s="29">
        <v>3369</v>
      </c>
      <c r="G4" s="29">
        <v>2716</v>
      </c>
      <c r="H4" s="29">
        <v>4210</v>
      </c>
      <c r="I4" s="29">
        <v>3618</v>
      </c>
      <c r="J4" s="29">
        <v>3786</v>
      </c>
    </row>
    <row r="5" spans="1:10" x14ac:dyDescent="0.25">
      <c r="A5" s="61">
        <v>42186</v>
      </c>
      <c r="B5" s="31">
        <v>7928</v>
      </c>
      <c r="C5" s="31">
        <v>6135</v>
      </c>
      <c r="D5" s="31">
        <v>5700</v>
      </c>
      <c r="E5" s="31">
        <v>3754</v>
      </c>
      <c r="F5" s="31">
        <v>2941</v>
      </c>
      <c r="G5" s="31">
        <v>2279</v>
      </c>
      <c r="H5" s="31">
        <v>4174</v>
      </c>
      <c r="I5" s="31">
        <v>3194</v>
      </c>
      <c r="J5" s="31">
        <v>3421</v>
      </c>
    </row>
    <row r="6" spans="1:10" x14ac:dyDescent="0.25">
      <c r="A6" s="62">
        <v>42217</v>
      </c>
      <c r="B6" s="29">
        <v>8599</v>
      </c>
      <c r="C6" s="29">
        <v>7339</v>
      </c>
      <c r="D6" s="29">
        <v>6275</v>
      </c>
      <c r="E6" s="29">
        <v>4072</v>
      </c>
      <c r="F6" s="29">
        <v>3499</v>
      </c>
      <c r="G6" s="29">
        <v>2672</v>
      </c>
      <c r="H6" s="29">
        <v>4527</v>
      </c>
      <c r="I6" s="29">
        <v>3840</v>
      </c>
      <c r="J6" s="29">
        <v>3603</v>
      </c>
    </row>
    <row r="7" spans="1:10" x14ac:dyDescent="0.25">
      <c r="A7" s="61">
        <v>42248</v>
      </c>
      <c r="B7" s="31">
        <v>8655</v>
      </c>
      <c r="C7" s="31">
        <v>7326</v>
      </c>
      <c r="D7" s="31">
        <v>7032</v>
      </c>
      <c r="E7" s="31">
        <v>4126</v>
      </c>
      <c r="F7" s="31">
        <v>3545</v>
      </c>
      <c r="G7" s="31">
        <v>3107</v>
      </c>
      <c r="H7" s="31">
        <v>4529</v>
      </c>
      <c r="I7" s="31">
        <v>3781</v>
      </c>
      <c r="J7" s="31">
        <v>3925</v>
      </c>
    </row>
    <row r="8" spans="1:10" x14ac:dyDescent="0.25">
      <c r="A8" s="62">
        <v>42278</v>
      </c>
      <c r="B8" s="29">
        <v>8689</v>
      </c>
      <c r="C8" s="29">
        <v>7301</v>
      </c>
      <c r="D8" s="29">
        <v>6847</v>
      </c>
      <c r="E8" s="29">
        <v>4016</v>
      </c>
      <c r="F8" s="29">
        <v>3490</v>
      </c>
      <c r="G8" s="29">
        <v>3147</v>
      </c>
      <c r="H8" s="29">
        <v>4673</v>
      </c>
      <c r="I8" s="29">
        <v>3811</v>
      </c>
      <c r="J8" s="29">
        <v>3700</v>
      </c>
    </row>
    <row r="9" spans="1:10" x14ac:dyDescent="0.25">
      <c r="A9" s="61">
        <v>42309</v>
      </c>
      <c r="B9" s="31">
        <v>8826</v>
      </c>
      <c r="C9" s="31">
        <v>7284</v>
      </c>
      <c r="D9" s="31">
        <v>6605</v>
      </c>
      <c r="E9" s="31">
        <v>4124</v>
      </c>
      <c r="F9" s="31">
        <v>3419</v>
      </c>
      <c r="G9" s="31">
        <v>3145</v>
      </c>
      <c r="H9" s="31">
        <v>4702</v>
      </c>
      <c r="I9" s="31">
        <v>3865</v>
      </c>
      <c r="J9" s="31">
        <v>3460</v>
      </c>
    </row>
    <row r="10" spans="1:10" x14ac:dyDescent="0.25">
      <c r="A10" s="62">
        <v>42339</v>
      </c>
      <c r="B10" s="29">
        <v>7225</v>
      </c>
      <c r="C10" s="29">
        <v>5921</v>
      </c>
      <c r="D10" s="29">
        <v>5841</v>
      </c>
      <c r="E10" s="29">
        <v>3522</v>
      </c>
      <c r="F10" s="29">
        <v>2869</v>
      </c>
      <c r="G10" s="29">
        <v>2607</v>
      </c>
      <c r="H10" s="29">
        <v>3703</v>
      </c>
      <c r="I10" s="29">
        <v>3052</v>
      </c>
      <c r="J10" s="29">
        <v>3234</v>
      </c>
    </row>
    <row r="11" spans="1:10" x14ac:dyDescent="0.25">
      <c r="A11" s="61">
        <v>42370</v>
      </c>
      <c r="B11" s="31">
        <v>8449</v>
      </c>
      <c r="C11" s="31">
        <v>6834</v>
      </c>
      <c r="D11" s="31">
        <v>6048</v>
      </c>
      <c r="E11" s="31">
        <v>4030</v>
      </c>
      <c r="F11" s="31">
        <v>3428</v>
      </c>
      <c r="G11" s="31">
        <v>2811</v>
      </c>
      <c r="H11" s="31">
        <v>4419</v>
      </c>
      <c r="I11" s="31">
        <v>3406</v>
      </c>
      <c r="J11" s="31">
        <v>3237</v>
      </c>
    </row>
    <row r="12" spans="1:10" x14ac:dyDescent="0.25">
      <c r="A12" s="62">
        <v>42401</v>
      </c>
      <c r="B12" s="29">
        <v>10038</v>
      </c>
      <c r="C12" s="29">
        <v>8074</v>
      </c>
      <c r="D12" s="29">
        <v>6415</v>
      </c>
      <c r="E12" s="29">
        <v>4585</v>
      </c>
      <c r="F12" s="29">
        <v>3856</v>
      </c>
      <c r="G12" s="29">
        <v>2798</v>
      </c>
      <c r="H12" s="29">
        <v>5453</v>
      </c>
      <c r="I12" s="29">
        <v>4218</v>
      </c>
      <c r="J12" s="29">
        <v>3617</v>
      </c>
    </row>
    <row r="13" spans="1:10" x14ac:dyDescent="0.25">
      <c r="A13" s="61">
        <v>42430</v>
      </c>
      <c r="B13" s="31">
        <v>9327</v>
      </c>
      <c r="C13" s="31">
        <v>7251</v>
      </c>
      <c r="D13" s="31">
        <v>6692</v>
      </c>
      <c r="E13" s="31">
        <v>4322</v>
      </c>
      <c r="F13" s="31">
        <v>3463</v>
      </c>
      <c r="G13" s="31">
        <v>3042</v>
      </c>
      <c r="H13" s="31">
        <v>5005</v>
      </c>
      <c r="I13" s="31">
        <v>3788</v>
      </c>
      <c r="J13" s="31">
        <v>3650</v>
      </c>
    </row>
    <row r="14" spans="1:10" x14ac:dyDescent="0.25">
      <c r="A14" s="62">
        <v>42461</v>
      </c>
      <c r="B14" s="29">
        <v>9156</v>
      </c>
      <c r="C14" s="29">
        <v>7480</v>
      </c>
      <c r="D14" s="29">
        <v>6491</v>
      </c>
      <c r="E14" s="29">
        <v>4392</v>
      </c>
      <c r="F14" s="29">
        <v>3543</v>
      </c>
      <c r="G14" s="29">
        <v>2940</v>
      </c>
      <c r="H14" s="29">
        <v>4764</v>
      </c>
      <c r="I14" s="29">
        <v>3937</v>
      </c>
      <c r="J14" s="29">
        <v>3551</v>
      </c>
    </row>
    <row r="15" spans="1:10" x14ac:dyDescent="0.25">
      <c r="A15" s="61">
        <v>42491</v>
      </c>
      <c r="B15" s="31">
        <v>10520</v>
      </c>
      <c r="C15" s="31">
        <v>8091</v>
      </c>
      <c r="D15" s="31">
        <v>7350</v>
      </c>
      <c r="E15" s="31">
        <v>5160</v>
      </c>
      <c r="F15" s="31">
        <v>3984</v>
      </c>
      <c r="G15" s="31">
        <v>3377</v>
      </c>
      <c r="H15" s="31">
        <v>5360</v>
      </c>
      <c r="I15" s="31">
        <v>4107</v>
      </c>
      <c r="J15" s="31">
        <v>3973</v>
      </c>
    </row>
    <row r="16" spans="1:10" x14ac:dyDescent="0.25">
      <c r="A16" s="62">
        <v>42522</v>
      </c>
      <c r="B16" s="29">
        <v>9227</v>
      </c>
      <c r="C16" s="29">
        <v>7692</v>
      </c>
      <c r="D16" s="29">
        <v>7020</v>
      </c>
      <c r="E16" s="29">
        <v>4354</v>
      </c>
      <c r="F16" s="29">
        <v>3744</v>
      </c>
      <c r="G16" s="29">
        <v>3266</v>
      </c>
      <c r="H16" s="29">
        <v>4873</v>
      </c>
      <c r="I16" s="29">
        <v>3948</v>
      </c>
      <c r="J16" s="29">
        <v>3754</v>
      </c>
    </row>
    <row r="17" spans="1:10" x14ac:dyDescent="0.25">
      <c r="A17" s="61">
        <v>42552</v>
      </c>
      <c r="B17" s="31">
        <v>8612</v>
      </c>
      <c r="C17" s="31">
        <v>7494</v>
      </c>
      <c r="D17" s="31">
        <v>6602</v>
      </c>
      <c r="E17" s="31">
        <v>4009</v>
      </c>
      <c r="F17" s="31">
        <v>3609</v>
      </c>
      <c r="G17" s="31">
        <v>2859</v>
      </c>
      <c r="H17" s="31">
        <v>4603</v>
      </c>
      <c r="I17" s="31">
        <v>3885</v>
      </c>
      <c r="J17" s="31">
        <v>3743</v>
      </c>
    </row>
    <row r="18" spans="1:10" x14ac:dyDescent="0.25">
      <c r="A18" s="62">
        <v>42583</v>
      </c>
      <c r="B18" s="29">
        <v>9952</v>
      </c>
      <c r="C18" s="29">
        <v>7898</v>
      </c>
      <c r="D18" s="29">
        <v>7309</v>
      </c>
      <c r="E18" s="29">
        <v>4741</v>
      </c>
      <c r="F18" s="29">
        <v>3773</v>
      </c>
      <c r="G18" s="29">
        <v>3236</v>
      </c>
      <c r="H18" s="29">
        <v>5211</v>
      </c>
      <c r="I18" s="29">
        <v>4125</v>
      </c>
      <c r="J18" s="29">
        <v>4073</v>
      </c>
    </row>
    <row r="19" spans="1:10" x14ac:dyDescent="0.25">
      <c r="A19" s="61">
        <v>42614</v>
      </c>
      <c r="B19" s="31">
        <v>10042</v>
      </c>
      <c r="C19" s="31">
        <v>7514</v>
      </c>
      <c r="D19" s="31">
        <v>7177</v>
      </c>
      <c r="E19" s="31">
        <v>4720</v>
      </c>
      <c r="F19" s="31">
        <v>3618</v>
      </c>
      <c r="G19" s="31">
        <v>3305</v>
      </c>
      <c r="H19" s="31">
        <v>5322</v>
      </c>
      <c r="I19" s="31">
        <v>3896</v>
      </c>
      <c r="J19" s="31">
        <v>3872</v>
      </c>
    </row>
    <row r="20" spans="1:10" x14ac:dyDescent="0.25">
      <c r="A20" s="62">
        <v>42644</v>
      </c>
      <c r="B20" s="29">
        <v>10375</v>
      </c>
      <c r="C20" s="29">
        <v>8225</v>
      </c>
      <c r="D20" s="29">
        <v>6903</v>
      </c>
      <c r="E20" s="29">
        <v>4900</v>
      </c>
      <c r="F20" s="29">
        <v>3908</v>
      </c>
      <c r="G20" s="29">
        <v>3063</v>
      </c>
      <c r="H20" s="29">
        <v>5475</v>
      </c>
      <c r="I20" s="29">
        <v>4317</v>
      </c>
      <c r="J20" s="29">
        <v>3840</v>
      </c>
    </row>
    <row r="21" spans="1:10" x14ac:dyDescent="0.25">
      <c r="A21" s="61">
        <v>42675</v>
      </c>
      <c r="B21" s="31">
        <v>9705</v>
      </c>
      <c r="C21" s="31">
        <v>8201</v>
      </c>
      <c r="D21" s="31">
        <v>6889</v>
      </c>
      <c r="E21" s="31">
        <v>4541</v>
      </c>
      <c r="F21" s="31">
        <v>3936</v>
      </c>
      <c r="G21" s="31">
        <v>3030</v>
      </c>
      <c r="H21" s="31">
        <v>5164</v>
      </c>
      <c r="I21" s="31">
        <v>4265</v>
      </c>
      <c r="J21" s="31">
        <v>3859</v>
      </c>
    </row>
    <row r="22" spans="1:10" x14ac:dyDescent="0.25">
      <c r="A22" s="62">
        <v>42705</v>
      </c>
      <c r="B22" s="29">
        <v>6495</v>
      </c>
      <c r="C22" s="29">
        <v>5889</v>
      </c>
      <c r="D22" s="29">
        <v>6119</v>
      </c>
      <c r="E22" s="29">
        <v>3095</v>
      </c>
      <c r="F22" s="29">
        <v>2825</v>
      </c>
      <c r="G22" s="29">
        <v>2802</v>
      </c>
      <c r="H22" s="29">
        <v>3400</v>
      </c>
      <c r="I22" s="29">
        <v>3064</v>
      </c>
      <c r="J22" s="29">
        <v>3317</v>
      </c>
    </row>
    <row r="23" spans="1:10" x14ac:dyDescent="0.25">
      <c r="A23" s="61">
        <v>42736</v>
      </c>
      <c r="B23" s="31">
        <v>6389</v>
      </c>
      <c r="C23" s="31">
        <v>6378</v>
      </c>
      <c r="D23" s="31">
        <v>6928</v>
      </c>
      <c r="E23" s="31">
        <v>2816</v>
      </c>
      <c r="F23" s="31">
        <v>3030</v>
      </c>
      <c r="G23" s="31">
        <v>3033</v>
      </c>
      <c r="H23" s="31">
        <v>3573</v>
      </c>
      <c r="I23" s="31">
        <v>3348</v>
      </c>
      <c r="J23" s="31">
        <v>3895</v>
      </c>
    </row>
    <row r="24" spans="1:10" x14ac:dyDescent="0.25">
      <c r="A24" s="62">
        <v>42767</v>
      </c>
      <c r="B24" s="29">
        <v>7821</v>
      </c>
      <c r="C24" s="29">
        <v>6684</v>
      </c>
      <c r="D24" s="29">
        <v>6238</v>
      </c>
      <c r="E24" s="29">
        <v>3407</v>
      </c>
      <c r="F24" s="29">
        <v>3010</v>
      </c>
      <c r="G24" s="29">
        <v>2760</v>
      </c>
      <c r="H24" s="29">
        <v>4414</v>
      </c>
      <c r="I24" s="29">
        <v>3674</v>
      </c>
      <c r="J24" s="29">
        <v>3478</v>
      </c>
    </row>
    <row r="25" spans="1:10" x14ac:dyDescent="0.25">
      <c r="A25" s="61">
        <v>42795</v>
      </c>
      <c r="B25" s="31">
        <v>9816</v>
      </c>
      <c r="C25" s="31">
        <v>7300</v>
      </c>
      <c r="D25" s="31">
        <v>7615</v>
      </c>
      <c r="E25" s="31">
        <v>4573</v>
      </c>
      <c r="F25" s="31">
        <v>3335</v>
      </c>
      <c r="G25" s="31">
        <v>3474</v>
      </c>
      <c r="H25" s="31">
        <v>5243</v>
      </c>
      <c r="I25" s="31">
        <v>3965</v>
      </c>
      <c r="J25" s="31">
        <v>4141</v>
      </c>
    </row>
    <row r="26" spans="1:10" x14ac:dyDescent="0.25">
      <c r="A26" s="62">
        <v>42826</v>
      </c>
      <c r="B26" s="29">
        <v>7048</v>
      </c>
      <c r="C26" s="29">
        <v>6247</v>
      </c>
      <c r="D26" s="29">
        <v>6291</v>
      </c>
      <c r="E26" s="29">
        <v>3309</v>
      </c>
      <c r="F26" s="29">
        <v>2898</v>
      </c>
      <c r="G26" s="29">
        <v>2829</v>
      </c>
      <c r="H26" s="29">
        <v>3739</v>
      </c>
      <c r="I26" s="29">
        <v>3349</v>
      </c>
      <c r="J26" s="29">
        <v>3462</v>
      </c>
    </row>
    <row r="27" spans="1:10" x14ac:dyDescent="0.25">
      <c r="A27" s="61">
        <v>42856</v>
      </c>
      <c r="B27" s="31">
        <v>9360</v>
      </c>
      <c r="C27" s="31">
        <v>7873</v>
      </c>
      <c r="D27" s="31">
        <v>7441</v>
      </c>
      <c r="E27" s="31">
        <v>4380</v>
      </c>
      <c r="F27" s="31">
        <v>3743</v>
      </c>
      <c r="G27" s="31">
        <v>3351</v>
      </c>
      <c r="H27" s="31">
        <v>4980</v>
      </c>
      <c r="I27" s="31">
        <v>4130</v>
      </c>
      <c r="J27" s="31">
        <v>4090</v>
      </c>
    </row>
    <row r="28" spans="1:10" x14ac:dyDescent="0.25">
      <c r="A28" s="62">
        <v>42887</v>
      </c>
      <c r="B28" s="29">
        <v>8710</v>
      </c>
      <c r="C28" s="29">
        <v>7060</v>
      </c>
      <c r="D28" s="29">
        <v>6672</v>
      </c>
      <c r="E28" s="29">
        <v>4097</v>
      </c>
      <c r="F28" s="29">
        <v>3364</v>
      </c>
      <c r="G28" s="29">
        <v>3035</v>
      </c>
      <c r="H28" s="29">
        <v>4613</v>
      </c>
      <c r="I28" s="29">
        <v>3696</v>
      </c>
      <c r="J28" s="29">
        <v>3637</v>
      </c>
    </row>
    <row r="29" spans="1:10" x14ac:dyDescent="0.25">
      <c r="A29" s="61">
        <v>42917</v>
      </c>
      <c r="B29" s="31">
        <v>8009</v>
      </c>
      <c r="C29" s="31">
        <v>7042</v>
      </c>
      <c r="D29" s="31">
        <v>6180</v>
      </c>
      <c r="E29" s="31">
        <v>3764</v>
      </c>
      <c r="F29" s="31">
        <v>3312</v>
      </c>
      <c r="G29" s="31">
        <v>2670</v>
      </c>
      <c r="H29" s="31">
        <v>4245</v>
      </c>
      <c r="I29" s="31">
        <v>3730</v>
      </c>
      <c r="J29" s="31">
        <v>3510</v>
      </c>
    </row>
    <row r="30" spans="1:10" x14ac:dyDescent="0.25">
      <c r="A30" s="62">
        <v>42948</v>
      </c>
      <c r="B30" s="29">
        <v>9436</v>
      </c>
      <c r="C30" s="29">
        <v>7751</v>
      </c>
      <c r="D30" s="29">
        <v>6586</v>
      </c>
      <c r="E30" s="29">
        <v>4446</v>
      </c>
      <c r="F30" s="29">
        <v>3704</v>
      </c>
      <c r="G30" s="29">
        <v>2835</v>
      </c>
      <c r="H30" s="29">
        <v>4990</v>
      </c>
      <c r="I30" s="29">
        <v>4047</v>
      </c>
      <c r="J30" s="29">
        <v>3751</v>
      </c>
    </row>
    <row r="31" spans="1:10" x14ac:dyDescent="0.25">
      <c r="A31" s="61">
        <v>42979</v>
      </c>
      <c r="B31" s="31">
        <v>8722</v>
      </c>
      <c r="C31" s="31">
        <v>7170</v>
      </c>
      <c r="D31" s="31">
        <v>6354</v>
      </c>
      <c r="E31" s="31">
        <v>4061</v>
      </c>
      <c r="F31" s="31">
        <v>3410</v>
      </c>
      <c r="G31" s="31">
        <v>2924</v>
      </c>
      <c r="H31" s="31">
        <v>4661</v>
      </c>
      <c r="I31" s="31">
        <v>3760</v>
      </c>
      <c r="J31" s="31">
        <v>3430</v>
      </c>
    </row>
    <row r="32" spans="1:10" x14ac:dyDescent="0.25">
      <c r="A32" s="62">
        <v>43009</v>
      </c>
      <c r="B32" s="29">
        <v>9690</v>
      </c>
      <c r="C32" s="29">
        <v>7997</v>
      </c>
      <c r="D32" s="29">
        <v>7540</v>
      </c>
      <c r="E32" s="29">
        <v>4671</v>
      </c>
      <c r="F32" s="29">
        <v>3765</v>
      </c>
      <c r="G32" s="29">
        <v>3335</v>
      </c>
      <c r="H32" s="29">
        <v>5019</v>
      </c>
      <c r="I32" s="29">
        <v>4232</v>
      </c>
      <c r="J32" s="29">
        <v>4205</v>
      </c>
    </row>
    <row r="33" spans="1:10" x14ac:dyDescent="0.25">
      <c r="A33" s="61">
        <v>43040</v>
      </c>
      <c r="B33" s="31">
        <v>9820</v>
      </c>
      <c r="C33" s="31">
        <v>8356</v>
      </c>
      <c r="D33" s="31">
        <v>6965</v>
      </c>
      <c r="E33" s="31">
        <v>4702</v>
      </c>
      <c r="F33" s="31">
        <v>4037</v>
      </c>
      <c r="G33" s="31">
        <v>2973</v>
      </c>
      <c r="H33" s="31">
        <v>5118</v>
      </c>
      <c r="I33" s="31">
        <v>4319</v>
      </c>
      <c r="J33" s="31">
        <v>3992</v>
      </c>
    </row>
    <row r="34" spans="1:10" x14ac:dyDescent="0.25">
      <c r="A34" s="62">
        <v>43070</v>
      </c>
      <c r="B34" s="29">
        <v>6653</v>
      </c>
      <c r="C34" s="29">
        <v>6070</v>
      </c>
      <c r="D34" s="29">
        <v>5847</v>
      </c>
      <c r="E34" s="29">
        <v>3260</v>
      </c>
      <c r="F34" s="29">
        <v>2876</v>
      </c>
      <c r="G34" s="29">
        <v>2619</v>
      </c>
      <c r="H34" s="29">
        <v>3393</v>
      </c>
      <c r="I34" s="29">
        <v>3194</v>
      </c>
      <c r="J34" s="29">
        <v>3228</v>
      </c>
    </row>
    <row r="35" spans="1:10" x14ac:dyDescent="0.25">
      <c r="A35" s="61">
        <v>43101</v>
      </c>
      <c r="B35" s="31">
        <v>9846</v>
      </c>
      <c r="C35" s="31">
        <v>8074</v>
      </c>
      <c r="D35" s="31">
        <v>7495</v>
      </c>
      <c r="E35" s="31">
        <v>4709</v>
      </c>
      <c r="F35" s="31">
        <v>3991</v>
      </c>
      <c r="G35" s="31">
        <v>3386</v>
      </c>
      <c r="H35" s="31">
        <v>5137</v>
      </c>
      <c r="I35" s="31">
        <v>4083</v>
      </c>
      <c r="J35" s="31">
        <v>4109</v>
      </c>
    </row>
    <row r="36" spans="1:10" x14ac:dyDescent="0.25">
      <c r="A36" s="62">
        <v>43132</v>
      </c>
      <c r="B36" s="29">
        <v>8911</v>
      </c>
      <c r="C36" s="29">
        <v>8290</v>
      </c>
      <c r="D36" s="29">
        <v>6778</v>
      </c>
      <c r="E36" s="29">
        <v>4225</v>
      </c>
      <c r="F36" s="29">
        <v>3966</v>
      </c>
      <c r="G36" s="29">
        <v>2939</v>
      </c>
      <c r="H36" s="29">
        <v>4686</v>
      </c>
      <c r="I36" s="29">
        <v>4324</v>
      </c>
      <c r="J36" s="29">
        <v>3839</v>
      </c>
    </row>
    <row r="37" spans="1:10" x14ac:dyDescent="0.25">
      <c r="A37" s="61">
        <v>43160</v>
      </c>
      <c r="B37" s="31">
        <v>8643</v>
      </c>
      <c r="C37" s="31">
        <v>8141</v>
      </c>
      <c r="D37" s="31">
        <v>7238</v>
      </c>
      <c r="E37" s="31">
        <v>3950</v>
      </c>
      <c r="F37" s="31">
        <v>3758</v>
      </c>
      <c r="G37" s="31">
        <v>3240</v>
      </c>
      <c r="H37" s="31">
        <v>4693</v>
      </c>
      <c r="I37" s="31">
        <v>4383</v>
      </c>
      <c r="J37" s="31">
        <v>3998</v>
      </c>
    </row>
    <row r="38" spans="1:10" x14ac:dyDescent="0.25">
      <c r="A38" s="62">
        <v>43191</v>
      </c>
      <c r="B38" s="29">
        <v>7573</v>
      </c>
      <c r="C38" s="29">
        <v>6666</v>
      </c>
      <c r="D38" s="29">
        <v>6990</v>
      </c>
      <c r="E38" s="29">
        <v>3579</v>
      </c>
      <c r="F38" s="29">
        <v>3183</v>
      </c>
      <c r="G38" s="29">
        <v>3001</v>
      </c>
      <c r="H38" s="29">
        <v>3994</v>
      </c>
      <c r="I38" s="29">
        <v>3483</v>
      </c>
      <c r="J38" s="29">
        <v>3989</v>
      </c>
    </row>
    <row r="39" spans="1:10" x14ac:dyDescent="0.25">
      <c r="A39" s="61">
        <v>43221</v>
      </c>
      <c r="B39" s="31">
        <v>9241</v>
      </c>
      <c r="C39" s="31">
        <v>8056</v>
      </c>
      <c r="D39" s="31">
        <v>7929</v>
      </c>
      <c r="E39" s="31">
        <v>4351</v>
      </c>
      <c r="F39" s="31">
        <v>3810</v>
      </c>
      <c r="G39" s="31">
        <v>3313</v>
      </c>
      <c r="H39" s="31">
        <v>4890</v>
      </c>
      <c r="I39" s="31">
        <v>4246</v>
      </c>
      <c r="J39" s="31">
        <v>4616</v>
      </c>
    </row>
    <row r="40" spans="1:10" x14ac:dyDescent="0.25">
      <c r="A40" s="62">
        <v>43252</v>
      </c>
      <c r="B40" s="29">
        <v>7763</v>
      </c>
      <c r="C40" s="29">
        <v>6908</v>
      </c>
      <c r="D40" s="29">
        <v>7609</v>
      </c>
      <c r="E40" s="29">
        <v>3606</v>
      </c>
      <c r="F40" s="29">
        <v>3270</v>
      </c>
      <c r="G40" s="29">
        <v>3080</v>
      </c>
      <c r="H40" s="29">
        <v>4157</v>
      </c>
      <c r="I40" s="29">
        <v>3638</v>
      </c>
      <c r="J40" s="29">
        <v>4529</v>
      </c>
    </row>
    <row r="41" spans="1:10" x14ac:dyDescent="0.25">
      <c r="A41" s="61">
        <v>43282</v>
      </c>
      <c r="B41" s="31">
        <v>12392</v>
      </c>
      <c r="C41" s="31">
        <v>8428</v>
      </c>
      <c r="D41" s="31">
        <v>5998</v>
      </c>
      <c r="E41" s="31">
        <v>5506</v>
      </c>
      <c r="F41" s="31">
        <v>3942</v>
      </c>
      <c r="G41" s="31">
        <v>2493</v>
      </c>
      <c r="H41" s="31">
        <v>6886</v>
      </c>
      <c r="I41" s="31">
        <v>4486</v>
      </c>
      <c r="J41" s="31">
        <v>3505</v>
      </c>
    </row>
    <row r="42" spans="1:10" x14ac:dyDescent="0.25">
      <c r="A42" s="62">
        <v>43313</v>
      </c>
      <c r="B42" s="29">
        <v>12532</v>
      </c>
      <c r="C42" s="29">
        <v>10600</v>
      </c>
      <c r="D42" s="29">
        <v>6786</v>
      </c>
      <c r="E42" s="29">
        <v>5621</v>
      </c>
      <c r="F42" s="29">
        <v>4851</v>
      </c>
      <c r="G42" s="29">
        <v>2742</v>
      </c>
      <c r="H42" s="29">
        <v>6911</v>
      </c>
      <c r="I42" s="29">
        <v>5749</v>
      </c>
      <c r="J42" s="29">
        <v>4044</v>
      </c>
    </row>
    <row r="43" spans="1:10" x14ac:dyDescent="0.25">
      <c r="A43" s="61">
        <v>43344</v>
      </c>
      <c r="B43" s="31">
        <v>10794</v>
      </c>
      <c r="C43" s="31">
        <v>9315</v>
      </c>
      <c r="D43" s="31">
        <v>6296</v>
      </c>
      <c r="E43" s="31">
        <v>4841</v>
      </c>
      <c r="F43" s="31">
        <v>4238</v>
      </c>
      <c r="G43" s="31">
        <v>2666</v>
      </c>
      <c r="H43" s="31">
        <v>5953</v>
      </c>
      <c r="I43" s="31">
        <v>5077</v>
      </c>
      <c r="J43" s="31">
        <v>3630</v>
      </c>
    </row>
    <row r="44" spans="1:10" x14ac:dyDescent="0.25">
      <c r="A44" s="62">
        <v>43374</v>
      </c>
      <c r="B44" s="29">
        <v>12224</v>
      </c>
      <c r="C44" s="29">
        <v>10496</v>
      </c>
      <c r="D44" s="29">
        <v>6892</v>
      </c>
      <c r="E44" s="29">
        <v>5400</v>
      </c>
      <c r="F44" s="29">
        <v>4731</v>
      </c>
      <c r="G44" s="29">
        <v>2807</v>
      </c>
      <c r="H44" s="29">
        <v>6824</v>
      </c>
      <c r="I44" s="29">
        <v>5765</v>
      </c>
      <c r="J44" s="29">
        <v>4085</v>
      </c>
    </row>
    <row r="45" spans="1:10" x14ac:dyDescent="0.25">
      <c r="A45" s="61">
        <v>43405</v>
      </c>
      <c r="B45" s="31">
        <v>11944</v>
      </c>
      <c r="C45" s="31">
        <v>10452</v>
      </c>
      <c r="D45" s="31">
        <v>6757</v>
      </c>
      <c r="E45" s="31">
        <v>5136</v>
      </c>
      <c r="F45" s="31">
        <v>4552</v>
      </c>
      <c r="G45" s="31">
        <v>2800</v>
      </c>
      <c r="H45" s="31">
        <v>6808</v>
      </c>
      <c r="I45" s="31">
        <v>5900</v>
      </c>
      <c r="J45" s="31">
        <v>3957</v>
      </c>
    </row>
    <row r="46" spans="1:10" x14ac:dyDescent="0.25">
      <c r="A46" s="62">
        <v>43435</v>
      </c>
      <c r="B46" s="29">
        <v>7833</v>
      </c>
      <c r="C46" s="29">
        <v>7385</v>
      </c>
      <c r="D46" s="29">
        <v>5335</v>
      </c>
      <c r="E46" s="29">
        <v>3432</v>
      </c>
      <c r="F46" s="29">
        <v>3200</v>
      </c>
      <c r="G46" s="29">
        <v>2162</v>
      </c>
      <c r="H46" s="29">
        <v>4401</v>
      </c>
      <c r="I46" s="29">
        <v>4185</v>
      </c>
      <c r="J46" s="29">
        <v>3173</v>
      </c>
    </row>
    <row r="47" spans="1:10" x14ac:dyDescent="0.25">
      <c r="A47" s="61">
        <v>43466</v>
      </c>
      <c r="B47" s="31">
        <v>11087</v>
      </c>
      <c r="C47" s="31">
        <v>9387</v>
      </c>
      <c r="D47" s="31">
        <v>6012</v>
      </c>
      <c r="E47" s="31">
        <v>4777</v>
      </c>
      <c r="F47" s="31">
        <v>4272</v>
      </c>
      <c r="G47" s="31">
        <v>2422</v>
      </c>
      <c r="H47" s="31">
        <v>6310</v>
      </c>
      <c r="I47" s="31">
        <v>5115</v>
      </c>
      <c r="J47" s="31">
        <v>3590</v>
      </c>
    </row>
    <row r="48" spans="1:10" x14ac:dyDescent="0.25">
      <c r="A48" s="62">
        <v>43497</v>
      </c>
      <c r="B48" s="29">
        <v>11531</v>
      </c>
      <c r="C48" s="29">
        <v>9828</v>
      </c>
      <c r="D48" s="29">
        <v>5846</v>
      </c>
      <c r="E48" s="29">
        <v>5037</v>
      </c>
      <c r="F48" s="29">
        <v>4334</v>
      </c>
      <c r="G48" s="29">
        <v>2389</v>
      </c>
      <c r="H48" s="29">
        <v>6494</v>
      </c>
      <c r="I48" s="29">
        <v>5494</v>
      </c>
      <c r="J48" s="29">
        <v>3457</v>
      </c>
    </row>
    <row r="49" spans="1:10" x14ac:dyDescent="0.25">
      <c r="A49" s="61">
        <v>43525</v>
      </c>
      <c r="B49" s="31">
        <v>11763</v>
      </c>
      <c r="C49" s="31">
        <v>9967</v>
      </c>
      <c r="D49" s="31">
        <v>6409</v>
      </c>
      <c r="E49" s="31">
        <v>5063</v>
      </c>
      <c r="F49" s="31">
        <v>4330</v>
      </c>
      <c r="G49" s="31">
        <v>2478</v>
      </c>
      <c r="H49" s="31">
        <v>6700</v>
      </c>
      <c r="I49" s="31">
        <v>5637</v>
      </c>
      <c r="J49" s="31">
        <v>3931</v>
      </c>
    </row>
    <row r="50" spans="1:10" x14ac:dyDescent="0.25">
      <c r="A50" s="62">
        <v>43556</v>
      </c>
      <c r="B50" s="29">
        <v>10799</v>
      </c>
      <c r="C50" s="29">
        <v>9288</v>
      </c>
      <c r="D50" s="29">
        <v>5970</v>
      </c>
      <c r="E50" s="29">
        <v>4831</v>
      </c>
      <c r="F50" s="29">
        <v>4113</v>
      </c>
      <c r="G50" s="29">
        <v>2454</v>
      </c>
      <c r="H50" s="29">
        <v>5968</v>
      </c>
      <c r="I50" s="29">
        <v>5175</v>
      </c>
      <c r="J50" s="29">
        <v>3516</v>
      </c>
    </row>
    <row r="51" spans="1:10" x14ac:dyDescent="0.25">
      <c r="A51" s="61">
        <v>43586</v>
      </c>
      <c r="B51" s="31">
        <v>13168</v>
      </c>
      <c r="C51" s="31">
        <v>10962</v>
      </c>
      <c r="D51" s="31">
        <v>6790</v>
      </c>
      <c r="E51" s="31">
        <v>5905</v>
      </c>
      <c r="F51" s="31">
        <v>4883</v>
      </c>
      <c r="G51" s="31">
        <v>2693</v>
      </c>
      <c r="H51" s="31">
        <v>7263</v>
      </c>
      <c r="I51" s="31">
        <v>6079</v>
      </c>
      <c r="J51" s="31">
        <v>4097</v>
      </c>
    </row>
    <row r="52" spans="1:10" x14ac:dyDescent="0.25">
      <c r="A52" s="62">
        <v>43617</v>
      </c>
      <c r="B52" s="29">
        <v>11164</v>
      </c>
      <c r="C52" s="29">
        <v>9709</v>
      </c>
      <c r="D52" s="29">
        <v>6278</v>
      </c>
      <c r="E52" s="29">
        <v>4970</v>
      </c>
      <c r="F52" s="29">
        <v>4403</v>
      </c>
      <c r="G52" s="29">
        <v>2534</v>
      </c>
      <c r="H52" s="29">
        <v>6194</v>
      </c>
      <c r="I52" s="29">
        <v>5306</v>
      </c>
      <c r="J52" s="29">
        <v>3744</v>
      </c>
    </row>
    <row r="53" spans="1:10" x14ac:dyDescent="0.25">
      <c r="A53" s="61">
        <v>43647</v>
      </c>
      <c r="B53" s="31">
        <v>18206</v>
      </c>
      <c r="C53" s="31">
        <v>12833</v>
      </c>
      <c r="D53" s="31">
        <v>6670</v>
      </c>
      <c r="E53" s="31">
        <v>8527</v>
      </c>
      <c r="F53" s="31">
        <v>5926</v>
      </c>
      <c r="G53" s="31">
        <v>2694</v>
      </c>
      <c r="H53" s="31">
        <v>9679</v>
      </c>
      <c r="I53" s="31">
        <v>6907</v>
      </c>
      <c r="J53" s="31">
        <v>3976</v>
      </c>
    </row>
    <row r="54" spans="1:10" x14ac:dyDescent="0.25">
      <c r="A54" s="62">
        <v>43678</v>
      </c>
      <c r="B54" s="29">
        <v>14190</v>
      </c>
      <c r="C54" s="29">
        <v>12399</v>
      </c>
      <c r="D54" s="29">
        <v>7316</v>
      </c>
      <c r="E54" s="29">
        <v>6485</v>
      </c>
      <c r="F54" s="29">
        <v>5716</v>
      </c>
      <c r="G54" s="29">
        <v>3059</v>
      </c>
      <c r="H54" s="29">
        <v>7705</v>
      </c>
      <c r="I54" s="29">
        <v>6683</v>
      </c>
      <c r="J54" s="29">
        <v>4257</v>
      </c>
    </row>
    <row r="55" spans="1:10" x14ac:dyDescent="0.25">
      <c r="A55" s="61">
        <v>43709</v>
      </c>
      <c r="B55" s="31">
        <v>15275</v>
      </c>
      <c r="C55" s="31">
        <v>11874</v>
      </c>
      <c r="D55" s="31">
        <v>7730</v>
      </c>
      <c r="E55" s="31">
        <v>6835</v>
      </c>
      <c r="F55" s="31">
        <v>5364</v>
      </c>
      <c r="G55" s="31">
        <v>3275</v>
      </c>
      <c r="H55" s="31">
        <v>8440</v>
      </c>
      <c r="I55" s="31">
        <v>6510</v>
      </c>
      <c r="J55" s="31">
        <v>4455</v>
      </c>
    </row>
    <row r="56" spans="1:10" x14ac:dyDescent="0.25">
      <c r="A56" s="62">
        <v>43739</v>
      </c>
      <c r="B56" s="29">
        <v>15952</v>
      </c>
      <c r="C56" s="29">
        <v>13451</v>
      </c>
      <c r="D56" s="29">
        <v>8470</v>
      </c>
      <c r="E56" s="29">
        <v>7009</v>
      </c>
      <c r="F56" s="29">
        <v>6081</v>
      </c>
      <c r="G56" s="29">
        <v>3498</v>
      </c>
      <c r="H56" s="29">
        <v>8943</v>
      </c>
      <c r="I56" s="29">
        <v>7370</v>
      </c>
      <c r="J56" s="29">
        <v>4972</v>
      </c>
    </row>
    <row r="57" spans="1:10" x14ac:dyDescent="0.25">
      <c r="A57" s="61">
        <v>43770</v>
      </c>
      <c r="B57" s="31">
        <v>13639</v>
      </c>
      <c r="C57" s="31">
        <v>11828</v>
      </c>
      <c r="D57" s="31">
        <v>7539</v>
      </c>
      <c r="E57" s="31">
        <v>6009</v>
      </c>
      <c r="F57" s="31">
        <v>5301</v>
      </c>
      <c r="G57" s="31">
        <v>3087</v>
      </c>
      <c r="H57" s="31">
        <v>7630</v>
      </c>
      <c r="I57" s="31">
        <v>6527</v>
      </c>
      <c r="J57" s="31">
        <v>4452</v>
      </c>
    </row>
    <row r="58" spans="1:10" x14ac:dyDescent="0.25">
      <c r="A58" s="62">
        <v>43800</v>
      </c>
      <c r="B58" s="29">
        <v>9871</v>
      </c>
      <c r="C58" s="29">
        <v>8914</v>
      </c>
      <c r="D58" s="29">
        <v>7276</v>
      </c>
      <c r="E58" s="29">
        <v>4281</v>
      </c>
      <c r="F58" s="29">
        <v>3879</v>
      </c>
      <c r="G58" s="29">
        <v>3140</v>
      </c>
      <c r="H58" s="29">
        <v>5590</v>
      </c>
      <c r="I58" s="29">
        <v>5035</v>
      </c>
      <c r="J58" s="29">
        <v>4136</v>
      </c>
    </row>
    <row r="59" spans="1:10" x14ac:dyDescent="0.25">
      <c r="A59" s="61">
        <v>43831</v>
      </c>
      <c r="B59" s="31">
        <v>12704</v>
      </c>
      <c r="C59" s="31">
        <v>8991</v>
      </c>
      <c r="D59" s="31">
        <v>8268</v>
      </c>
      <c r="E59" s="31">
        <v>5461</v>
      </c>
      <c r="F59" s="31">
        <v>3957</v>
      </c>
      <c r="G59" s="31">
        <v>3474</v>
      </c>
      <c r="H59" s="31">
        <v>7243</v>
      </c>
      <c r="I59" s="31">
        <v>5034</v>
      </c>
      <c r="J59" s="31">
        <v>4794</v>
      </c>
    </row>
    <row r="60" spans="1:10" x14ac:dyDescent="0.25">
      <c r="A60" s="62">
        <v>43862</v>
      </c>
      <c r="B60" s="29">
        <v>13574</v>
      </c>
      <c r="C60" s="29">
        <v>11955</v>
      </c>
      <c r="D60" s="29">
        <v>8871</v>
      </c>
      <c r="E60" s="29">
        <v>5814</v>
      </c>
      <c r="F60" s="29">
        <v>5223</v>
      </c>
      <c r="G60" s="29">
        <v>3679</v>
      </c>
      <c r="H60" s="29">
        <v>7760</v>
      </c>
      <c r="I60" s="29">
        <v>6732</v>
      </c>
      <c r="J60" s="29">
        <v>5192</v>
      </c>
    </row>
    <row r="61" spans="1:10" x14ac:dyDescent="0.25">
      <c r="A61" s="61">
        <v>43891</v>
      </c>
      <c r="B61" s="31">
        <v>12786</v>
      </c>
      <c r="C61" s="31">
        <v>11793</v>
      </c>
      <c r="D61" s="31">
        <v>9706</v>
      </c>
      <c r="E61" s="31">
        <v>5576</v>
      </c>
      <c r="F61" s="31">
        <v>5192</v>
      </c>
      <c r="G61" s="31">
        <v>4019</v>
      </c>
      <c r="H61" s="31">
        <v>7210</v>
      </c>
      <c r="I61" s="31">
        <v>6601</v>
      </c>
      <c r="J61" s="31">
        <v>5687</v>
      </c>
    </row>
    <row r="62" spans="1:10" x14ac:dyDescent="0.25">
      <c r="A62" s="63">
        <v>43922</v>
      </c>
      <c r="B62" s="32">
        <v>8349</v>
      </c>
      <c r="C62" s="32">
        <v>10047</v>
      </c>
      <c r="D62" s="32">
        <v>9112</v>
      </c>
      <c r="E62" s="32">
        <v>3676</v>
      </c>
      <c r="F62" s="32">
        <v>4448</v>
      </c>
      <c r="G62" s="32">
        <v>4063</v>
      </c>
      <c r="H62" s="32">
        <v>4673</v>
      </c>
      <c r="I62" s="32">
        <v>5599</v>
      </c>
      <c r="J62" s="32">
        <v>5049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B1:T93"/>
  <sheetViews>
    <sheetView showGridLines="0" workbookViewId="0"/>
  </sheetViews>
  <sheetFormatPr defaultRowHeight="15" x14ac:dyDescent="0.25"/>
  <cols>
    <col min="1" max="1" width="2.28515625" customWidth="1"/>
    <col min="2" max="2" width="17.5703125" customWidth="1"/>
    <col min="3" max="10" width="14.7109375" customWidth="1"/>
    <col min="11" max="11" width="2.7109375" customWidth="1"/>
    <col min="12" max="12" width="38.42578125" customWidth="1"/>
    <col min="13" max="20" width="12.7109375" customWidth="1"/>
  </cols>
  <sheetData>
    <row r="1" spans="2:20" ht="25.5" customHeight="1" x14ac:dyDescent="0.25"/>
    <row r="2" spans="2:20" ht="18.75" customHeight="1" x14ac:dyDescent="0.25">
      <c r="B2" s="86" t="s">
        <v>192</v>
      </c>
    </row>
    <row r="3" spans="2:20" ht="30" customHeight="1" x14ac:dyDescent="0.25">
      <c r="B3" s="15" t="s">
        <v>125</v>
      </c>
      <c r="L3" s="53" t="s">
        <v>113</v>
      </c>
      <c r="M3" s="53" t="s">
        <v>131</v>
      </c>
      <c r="N3" s="53" t="s">
        <v>132</v>
      </c>
      <c r="O3" s="53" t="s">
        <v>133</v>
      </c>
      <c r="P3" s="53" t="s">
        <v>134</v>
      </c>
      <c r="Q3" s="53" t="s">
        <v>135</v>
      </c>
      <c r="R3" s="53" t="s">
        <v>136</v>
      </c>
      <c r="S3" s="53" t="s">
        <v>137</v>
      </c>
      <c r="T3" s="53" t="s">
        <v>138</v>
      </c>
    </row>
    <row r="4" spans="2:20" ht="14.85" customHeight="1" x14ac:dyDescent="0.25">
      <c r="L4" s="148" t="s">
        <v>15</v>
      </c>
      <c r="M4" s="54"/>
      <c r="N4" s="54"/>
      <c r="O4" s="54"/>
      <c r="P4" s="54"/>
      <c r="Q4" s="54"/>
      <c r="R4" s="54"/>
      <c r="S4" s="54"/>
      <c r="T4" s="55"/>
    </row>
    <row r="5" spans="2:20" ht="14.85" customHeight="1" x14ac:dyDescent="0.25">
      <c r="L5" s="128" t="s">
        <v>17</v>
      </c>
      <c r="M5" s="154">
        <v>683</v>
      </c>
      <c r="N5" s="154">
        <v>611</v>
      </c>
      <c r="O5" s="154">
        <v>847</v>
      </c>
      <c r="P5" s="154">
        <v>321</v>
      </c>
      <c r="Q5" s="154">
        <v>386</v>
      </c>
      <c r="R5" s="154">
        <v>385</v>
      </c>
      <c r="S5" s="154">
        <v>513</v>
      </c>
      <c r="T5" s="154">
        <v>182</v>
      </c>
    </row>
    <row r="6" spans="2:20" ht="14.85" customHeight="1" x14ac:dyDescent="0.25">
      <c r="B6" s="214" t="s">
        <v>80</v>
      </c>
      <c r="C6" s="208" t="s">
        <v>81</v>
      </c>
      <c r="D6" s="196" t="s">
        <v>82</v>
      </c>
      <c r="E6" s="200" t="s">
        <v>183</v>
      </c>
      <c r="F6" s="216" t="s">
        <v>83</v>
      </c>
      <c r="G6" s="204" t="s">
        <v>185</v>
      </c>
      <c r="H6" s="43" t="s">
        <v>84</v>
      </c>
      <c r="I6" s="43" t="s">
        <v>84</v>
      </c>
      <c r="J6" s="43" t="s">
        <v>85</v>
      </c>
      <c r="L6" s="129" t="s">
        <v>19</v>
      </c>
      <c r="M6" s="155">
        <v>584</v>
      </c>
      <c r="N6" s="155">
        <v>508</v>
      </c>
      <c r="O6" s="155">
        <v>597</v>
      </c>
      <c r="P6" s="155">
        <v>262</v>
      </c>
      <c r="Q6" s="155">
        <v>727</v>
      </c>
      <c r="R6" s="155">
        <v>604</v>
      </c>
      <c r="S6" s="155">
        <v>745</v>
      </c>
      <c r="T6" s="155">
        <v>328</v>
      </c>
    </row>
    <row r="7" spans="2:20" ht="14.85" customHeight="1" x14ac:dyDescent="0.25">
      <c r="B7" s="215"/>
      <c r="C7" s="209"/>
      <c r="D7" s="197"/>
      <c r="E7" s="201"/>
      <c r="F7" s="217"/>
      <c r="G7" s="205"/>
      <c r="H7" s="68" t="s">
        <v>141</v>
      </c>
      <c r="I7" s="68" t="s">
        <v>86</v>
      </c>
      <c r="J7" s="44" t="s">
        <v>87</v>
      </c>
      <c r="L7" s="129" t="s">
        <v>26</v>
      </c>
      <c r="M7" s="155">
        <v>31</v>
      </c>
      <c r="N7" s="155">
        <v>10</v>
      </c>
      <c r="O7" s="155">
        <v>20</v>
      </c>
      <c r="P7" s="155">
        <v>8</v>
      </c>
      <c r="Q7" s="155">
        <v>122</v>
      </c>
      <c r="R7" s="155">
        <v>79</v>
      </c>
      <c r="S7" s="155">
        <v>84</v>
      </c>
      <c r="T7" s="155">
        <v>31</v>
      </c>
    </row>
    <row r="8" spans="2:20" ht="14.85" customHeight="1" x14ac:dyDescent="0.25">
      <c r="B8" s="143" t="s">
        <v>126</v>
      </c>
      <c r="C8" s="134">
        <f>OutcomesData!$B$62+OutcomesData!$K$62</f>
        <v>3141</v>
      </c>
      <c r="D8" s="134">
        <f>OutcomesData!$B$61+OutcomesData!$K$61</f>
        <v>4498</v>
      </c>
      <c r="E8" s="135">
        <f>(C8-D8)/D8</f>
        <v>-0.30168963983992886</v>
      </c>
      <c r="F8" s="173">
        <f>OutcomesData!$B$50+OutcomesData!$K$50</f>
        <v>3882</v>
      </c>
      <c r="G8" s="135">
        <f>(C8-F8)/F8</f>
        <v>-0.19088098918083463</v>
      </c>
      <c r="H8" s="173">
        <f>OutcomesData!B$52+OutcomesData!K$52</f>
        <v>3896</v>
      </c>
      <c r="I8" s="173">
        <f>OutcomesData!B40</f>
        <v>2871</v>
      </c>
      <c r="J8" s="136">
        <f>SUM((H8-I8)/I8)</f>
        <v>0.35701846046673635</v>
      </c>
      <c r="L8" s="129" t="s">
        <v>21</v>
      </c>
      <c r="M8" s="155">
        <v>4</v>
      </c>
      <c r="N8" s="155">
        <v>2</v>
      </c>
      <c r="O8" s="155">
        <v>4</v>
      </c>
      <c r="P8" s="155">
        <v>2</v>
      </c>
      <c r="Q8" s="155">
        <v>162</v>
      </c>
      <c r="R8" s="155">
        <v>109</v>
      </c>
      <c r="S8" s="155">
        <v>150</v>
      </c>
      <c r="T8" s="155">
        <v>80</v>
      </c>
    </row>
    <row r="9" spans="2:20" ht="14.85" customHeight="1" x14ac:dyDescent="0.25">
      <c r="B9" s="144" t="s">
        <v>127</v>
      </c>
      <c r="C9" s="134">
        <f>OutcomesData!$C$62+OutcomesData!$L$62</f>
        <v>2660</v>
      </c>
      <c r="D9" s="134">
        <f>OutcomesData!$C$61+OutcomesData!$L$61</f>
        <v>4689</v>
      </c>
      <c r="E9" s="135">
        <f t="shared" ref="E9:E12" si="0">(C9-D9)/D9</f>
        <v>-0.4327148645766688</v>
      </c>
      <c r="F9" s="173">
        <f>OutcomesData!$C$50+OutcomesData!$L$50</f>
        <v>2566</v>
      </c>
      <c r="G9" s="135">
        <f t="shared" ref="G9:G12" si="1">(C9-F9)/F9</f>
        <v>3.6632891660171474E-2</v>
      </c>
      <c r="H9" s="173">
        <f>OutcomesData!C52+OutcomesData!L52</f>
        <v>5042</v>
      </c>
      <c r="I9" s="173">
        <f>OutcomesData!C40</f>
        <v>3523</v>
      </c>
      <c r="J9" s="136">
        <f t="shared" ref="J9:J10" si="2">SUM((H9-I9)/I9)</f>
        <v>0.43116661935850126</v>
      </c>
      <c r="L9" s="129" t="s">
        <v>24</v>
      </c>
      <c r="M9" s="155">
        <v>54</v>
      </c>
      <c r="N9" s="155">
        <v>40</v>
      </c>
      <c r="O9" s="155">
        <v>46</v>
      </c>
      <c r="P9" s="155">
        <v>23</v>
      </c>
      <c r="Q9" s="155">
        <v>77</v>
      </c>
      <c r="R9" s="155">
        <v>58</v>
      </c>
      <c r="S9" s="155">
        <v>82</v>
      </c>
      <c r="T9" s="155">
        <v>36</v>
      </c>
    </row>
    <row r="10" spans="2:20" ht="14.85" customHeight="1" x14ac:dyDescent="0.25">
      <c r="B10" s="144" t="s">
        <v>128</v>
      </c>
      <c r="C10" s="134">
        <f>OutcomesData!$D$62+OutcomesData!$M$62</f>
        <v>3399</v>
      </c>
      <c r="D10" s="134">
        <f>OutcomesData!$D$61+OutcomesData!$M$61</f>
        <v>4907</v>
      </c>
      <c r="E10" s="135">
        <f t="shared" si="0"/>
        <v>-0.30731607907071529</v>
      </c>
      <c r="F10" s="173">
        <f>OutcomesData!$D$50+OutcomesData!$M$50</f>
        <v>3067</v>
      </c>
      <c r="G10" s="135">
        <f t="shared" si="1"/>
        <v>0.10824910335833061</v>
      </c>
      <c r="H10" s="173">
        <f>OutcomesData!D$52+OutcomesData!M$52</f>
        <v>3287</v>
      </c>
      <c r="I10" s="173">
        <f>OutcomesData!D40</f>
        <v>2443</v>
      </c>
      <c r="J10" s="136">
        <f t="shared" si="2"/>
        <v>0.34547687269750305</v>
      </c>
      <c r="L10" s="129" t="s">
        <v>23</v>
      </c>
      <c r="M10" s="155">
        <v>13</v>
      </c>
      <c r="N10" s="155">
        <v>13</v>
      </c>
      <c r="O10" s="155">
        <v>16</v>
      </c>
      <c r="P10" s="155">
        <v>4</v>
      </c>
      <c r="Q10" s="155">
        <v>170</v>
      </c>
      <c r="R10" s="155">
        <v>130</v>
      </c>
      <c r="S10" s="155">
        <v>161</v>
      </c>
      <c r="T10" s="155">
        <v>85</v>
      </c>
    </row>
    <row r="11" spans="2:20" ht="14.85" customHeight="1" x14ac:dyDescent="0.25">
      <c r="B11" s="144" t="s">
        <v>129</v>
      </c>
      <c r="C11" s="134">
        <f>OutcomesData!$E$62+OutcomesData!$N$62</f>
        <v>1432</v>
      </c>
      <c r="D11" s="134">
        <f>OutcomesData!$E$61+OutcomesData!$N$61</f>
        <v>2294</v>
      </c>
      <c r="E11" s="135">
        <f t="shared" si="0"/>
        <v>-0.37576285963382738</v>
      </c>
      <c r="F11" s="173"/>
      <c r="G11" s="135"/>
      <c r="H11" s="173"/>
      <c r="I11" s="173"/>
      <c r="J11" s="136"/>
      <c r="L11" s="129" t="s">
        <v>28</v>
      </c>
      <c r="M11" s="155">
        <v>10</v>
      </c>
      <c r="N11" s="155">
        <v>16</v>
      </c>
      <c r="O11" s="155">
        <v>12</v>
      </c>
      <c r="P11" s="155">
        <v>6</v>
      </c>
      <c r="Q11" s="155">
        <v>37</v>
      </c>
      <c r="R11" s="155">
        <v>35</v>
      </c>
      <c r="S11" s="155">
        <v>30</v>
      </c>
      <c r="T11" s="155">
        <v>23</v>
      </c>
    </row>
    <row r="12" spans="2:20" ht="14.85" customHeight="1" x14ac:dyDescent="0.25">
      <c r="B12" s="144" t="s">
        <v>130</v>
      </c>
      <c r="C12" s="134">
        <f>OutcomesData!$O$62</f>
        <v>19</v>
      </c>
      <c r="D12" s="134">
        <f>OutcomesData!$O$61</f>
        <v>23</v>
      </c>
      <c r="E12" s="135">
        <f t="shared" si="0"/>
        <v>-0.17391304347826086</v>
      </c>
      <c r="F12" s="173">
        <f>OutcomesData!$O$50</f>
        <v>16</v>
      </c>
      <c r="G12" s="135">
        <f t="shared" si="1"/>
        <v>0.1875</v>
      </c>
      <c r="H12" s="173">
        <v>18</v>
      </c>
      <c r="I12" s="173"/>
      <c r="J12" s="136"/>
      <c r="L12" s="129" t="s">
        <v>117</v>
      </c>
      <c r="M12" s="155">
        <v>9</v>
      </c>
      <c r="N12" s="155">
        <v>3</v>
      </c>
      <c r="O12" s="155">
        <v>6</v>
      </c>
      <c r="P12" s="155">
        <v>3</v>
      </c>
      <c r="Q12" s="155">
        <v>26</v>
      </c>
      <c r="R12" s="155">
        <v>22</v>
      </c>
      <c r="S12" s="155">
        <v>35</v>
      </c>
      <c r="T12" s="155">
        <v>14</v>
      </c>
    </row>
    <row r="13" spans="2:20" ht="14.85" customHeight="1" x14ac:dyDescent="0.25">
      <c r="L13" s="129" t="s">
        <v>31</v>
      </c>
      <c r="M13" s="155">
        <v>16</v>
      </c>
      <c r="N13" s="155">
        <v>4</v>
      </c>
      <c r="O13" s="155">
        <v>12</v>
      </c>
      <c r="P13" s="155">
        <v>5</v>
      </c>
      <c r="Q13" s="155">
        <v>20</v>
      </c>
      <c r="R13" s="155">
        <v>19</v>
      </c>
      <c r="S13" s="155">
        <v>25</v>
      </c>
      <c r="T13" s="155">
        <v>9</v>
      </c>
    </row>
    <row r="14" spans="2:20" ht="12.75" customHeight="1" x14ac:dyDescent="0.25">
      <c r="L14" s="129" t="s">
        <v>33</v>
      </c>
      <c r="M14" s="155">
        <v>2</v>
      </c>
      <c r="N14" s="155">
        <v>2</v>
      </c>
      <c r="O14" s="155">
        <v>1</v>
      </c>
      <c r="P14" s="155">
        <v>2</v>
      </c>
      <c r="Q14" s="155">
        <v>4</v>
      </c>
      <c r="R14" s="155">
        <v>4</v>
      </c>
      <c r="S14" s="155">
        <v>5</v>
      </c>
      <c r="T14" s="155">
        <v>4</v>
      </c>
    </row>
    <row r="15" spans="2:20" ht="12.75" customHeight="1" x14ac:dyDescent="0.25">
      <c r="L15" s="129" t="s">
        <v>35</v>
      </c>
      <c r="M15" s="155">
        <v>0</v>
      </c>
      <c r="N15" s="155">
        <v>0</v>
      </c>
      <c r="O15" s="155">
        <v>0</v>
      </c>
      <c r="P15" s="155">
        <v>1</v>
      </c>
      <c r="Q15" s="155">
        <v>1</v>
      </c>
      <c r="R15" s="155">
        <v>3</v>
      </c>
      <c r="S15" s="155">
        <v>1</v>
      </c>
      <c r="T15" s="155">
        <v>2</v>
      </c>
    </row>
    <row r="16" spans="2:20" ht="12.75" customHeight="1" x14ac:dyDescent="0.25">
      <c r="L16" s="130" t="s">
        <v>36</v>
      </c>
      <c r="M16" s="156">
        <v>1</v>
      </c>
      <c r="N16" s="156">
        <v>1</v>
      </c>
      <c r="O16" s="156">
        <v>2</v>
      </c>
      <c r="P16" s="156" t="s">
        <v>193</v>
      </c>
      <c r="Q16" s="156">
        <v>2</v>
      </c>
      <c r="R16" s="156">
        <v>2</v>
      </c>
      <c r="S16" s="156">
        <v>5</v>
      </c>
      <c r="T16" s="156">
        <v>1</v>
      </c>
    </row>
    <row r="17" spans="10:20" ht="12.75" customHeight="1" x14ac:dyDescent="0.25">
      <c r="L17" s="148" t="s">
        <v>94</v>
      </c>
      <c r="M17" s="157"/>
      <c r="N17" s="157"/>
      <c r="O17" s="157"/>
      <c r="P17" s="157"/>
      <c r="Q17" s="157"/>
      <c r="R17" s="157"/>
      <c r="S17" s="157"/>
      <c r="T17" s="158"/>
    </row>
    <row r="18" spans="10:20" ht="12.75" customHeight="1" x14ac:dyDescent="0.25">
      <c r="L18" s="128" t="s">
        <v>95</v>
      </c>
      <c r="M18" s="154">
        <v>33</v>
      </c>
      <c r="N18" s="154">
        <v>8</v>
      </c>
      <c r="O18" s="154">
        <v>17</v>
      </c>
      <c r="P18" s="154">
        <v>18</v>
      </c>
      <c r="Q18" s="154">
        <v>429</v>
      </c>
      <c r="R18" s="154">
        <v>290</v>
      </c>
      <c r="S18" s="154">
        <v>375</v>
      </c>
      <c r="T18" s="154">
        <v>189</v>
      </c>
    </row>
    <row r="19" spans="10:20" ht="12.75" customHeight="1" x14ac:dyDescent="0.25">
      <c r="L19" s="129" t="s">
        <v>190</v>
      </c>
      <c r="M19" s="155">
        <v>1090</v>
      </c>
      <c r="N19" s="155">
        <v>896</v>
      </c>
      <c r="O19" s="155">
        <v>1036</v>
      </c>
      <c r="P19" s="155">
        <v>282</v>
      </c>
      <c r="Q19" s="155">
        <v>927</v>
      </c>
      <c r="R19" s="155">
        <v>785</v>
      </c>
      <c r="S19" s="155">
        <v>943</v>
      </c>
      <c r="T19" s="155">
        <v>248</v>
      </c>
    </row>
    <row r="20" spans="10:20" ht="12.75" customHeight="1" x14ac:dyDescent="0.25">
      <c r="L20" s="129" t="s">
        <v>181</v>
      </c>
      <c r="M20" s="155">
        <v>252</v>
      </c>
      <c r="N20" s="155">
        <v>271</v>
      </c>
      <c r="O20" s="155">
        <v>462</v>
      </c>
      <c r="P20" s="155">
        <v>327</v>
      </c>
      <c r="Q20" s="155">
        <v>350</v>
      </c>
      <c r="R20" s="155">
        <v>335</v>
      </c>
      <c r="S20" s="155">
        <v>467</v>
      </c>
      <c r="T20" s="155">
        <v>339</v>
      </c>
    </row>
    <row r="21" spans="10:20" ht="12.75" customHeight="1" x14ac:dyDescent="0.25">
      <c r="L21" s="129" t="s">
        <v>118</v>
      </c>
      <c r="M21" s="155">
        <v>15</v>
      </c>
      <c r="N21" s="155">
        <v>15</v>
      </c>
      <c r="O21" s="155">
        <v>24</v>
      </c>
      <c r="P21" s="155">
        <v>7</v>
      </c>
      <c r="Q21" s="155">
        <v>17</v>
      </c>
      <c r="R21" s="155">
        <v>19</v>
      </c>
      <c r="S21" s="155">
        <v>25</v>
      </c>
      <c r="T21" s="155">
        <v>15</v>
      </c>
    </row>
    <row r="22" spans="10:20" ht="12.75" customHeight="1" x14ac:dyDescent="0.25">
      <c r="L22" s="130" t="s">
        <v>96</v>
      </c>
      <c r="M22" s="156">
        <v>17</v>
      </c>
      <c r="N22" s="156">
        <v>20</v>
      </c>
      <c r="O22" s="156">
        <v>24</v>
      </c>
      <c r="P22" s="156">
        <v>3</v>
      </c>
      <c r="Q22" s="156">
        <v>11</v>
      </c>
      <c r="R22" s="156">
        <v>21</v>
      </c>
      <c r="S22" s="156">
        <v>26</v>
      </c>
      <c r="T22" s="156">
        <v>4</v>
      </c>
    </row>
    <row r="23" spans="10:20" ht="12.75" customHeight="1" x14ac:dyDescent="0.25">
      <c r="L23" s="148" t="s">
        <v>120</v>
      </c>
      <c r="M23" s="157"/>
      <c r="N23" s="157"/>
      <c r="O23" s="157"/>
      <c r="P23" s="157"/>
      <c r="Q23" s="157"/>
      <c r="R23" s="157"/>
      <c r="S23" s="157"/>
      <c r="T23" s="158"/>
    </row>
    <row r="24" spans="10:20" ht="12.75" customHeight="1" x14ac:dyDescent="0.25">
      <c r="J24" s="72"/>
      <c r="L24" s="128" t="s">
        <v>11</v>
      </c>
      <c r="M24" s="154">
        <v>52</v>
      </c>
      <c r="N24" s="154">
        <v>37</v>
      </c>
      <c r="O24" s="154">
        <v>30</v>
      </c>
      <c r="P24" s="154">
        <v>18</v>
      </c>
      <c r="Q24" s="154">
        <v>248</v>
      </c>
      <c r="R24" s="154">
        <v>178</v>
      </c>
      <c r="S24" s="154">
        <v>192</v>
      </c>
      <c r="T24" s="154">
        <v>109</v>
      </c>
    </row>
    <row r="25" spans="10:20" ht="12.75" customHeight="1" x14ac:dyDescent="0.25">
      <c r="J25" s="73"/>
      <c r="L25" s="129" t="s">
        <v>12</v>
      </c>
      <c r="M25" s="155">
        <v>104</v>
      </c>
      <c r="N25" s="155">
        <v>98</v>
      </c>
      <c r="O25" s="155">
        <v>99</v>
      </c>
      <c r="P25" s="155">
        <v>48</v>
      </c>
      <c r="Q25" s="155">
        <v>236</v>
      </c>
      <c r="R25" s="155">
        <v>167</v>
      </c>
      <c r="S25" s="155">
        <v>221</v>
      </c>
      <c r="T25" s="155">
        <v>104</v>
      </c>
    </row>
    <row r="26" spans="10:20" ht="12.75" customHeight="1" x14ac:dyDescent="0.25">
      <c r="J26" s="73"/>
      <c r="L26" s="129" t="s">
        <v>13</v>
      </c>
      <c r="M26" s="155">
        <v>272</v>
      </c>
      <c r="N26" s="155">
        <v>195</v>
      </c>
      <c r="O26" s="155">
        <v>226</v>
      </c>
      <c r="P26" s="155">
        <v>111</v>
      </c>
      <c r="Q26" s="155">
        <v>412</v>
      </c>
      <c r="R26" s="155">
        <v>278</v>
      </c>
      <c r="S26" s="155">
        <v>387</v>
      </c>
      <c r="T26" s="155">
        <v>156</v>
      </c>
    </row>
    <row r="27" spans="10:20" ht="12.75" customHeight="1" x14ac:dyDescent="0.25">
      <c r="J27" s="73"/>
      <c r="L27" s="129" t="s">
        <v>14</v>
      </c>
      <c r="M27" s="155">
        <v>295</v>
      </c>
      <c r="N27" s="155">
        <v>242</v>
      </c>
      <c r="O27" s="155">
        <v>305</v>
      </c>
      <c r="P27" s="155">
        <v>119</v>
      </c>
      <c r="Q27" s="155">
        <v>294</v>
      </c>
      <c r="R27" s="155">
        <v>283</v>
      </c>
      <c r="S27" s="155">
        <v>318</v>
      </c>
      <c r="T27" s="155">
        <v>129</v>
      </c>
    </row>
    <row r="28" spans="10:20" ht="12.75" customHeight="1" x14ac:dyDescent="0.25">
      <c r="J28" s="66"/>
      <c r="L28" s="129" t="s">
        <v>16</v>
      </c>
      <c r="M28" s="155">
        <v>180</v>
      </c>
      <c r="N28" s="155">
        <v>151</v>
      </c>
      <c r="O28" s="155">
        <v>229</v>
      </c>
      <c r="P28" s="155">
        <v>81</v>
      </c>
      <c r="Q28" s="155">
        <v>167</v>
      </c>
      <c r="R28" s="155">
        <v>149</v>
      </c>
      <c r="S28" s="155">
        <v>177</v>
      </c>
      <c r="T28" s="155">
        <v>94</v>
      </c>
    </row>
    <row r="29" spans="10:20" ht="12.75" customHeight="1" x14ac:dyDescent="0.25">
      <c r="J29" s="66"/>
      <c r="L29" s="129" t="s">
        <v>18</v>
      </c>
      <c r="M29" s="155">
        <v>184</v>
      </c>
      <c r="N29" s="155">
        <v>172</v>
      </c>
      <c r="O29" s="155">
        <v>256</v>
      </c>
      <c r="P29" s="155">
        <v>87</v>
      </c>
      <c r="Q29" s="155">
        <v>160</v>
      </c>
      <c r="R29" s="155">
        <v>131</v>
      </c>
      <c r="S29" s="155">
        <v>210</v>
      </c>
      <c r="T29" s="155">
        <v>75</v>
      </c>
    </row>
    <row r="30" spans="10:20" ht="12.75" customHeight="1" x14ac:dyDescent="0.25">
      <c r="J30" s="72"/>
      <c r="L30" s="129" t="s">
        <v>20</v>
      </c>
      <c r="M30" s="155">
        <v>303</v>
      </c>
      <c r="N30" s="155">
        <v>288</v>
      </c>
      <c r="O30" s="155">
        <v>390</v>
      </c>
      <c r="P30" s="155">
        <v>157</v>
      </c>
      <c r="Q30" s="155">
        <v>209</v>
      </c>
      <c r="R30" s="155">
        <v>241</v>
      </c>
      <c r="S30" s="155">
        <v>314</v>
      </c>
      <c r="T30" s="155">
        <v>121</v>
      </c>
    </row>
    <row r="31" spans="10:20" ht="12.75" customHeight="1" x14ac:dyDescent="0.25">
      <c r="L31" s="130" t="s">
        <v>22</v>
      </c>
      <c r="M31" s="156">
        <v>17</v>
      </c>
      <c r="N31" s="156">
        <v>27</v>
      </c>
      <c r="O31" s="156">
        <v>28</v>
      </c>
      <c r="P31" s="156">
        <v>16</v>
      </c>
      <c r="Q31" s="156">
        <v>8</v>
      </c>
      <c r="R31" s="156">
        <v>23</v>
      </c>
      <c r="S31" s="156">
        <v>17</v>
      </c>
      <c r="T31" s="156">
        <v>7</v>
      </c>
    </row>
    <row r="32" spans="10:20" ht="12.75" customHeight="1" x14ac:dyDescent="0.25">
      <c r="L32" s="148" t="s">
        <v>7</v>
      </c>
      <c r="M32" s="157"/>
      <c r="N32" s="157"/>
      <c r="O32" s="157"/>
      <c r="P32" s="157"/>
      <c r="Q32" s="157"/>
      <c r="R32" s="157"/>
      <c r="S32" s="157"/>
      <c r="T32" s="158"/>
    </row>
    <row r="33" spans="2:20" ht="12.75" customHeight="1" x14ac:dyDescent="0.25">
      <c r="L33" s="128" t="s">
        <v>8</v>
      </c>
      <c r="M33" s="154">
        <v>856</v>
      </c>
      <c r="N33" s="154">
        <v>607</v>
      </c>
      <c r="O33" s="154">
        <v>767</v>
      </c>
      <c r="P33" s="154">
        <v>333</v>
      </c>
      <c r="Q33" s="154">
        <v>1057</v>
      </c>
      <c r="R33" s="154">
        <v>797</v>
      </c>
      <c r="S33" s="154">
        <v>978</v>
      </c>
      <c r="T33" s="154">
        <v>441</v>
      </c>
    </row>
    <row r="34" spans="2:20" ht="12.75" customHeight="1" x14ac:dyDescent="0.25">
      <c r="L34" s="129" t="s">
        <v>9</v>
      </c>
      <c r="M34" s="155">
        <v>551</v>
      </c>
      <c r="N34" s="155">
        <v>603</v>
      </c>
      <c r="O34" s="155">
        <v>796</v>
      </c>
      <c r="P34" s="155">
        <v>304</v>
      </c>
      <c r="Q34" s="155">
        <v>677</v>
      </c>
      <c r="R34" s="155">
        <v>653</v>
      </c>
      <c r="S34" s="155">
        <v>858</v>
      </c>
      <c r="T34" s="155">
        <v>354</v>
      </c>
    </row>
    <row r="35" spans="2:20" ht="12.75" customHeight="1" x14ac:dyDescent="0.25">
      <c r="L35" s="149" t="s">
        <v>73</v>
      </c>
      <c r="M35" s="159">
        <v>1407</v>
      </c>
      <c r="N35" s="159">
        <v>1210</v>
      </c>
      <c r="O35" s="159">
        <v>1563</v>
      </c>
      <c r="P35" s="159">
        <v>637</v>
      </c>
      <c r="Q35" s="159">
        <v>1734</v>
      </c>
      <c r="R35" s="159">
        <v>1450</v>
      </c>
      <c r="S35" s="159">
        <v>1836</v>
      </c>
      <c r="T35" s="160">
        <v>795</v>
      </c>
    </row>
    <row r="36" spans="2:20" ht="12.75" customHeight="1" x14ac:dyDescent="0.25">
      <c r="L36" s="212" t="s">
        <v>196</v>
      </c>
      <c r="M36" s="212"/>
      <c r="N36" s="212"/>
      <c r="O36" s="212"/>
      <c r="P36" s="212"/>
      <c r="Q36" s="212"/>
      <c r="R36" s="212"/>
      <c r="S36" s="212"/>
      <c r="T36" s="212"/>
    </row>
    <row r="37" spans="2:20" ht="12.75" customHeight="1" x14ac:dyDescent="0.25">
      <c r="L37" s="213"/>
      <c r="M37" s="213"/>
      <c r="N37" s="213"/>
      <c r="O37" s="213"/>
      <c r="P37" s="213"/>
      <c r="Q37" s="213"/>
      <c r="R37" s="213"/>
      <c r="S37" s="213"/>
      <c r="T37" s="213"/>
    </row>
    <row r="38" spans="2:20" ht="30" customHeight="1" x14ac:dyDescent="0.25">
      <c r="L38" s="132"/>
    </row>
    <row r="39" spans="2:20" ht="12.75" customHeight="1" x14ac:dyDescent="0.25">
      <c r="L39" s="132"/>
    </row>
    <row r="40" spans="2:20" ht="15" customHeight="1" x14ac:dyDescent="0.25">
      <c r="L40" s="132"/>
    </row>
    <row r="41" spans="2:20" ht="30" customHeight="1" x14ac:dyDescent="0.3">
      <c r="B41" s="42" t="s">
        <v>170</v>
      </c>
      <c r="L41" s="150" t="s">
        <v>113</v>
      </c>
      <c r="M41" s="53" t="s">
        <v>131</v>
      </c>
      <c r="N41" s="53" t="s">
        <v>132</v>
      </c>
      <c r="O41" s="53" t="s">
        <v>133</v>
      </c>
      <c r="P41" s="53" t="s">
        <v>134</v>
      </c>
      <c r="Q41" s="53" t="s">
        <v>135</v>
      </c>
      <c r="R41" s="53" t="s">
        <v>136</v>
      </c>
      <c r="S41" s="53" t="s">
        <v>137</v>
      </c>
      <c r="T41" s="53" t="s">
        <v>138</v>
      </c>
    </row>
    <row r="42" spans="2:20" ht="12.75" customHeight="1" x14ac:dyDescent="0.25">
      <c r="B42" s="214" t="s">
        <v>80</v>
      </c>
      <c r="C42" s="208" t="s">
        <v>81</v>
      </c>
      <c r="D42" s="196" t="s">
        <v>82</v>
      </c>
      <c r="E42" s="200" t="s">
        <v>183</v>
      </c>
      <c r="F42" s="210" t="s">
        <v>83</v>
      </c>
      <c r="G42" s="204" t="s">
        <v>185</v>
      </c>
      <c r="H42" s="43" t="s">
        <v>84</v>
      </c>
      <c r="I42" s="43" t="s">
        <v>84</v>
      </c>
      <c r="J42" s="43" t="s">
        <v>85</v>
      </c>
      <c r="L42" s="148" t="s">
        <v>121</v>
      </c>
      <c r="M42" s="75"/>
      <c r="N42" s="75"/>
      <c r="O42" s="75"/>
      <c r="P42" s="75"/>
      <c r="Q42" s="75"/>
      <c r="R42" s="75"/>
      <c r="S42" s="75"/>
      <c r="T42" s="76"/>
    </row>
    <row r="43" spans="2:20" x14ac:dyDescent="0.25">
      <c r="B43" s="215"/>
      <c r="C43" s="209"/>
      <c r="D43" s="197"/>
      <c r="E43" s="201"/>
      <c r="F43" s="211"/>
      <c r="G43" s="205"/>
      <c r="H43" s="68" t="s">
        <v>141</v>
      </c>
      <c r="I43" s="68" t="s">
        <v>86</v>
      </c>
      <c r="J43" s="44" t="s">
        <v>87</v>
      </c>
      <c r="L43" s="151" t="s">
        <v>27</v>
      </c>
      <c r="M43" s="161">
        <v>96</v>
      </c>
      <c r="N43" s="162">
        <v>87</v>
      </c>
      <c r="O43" s="163">
        <v>83</v>
      </c>
      <c r="P43" s="162">
        <v>29</v>
      </c>
      <c r="Q43" s="163">
        <v>113</v>
      </c>
      <c r="R43" s="162">
        <v>91</v>
      </c>
      <c r="S43" s="162">
        <v>108</v>
      </c>
      <c r="T43" s="164">
        <v>57</v>
      </c>
    </row>
    <row r="44" spans="2:20" x14ac:dyDescent="0.25">
      <c r="B44" s="145" t="s">
        <v>126</v>
      </c>
      <c r="C44" s="134">
        <f>OutcomesData!$P$62+OutcomesData!$E$62</f>
        <v>1407</v>
      </c>
      <c r="D44" s="134">
        <f>OutcomesData!$P$61+OutcomesData!$E$61</f>
        <v>1949</v>
      </c>
      <c r="E44" s="135">
        <f t="shared" ref="E44:E47" si="3">(C44-D44)/D44</f>
        <v>-0.27809132888660854</v>
      </c>
      <c r="F44" s="134">
        <f>OutcomesData!$P$50+OutcomesData!$E$50</f>
        <v>1750</v>
      </c>
      <c r="G44" s="136">
        <f>SUM((C44-F44)/F44)</f>
        <v>-0.19600000000000001</v>
      </c>
      <c r="H44" s="134">
        <f>OutcomesData!E52+OutcomesData!P52</f>
        <v>1695</v>
      </c>
      <c r="I44" s="134">
        <f>OutcomesData!E40+OutcomesData!P40</f>
        <v>1264</v>
      </c>
      <c r="J44" s="136">
        <f>SUM((H44-I44)/I44)</f>
        <v>0.34098101265822783</v>
      </c>
      <c r="L44" s="152" t="s">
        <v>122</v>
      </c>
      <c r="M44" s="165">
        <v>248</v>
      </c>
      <c r="N44" s="166">
        <v>281</v>
      </c>
      <c r="O44" s="167">
        <v>342</v>
      </c>
      <c r="P44" s="166">
        <v>109</v>
      </c>
      <c r="Q44" s="167">
        <v>167</v>
      </c>
      <c r="R44" s="166">
        <v>177</v>
      </c>
      <c r="S44" s="166">
        <v>250</v>
      </c>
      <c r="T44" s="168">
        <v>65</v>
      </c>
    </row>
    <row r="45" spans="2:20" x14ac:dyDescent="0.25">
      <c r="B45" s="146" t="s">
        <v>127</v>
      </c>
      <c r="C45" s="134">
        <f>OutcomesData!$Q$62+OutcomesData!F62</f>
        <v>1210</v>
      </c>
      <c r="D45" s="134">
        <f>OutcomesData!$Q$61+OutcomesData!F61</f>
        <v>2065</v>
      </c>
      <c r="E45" s="135">
        <f t="shared" si="3"/>
        <v>-0.41404358353510895</v>
      </c>
      <c r="F45" s="134">
        <f>OutcomesData!$Q$50+OutcomesData!$F$50</f>
        <v>1235</v>
      </c>
      <c r="G45" s="136">
        <f t="shared" ref="G45:G46" si="4">SUM((C45-F45)/F45)</f>
        <v>-2.0242914979757085E-2</v>
      </c>
      <c r="H45" s="134">
        <f>OutcomesData!F52+OutcomesData!Q52</f>
        <v>2264</v>
      </c>
      <c r="I45" s="134">
        <f>OutcomesData!F40</f>
        <v>1490</v>
      </c>
      <c r="J45" s="136">
        <f t="shared" ref="J45:J46" si="5">SUM((H45-I45)/I45)</f>
        <v>0.51946308724832213</v>
      </c>
      <c r="L45" s="152" t="s">
        <v>30</v>
      </c>
      <c r="M45" s="165">
        <v>111</v>
      </c>
      <c r="N45" s="166">
        <v>88</v>
      </c>
      <c r="O45" s="167">
        <v>101</v>
      </c>
      <c r="P45" s="166">
        <v>32</v>
      </c>
      <c r="Q45" s="167">
        <v>122</v>
      </c>
      <c r="R45" s="166">
        <v>105</v>
      </c>
      <c r="S45" s="166">
        <v>124</v>
      </c>
      <c r="T45" s="168">
        <v>32</v>
      </c>
    </row>
    <row r="46" spans="2:20" ht="14.25" customHeight="1" x14ac:dyDescent="0.25">
      <c r="B46" s="146" t="s">
        <v>128</v>
      </c>
      <c r="C46" s="134">
        <f>OutcomesData!$R$62+OutcomesData!$G$62</f>
        <v>1563</v>
      </c>
      <c r="D46" s="134">
        <f>OutcomesData!$R$61+OutcomesData!$G$61</f>
        <v>2252</v>
      </c>
      <c r="E46" s="135">
        <f t="shared" si="3"/>
        <v>-0.30595026642984013</v>
      </c>
      <c r="F46" s="134">
        <f>OutcomesData!$R$50+OutcomesData!$G$50</f>
        <v>1469</v>
      </c>
      <c r="G46" s="136">
        <f t="shared" si="4"/>
        <v>6.3989108236895853E-2</v>
      </c>
      <c r="H46" s="134">
        <f>OutcomesData!G52+OutcomesData!R52</f>
        <v>1468</v>
      </c>
      <c r="I46" s="134">
        <f>OutcomesData!G40+OutcomesData!R40</f>
        <v>1126</v>
      </c>
      <c r="J46" s="136">
        <f t="shared" si="5"/>
        <v>0.30373001776198932</v>
      </c>
      <c r="L46" s="152" t="s">
        <v>32</v>
      </c>
      <c r="M46" s="165">
        <v>68</v>
      </c>
      <c r="N46" s="166">
        <v>83</v>
      </c>
      <c r="O46" s="167">
        <v>90</v>
      </c>
      <c r="P46" s="166">
        <v>27</v>
      </c>
      <c r="Q46" s="167">
        <v>32</v>
      </c>
      <c r="R46" s="166">
        <v>42</v>
      </c>
      <c r="S46" s="166">
        <v>60</v>
      </c>
      <c r="T46" s="168">
        <v>11</v>
      </c>
    </row>
    <row r="47" spans="2:20" ht="15" customHeight="1" x14ac:dyDescent="0.25">
      <c r="B47" s="146" t="s">
        <v>129</v>
      </c>
      <c r="C47" s="134">
        <f>OutcomesData!$S$62+OutcomesData!$H$62</f>
        <v>637</v>
      </c>
      <c r="D47" s="134">
        <f>OutcomesData!$S$61+OutcomesData!$H$61</f>
        <v>996</v>
      </c>
      <c r="E47" s="135">
        <f t="shared" si="3"/>
        <v>-0.36044176706827308</v>
      </c>
      <c r="F47" s="134"/>
      <c r="G47" s="136"/>
      <c r="H47" s="134"/>
      <c r="I47" s="134"/>
      <c r="J47" s="136"/>
      <c r="L47" s="153" t="s">
        <v>34</v>
      </c>
      <c r="M47" s="169">
        <v>117</v>
      </c>
      <c r="N47" s="170">
        <v>80</v>
      </c>
      <c r="O47" s="171">
        <v>98</v>
      </c>
      <c r="P47" s="170">
        <v>41</v>
      </c>
      <c r="Q47" s="171">
        <v>144</v>
      </c>
      <c r="R47" s="170">
        <v>104</v>
      </c>
      <c r="S47" s="170">
        <v>151</v>
      </c>
      <c r="T47" s="172">
        <v>54</v>
      </c>
    </row>
    <row r="48" spans="2:20" ht="12.75" customHeight="1" x14ac:dyDescent="0.25"/>
    <row r="49" spans="11:11" ht="12.75" customHeight="1" x14ac:dyDescent="0.25"/>
    <row r="50" spans="11:11" ht="12.75" customHeight="1" x14ac:dyDescent="0.25"/>
    <row r="51" spans="11:11" ht="12.75" customHeight="1" x14ac:dyDescent="0.25"/>
    <row r="52" spans="11:11" ht="12.75" customHeight="1" x14ac:dyDescent="0.25"/>
    <row r="53" spans="11:11" ht="12.75" customHeight="1" x14ac:dyDescent="0.25">
      <c r="K53" s="67"/>
    </row>
    <row r="54" spans="11:11" ht="12.75" customHeight="1" x14ac:dyDescent="0.25">
      <c r="K54" s="67"/>
    </row>
    <row r="55" spans="11:11" ht="12.75" customHeight="1" x14ac:dyDescent="0.25">
      <c r="K55" s="67"/>
    </row>
    <row r="56" spans="11:11" ht="12.75" customHeight="1" x14ac:dyDescent="0.25">
      <c r="K56" s="67"/>
    </row>
    <row r="57" spans="11:11" ht="12.75" customHeight="1" x14ac:dyDescent="0.25"/>
    <row r="58" spans="11:11" ht="12.75" customHeight="1" x14ac:dyDescent="0.25"/>
    <row r="59" spans="11:11" ht="12.75" customHeight="1" x14ac:dyDescent="0.25"/>
    <row r="60" spans="11:11" ht="12.75" customHeight="1" x14ac:dyDescent="0.25"/>
    <row r="61" spans="11:11" ht="12.75" customHeight="1" x14ac:dyDescent="0.25"/>
    <row r="62" spans="11:11" ht="12.75" customHeight="1" x14ac:dyDescent="0.25"/>
    <row r="63" spans="11:11" ht="12.75" customHeight="1" x14ac:dyDescent="0.25"/>
    <row r="64" spans="11:11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30" customHeight="1" x14ac:dyDescent="0.25"/>
    <row r="73" ht="12.75" customHeight="1" x14ac:dyDescent="0.25"/>
    <row r="82" spans="2:11" ht="18.75" x14ac:dyDescent="0.3">
      <c r="B82" s="42" t="s">
        <v>171</v>
      </c>
    </row>
    <row r="83" spans="2:11" x14ac:dyDescent="0.25">
      <c r="B83" s="214" t="s">
        <v>80</v>
      </c>
      <c r="C83" s="208" t="s">
        <v>81</v>
      </c>
      <c r="D83" s="196" t="s">
        <v>82</v>
      </c>
      <c r="E83" s="200" t="s">
        <v>183</v>
      </c>
      <c r="F83" s="210" t="s">
        <v>83</v>
      </c>
      <c r="G83" s="204" t="s">
        <v>185</v>
      </c>
      <c r="H83" s="43" t="s">
        <v>84</v>
      </c>
      <c r="I83" s="43" t="s">
        <v>84</v>
      </c>
      <c r="J83" s="43" t="s">
        <v>85</v>
      </c>
    </row>
    <row r="84" spans="2:11" x14ac:dyDescent="0.25">
      <c r="B84" s="215"/>
      <c r="C84" s="209"/>
      <c r="D84" s="197"/>
      <c r="E84" s="201"/>
      <c r="F84" s="211"/>
      <c r="G84" s="205"/>
      <c r="H84" s="68" t="s">
        <v>141</v>
      </c>
      <c r="I84" s="68" t="s">
        <v>86</v>
      </c>
      <c r="J84" s="44" t="s">
        <v>87</v>
      </c>
    </row>
    <row r="85" spans="2:11" x14ac:dyDescent="0.25">
      <c r="B85" s="51" t="s">
        <v>126</v>
      </c>
      <c r="C85" s="134">
        <f>OutcomesData!$T$62+OutcomesData!$H$62</f>
        <v>1734</v>
      </c>
      <c r="D85" s="134">
        <f>OutcomesData!$T$61+OutcomesData!$H$61</f>
        <v>2549</v>
      </c>
      <c r="E85" s="135">
        <f t="shared" ref="E85:E88" si="6">(C85-D85)/D85</f>
        <v>-0.31973322871714399</v>
      </c>
      <c r="F85" s="134">
        <f>OutcomesData!$T$50+OutcomesData!$H$50</f>
        <v>2132</v>
      </c>
      <c r="G85" s="136">
        <f>SUM((C85-F85)/F85)</f>
        <v>-0.18667917448405252</v>
      </c>
      <c r="H85" s="134">
        <f>OutcomesData!H52+OutcomesData!T52</f>
        <v>2201</v>
      </c>
      <c r="I85" s="134">
        <f>OutcomesData!H40+OutcomesData!T40</f>
        <v>1607</v>
      </c>
      <c r="J85" s="147">
        <f>SUM((H85-I85)/I85)</f>
        <v>0.36963285625388925</v>
      </c>
    </row>
    <row r="86" spans="2:11" x14ac:dyDescent="0.25">
      <c r="B86" s="52" t="s">
        <v>127</v>
      </c>
      <c r="C86" s="134">
        <f>OutcomesData!$U$62+OutcomesData!$I$62</f>
        <v>1450</v>
      </c>
      <c r="D86" s="134">
        <f>OutcomesData!$U$61+OutcomesData!$I$61</f>
        <v>2624</v>
      </c>
      <c r="E86" s="135">
        <f t="shared" si="6"/>
        <v>-0.44740853658536583</v>
      </c>
      <c r="F86" s="134">
        <f>OutcomesData!$U$50+OutcomesData!$I$50</f>
        <v>1331</v>
      </c>
      <c r="G86" s="136">
        <f t="shared" ref="G86:G87" si="7">SUM((C86-F86)/F86)</f>
        <v>8.9406461307287757E-2</v>
      </c>
      <c r="H86" s="134">
        <f>OutcomesData!I52+OutcomesData!U52</f>
        <v>2778</v>
      </c>
      <c r="I86" s="134">
        <f>OutcomesData!I40+OutcomesData!U40</f>
        <v>2033</v>
      </c>
      <c r="J86" s="147">
        <f t="shared" ref="J86:J87" si="8">SUM((H86-I86)/I86)</f>
        <v>0.36645351696999506</v>
      </c>
    </row>
    <row r="87" spans="2:11" x14ac:dyDescent="0.25">
      <c r="B87" s="52" t="s">
        <v>128</v>
      </c>
      <c r="C87" s="134">
        <f>OutcomesData!$V$62+OutcomesData!$J$62</f>
        <v>1836</v>
      </c>
      <c r="D87" s="134">
        <f>OutcomesData!$V$61+OutcomesData!$J$61</f>
        <v>2655</v>
      </c>
      <c r="E87" s="135">
        <f t="shared" si="6"/>
        <v>-0.30847457627118646</v>
      </c>
      <c r="F87" s="134">
        <f>OutcomesData!$V$50+OutcomesData!$J$50</f>
        <v>1598</v>
      </c>
      <c r="G87" s="136">
        <f t="shared" si="7"/>
        <v>0.14893617021276595</v>
      </c>
      <c r="H87" s="134">
        <f>OutcomesData!J52+OutcomesData!V52</f>
        <v>1819</v>
      </c>
      <c r="I87" s="134">
        <f>OutcomesData!J40+OutcomesData!V40</f>
        <v>1317</v>
      </c>
      <c r="J87" s="147">
        <f t="shared" si="8"/>
        <v>0.38116932422171601</v>
      </c>
    </row>
    <row r="88" spans="2:11" x14ac:dyDescent="0.25">
      <c r="B88" s="52" t="s">
        <v>129</v>
      </c>
      <c r="C88" s="134">
        <f>OutcomesData!$W$62</f>
        <v>795</v>
      </c>
      <c r="D88" s="134">
        <f>OutcomesData!$W$61</f>
        <v>1298</v>
      </c>
      <c r="E88" s="135">
        <f t="shared" si="6"/>
        <v>-0.38751926040061635</v>
      </c>
      <c r="F88" s="134"/>
      <c r="G88" s="136"/>
      <c r="H88" s="134"/>
      <c r="I88" s="134"/>
      <c r="J88" s="147"/>
    </row>
    <row r="89" spans="2:11" x14ac:dyDescent="0.25">
      <c r="K89" s="74"/>
    </row>
    <row r="90" spans="2:11" x14ac:dyDescent="0.25">
      <c r="K90" s="67"/>
    </row>
    <row r="91" spans="2:11" x14ac:dyDescent="0.25">
      <c r="K91" s="67"/>
    </row>
    <row r="92" spans="2:11" x14ac:dyDescent="0.25">
      <c r="K92" s="67"/>
    </row>
    <row r="93" spans="2:11" x14ac:dyDescent="0.25">
      <c r="K93" s="67"/>
    </row>
  </sheetData>
  <mergeCells count="19">
    <mergeCell ref="L36:T37"/>
    <mergeCell ref="B83:B84"/>
    <mergeCell ref="C83:C84"/>
    <mergeCell ref="D83:D84"/>
    <mergeCell ref="E83:E84"/>
    <mergeCell ref="F83:F84"/>
    <mergeCell ref="G83:G84"/>
    <mergeCell ref="G6:G7"/>
    <mergeCell ref="C42:C43"/>
    <mergeCell ref="D42:D43"/>
    <mergeCell ref="E42:E43"/>
    <mergeCell ref="F42:F43"/>
    <mergeCell ref="G42:G43"/>
    <mergeCell ref="F6:F7"/>
    <mergeCell ref="B6:B7"/>
    <mergeCell ref="B42:B43"/>
    <mergeCell ref="C6:C7"/>
    <mergeCell ref="D6:D7"/>
    <mergeCell ref="E6:E7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W62"/>
  <sheetViews>
    <sheetView showGridLines="0"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7109375" customWidth="1"/>
    <col min="2" max="3" width="10.7109375" customWidth="1"/>
    <col min="4" max="4" width="9.140625" customWidth="1"/>
    <col min="5" max="23" width="10.7109375" customWidth="1"/>
  </cols>
  <sheetData>
    <row r="1" spans="1:23" s="17" customFormat="1" ht="48.75" x14ac:dyDescent="0.25">
      <c r="A1" s="20" t="s">
        <v>47</v>
      </c>
      <c r="B1" s="20" t="s">
        <v>48</v>
      </c>
      <c r="C1" s="20" t="s">
        <v>49</v>
      </c>
      <c r="D1" s="20" t="s">
        <v>50</v>
      </c>
      <c r="E1" s="20" t="s">
        <v>51</v>
      </c>
      <c r="F1" s="20" t="s">
        <v>52</v>
      </c>
      <c r="G1" s="20" t="s">
        <v>53</v>
      </c>
      <c r="H1" s="20" t="s">
        <v>54</v>
      </c>
      <c r="I1" s="20" t="s">
        <v>55</v>
      </c>
      <c r="J1" s="20" t="s">
        <v>56</v>
      </c>
      <c r="K1" s="21" t="s">
        <v>57</v>
      </c>
      <c r="L1" s="21" t="s">
        <v>58</v>
      </c>
      <c r="M1" s="21" t="s">
        <v>59</v>
      </c>
      <c r="N1" s="21" t="s">
        <v>60</v>
      </c>
      <c r="O1" s="21" t="s">
        <v>61</v>
      </c>
      <c r="P1" s="21" t="s">
        <v>62</v>
      </c>
      <c r="Q1" s="21" t="s">
        <v>63</v>
      </c>
      <c r="R1" s="21" t="s">
        <v>64</v>
      </c>
      <c r="S1" s="21" t="s">
        <v>65</v>
      </c>
      <c r="T1" s="21" t="s">
        <v>66</v>
      </c>
      <c r="U1" s="21" t="s">
        <v>67</v>
      </c>
      <c r="V1" s="21" t="s">
        <v>68</v>
      </c>
      <c r="W1" s="21" t="s">
        <v>69</v>
      </c>
    </row>
    <row r="2" spans="1:23" x14ac:dyDescent="0.25">
      <c r="A2" s="33">
        <v>42124</v>
      </c>
      <c r="B2" s="85">
        <v>3532</v>
      </c>
      <c r="C2" s="85">
        <v>1857</v>
      </c>
      <c r="D2" s="85">
        <v>2434</v>
      </c>
      <c r="E2" s="85">
        <v>1626</v>
      </c>
      <c r="F2" s="85">
        <v>868</v>
      </c>
      <c r="G2" s="85">
        <v>1100</v>
      </c>
      <c r="H2" s="85">
        <v>1906</v>
      </c>
      <c r="I2" s="85">
        <v>989</v>
      </c>
      <c r="J2" s="26">
        <v>1334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1:23" x14ac:dyDescent="0.25">
      <c r="A3" s="34">
        <v>42155</v>
      </c>
      <c r="B3" s="22">
        <v>3997</v>
      </c>
      <c r="C3" s="22">
        <v>3166</v>
      </c>
      <c r="D3" s="22">
        <v>2521</v>
      </c>
      <c r="E3" s="22">
        <v>1902</v>
      </c>
      <c r="F3" s="22">
        <v>1451</v>
      </c>
      <c r="G3" s="22">
        <v>1101</v>
      </c>
      <c r="H3" s="22">
        <v>2095</v>
      </c>
      <c r="I3" s="22">
        <v>1715</v>
      </c>
      <c r="J3" s="22">
        <v>1420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x14ac:dyDescent="0.25">
      <c r="A4" s="35">
        <v>42185</v>
      </c>
      <c r="B4" s="27">
        <v>3808</v>
      </c>
      <c r="C4" s="27">
        <v>4071</v>
      </c>
      <c r="D4" s="27">
        <v>2191</v>
      </c>
      <c r="E4" s="27">
        <v>1764</v>
      </c>
      <c r="F4" s="27">
        <v>1862</v>
      </c>
      <c r="G4" s="27">
        <v>900</v>
      </c>
      <c r="H4" s="27">
        <v>2044</v>
      </c>
      <c r="I4" s="27">
        <v>2209</v>
      </c>
      <c r="J4" s="27">
        <v>1291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</row>
    <row r="5" spans="1:23" x14ac:dyDescent="0.25">
      <c r="A5" s="34">
        <v>42216</v>
      </c>
      <c r="B5" s="22">
        <v>3675</v>
      </c>
      <c r="C5" s="22">
        <v>3372</v>
      </c>
      <c r="D5" s="22">
        <v>1687</v>
      </c>
      <c r="E5" s="22">
        <v>1670</v>
      </c>
      <c r="F5" s="22">
        <v>1711</v>
      </c>
      <c r="G5" s="22">
        <v>803</v>
      </c>
      <c r="H5" s="22">
        <v>2005</v>
      </c>
      <c r="I5" s="22">
        <v>1661</v>
      </c>
      <c r="J5" s="22">
        <v>884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1:23" x14ac:dyDescent="0.25">
      <c r="A6" s="35">
        <v>42247</v>
      </c>
      <c r="B6" s="27">
        <v>3710</v>
      </c>
      <c r="C6" s="27">
        <v>3321</v>
      </c>
      <c r="D6" s="27">
        <v>2288</v>
      </c>
      <c r="E6" s="27">
        <v>1718</v>
      </c>
      <c r="F6" s="27">
        <v>1707</v>
      </c>
      <c r="G6" s="27">
        <v>1102</v>
      </c>
      <c r="H6" s="27">
        <v>1992</v>
      </c>
      <c r="I6" s="27">
        <v>1614</v>
      </c>
      <c r="J6" s="27">
        <v>1186</v>
      </c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spans="1:23" x14ac:dyDescent="0.25">
      <c r="A7" s="34">
        <v>42277</v>
      </c>
      <c r="B7" s="22">
        <v>4821</v>
      </c>
      <c r="C7" s="22">
        <v>3800</v>
      </c>
      <c r="D7" s="22">
        <v>3364</v>
      </c>
      <c r="E7" s="22">
        <v>2184</v>
      </c>
      <c r="F7" s="22">
        <v>1909</v>
      </c>
      <c r="G7" s="22">
        <v>1659</v>
      </c>
      <c r="H7" s="22">
        <v>2637</v>
      </c>
      <c r="I7" s="22">
        <v>1891</v>
      </c>
      <c r="J7" s="22">
        <v>1705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spans="1:23" x14ac:dyDescent="0.25">
      <c r="A8" s="35">
        <v>42308</v>
      </c>
      <c r="B8" s="27">
        <v>4327</v>
      </c>
      <c r="C8" s="27">
        <v>2760</v>
      </c>
      <c r="D8" s="27">
        <v>2295</v>
      </c>
      <c r="E8" s="27">
        <v>1988</v>
      </c>
      <c r="F8" s="27">
        <v>1402</v>
      </c>
      <c r="G8" s="27">
        <v>1212</v>
      </c>
      <c r="H8" s="27">
        <v>2339</v>
      </c>
      <c r="I8" s="27">
        <v>1358</v>
      </c>
      <c r="J8" s="27">
        <v>1083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</row>
    <row r="9" spans="1:23" x14ac:dyDescent="0.25">
      <c r="A9" s="34">
        <v>42338</v>
      </c>
      <c r="B9" s="22">
        <v>4695</v>
      </c>
      <c r="C9" s="22">
        <v>3202</v>
      </c>
      <c r="D9" s="22">
        <v>2717</v>
      </c>
      <c r="E9" s="22">
        <v>2126</v>
      </c>
      <c r="F9" s="22">
        <v>1620</v>
      </c>
      <c r="G9" s="22">
        <v>1446</v>
      </c>
      <c r="H9" s="22">
        <v>2569</v>
      </c>
      <c r="I9" s="22">
        <v>1582</v>
      </c>
      <c r="J9" s="22">
        <v>1271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spans="1:23" x14ac:dyDescent="0.25">
      <c r="A10" s="35">
        <v>42369</v>
      </c>
      <c r="B10" s="27">
        <v>4263</v>
      </c>
      <c r="C10" s="27">
        <v>3856</v>
      </c>
      <c r="D10" s="27">
        <v>2788</v>
      </c>
      <c r="E10" s="27">
        <v>1852</v>
      </c>
      <c r="F10" s="27">
        <v>1809</v>
      </c>
      <c r="G10" s="27">
        <v>1372</v>
      </c>
      <c r="H10" s="27">
        <v>2411</v>
      </c>
      <c r="I10" s="27">
        <v>2047</v>
      </c>
      <c r="J10" s="27">
        <v>1416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</row>
    <row r="11" spans="1:23" x14ac:dyDescent="0.25">
      <c r="A11" s="34">
        <v>42400</v>
      </c>
      <c r="B11" s="22">
        <v>2495</v>
      </c>
      <c r="C11" s="22">
        <v>3301</v>
      </c>
      <c r="D11" s="22">
        <v>2400</v>
      </c>
      <c r="E11" s="22">
        <v>1167</v>
      </c>
      <c r="F11" s="22">
        <v>1579</v>
      </c>
      <c r="G11" s="22">
        <v>1222</v>
      </c>
      <c r="H11" s="22">
        <v>1328</v>
      </c>
      <c r="I11" s="22">
        <v>1722</v>
      </c>
      <c r="J11" s="22">
        <v>1178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spans="1:23" x14ac:dyDescent="0.25">
      <c r="A12" s="35">
        <v>42429</v>
      </c>
      <c r="B12" s="27">
        <v>4073</v>
      </c>
      <c r="C12" s="27">
        <v>3579</v>
      </c>
      <c r="D12" s="27">
        <v>2593</v>
      </c>
      <c r="E12" s="27">
        <v>1783</v>
      </c>
      <c r="F12" s="27">
        <v>1719</v>
      </c>
      <c r="G12" s="27">
        <v>1320</v>
      </c>
      <c r="H12" s="27">
        <v>2290</v>
      </c>
      <c r="I12" s="27">
        <v>1860</v>
      </c>
      <c r="J12" s="27">
        <v>1273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 spans="1:23" x14ac:dyDescent="0.25">
      <c r="A13" s="34">
        <v>42460</v>
      </c>
      <c r="B13" s="22">
        <v>4905</v>
      </c>
      <c r="C13" s="22">
        <v>3663</v>
      </c>
      <c r="D13" s="22">
        <v>3625</v>
      </c>
      <c r="E13" s="22">
        <v>2055</v>
      </c>
      <c r="F13" s="22">
        <v>1662</v>
      </c>
      <c r="G13" s="22">
        <v>1708</v>
      </c>
      <c r="H13" s="22">
        <v>2850</v>
      </c>
      <c r="I13" s="22">
        <v>2001</v>
      </c>
      <c r="J13" s="22">
        <v>1917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spans="1:23" x14ac:dyDescent="0.25">
      <c r="A14" s="35">
        <v>42490</v>
      </c>
      <c r="B14" s="27">
        <v>3755</v>
      </c>
      <c r="C14" s="27">
        <v>2111</v>
      </c>
      <c r="D14" s="27">
        <v>2361</v>
      </c>
      <c r="E14" s="27">
        <v>1661</v>
      </c>
      <c r="F14" s="27">
        <v>1018</v>
      </c>
      <c r="G14" s="27">
        <v>1113</v>
      </c>
      <c r="H14" s="27">
        <v>2094</v>
      </c>
      <c r="I14" s="27">
        <v>1093</v>
      </c>
      <c r="J14" s="27">
        <v>1248</v>
      </c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</row>
    <row r="15" spans="1:23" x14ac:dyDescent="0.25">
      <c r="A15" s="34">
        <v>42521</v>
      </c>
      <c r="B15" s="22">
        <v>4193</v>
      </c>
      <c r="C15" s="22">
        <v>3584</v>
      </c>
      <c r="D15" s="22">
        <v>3227</v>
      </c>
      <c r="E15" s="22">
        <v>1822</v>
      </c>
      <c r="F15" s="22">
        <v>1646</v>
      </c>
      <c r="G15" s="22">
        <v>1556</v>
      </c>
      <c r="H15" s="22">
        <v>2371</v>
      </c>
      <c r="I15" s="22">
        <v>1938</v>
      </c>
      <c r="J15" s="22">
        <v>1671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 x14ac:dyDescent="0.25">
      <c r="A16" s="35">
        <v>42551</v>
      </c>
      <c r="B16" s="27">
        <v>4589</v>
      </c>
      <c r="C16" s="27">
        <v>5422</v>
      </c>
      <c r="D16" s="27">
        <v>3003</v>
      </c>
      <c r="E16" s="27">
        <v>2035</v>
      </c>
      <c r="F16" s="27">
        <v>2252</v>
      </c>
      <c r="G16" s="27">
        <v>1327</v>
      </c>
      <c r="H16" s="27">
        <v>2554</v>
      </c>
      <c r="I16" s="27">
        <v>3170</v>
      </c>
      <c r="J16" s="27">
        <v>1676</v>
      </c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</row>
    <row r="17" spans="1:23" x14ac:dyDescent="0.25">
      <c r="A17" s="34">
        <v>42582</v>
      </c>
      <c r="B17" s="22">
        <v>3726</v>
      </c>
      <c r="C17" s="22">
        <v>2753</v>
      </c>
      <c r="D17" s="22">
        <v>1658</v>
      </c>
      <c r="E17" s="22">
        <v>1763</v>
      </c>
      <c r="F17" s="22">
        <v>1373</v>
      </c>
      <c r="G17" s="22">
        <v>810</v>
      </c>
      <c r="H17" s="22">
        <v>1963</v>
      </c>
      <c r="I17" s="22">
        <v>1380</v>
      </c>
      <c r="J17" s="22">
        <v>848</v>
      </c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x14ac:dyDescent="0.25">
      <c r="A18" s="35">
        <v>42613</v>
      </c>
      <c r="B18" s="27">
        <v>4475</v>
      </c>
      <c r="C18" s="27">
        <v>3577</v>
      </c>
      <c r="D18" s="27">
        <v>3021</v>
      </c>
      <c r="E18" s="27">
        <v>2057</v>
      </c>
      <c r="F18" s="27">
        <v>1675</v>
      </c>
      <c r="G18" s="27">
        <v>1401</v>
      </c>
      <c r="H18" s="27">
        <v>2418</v>
      </c>
      <c r="I18" s="27">
        <v>1902</v>
      </c>
      <c r="J18" s="27">
        <v>1620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x14ac:dyDescent="0.25">
      <c r="A19" s="34">
        <v>42643</v>
      </c>
      <c r="B19" s="22">
        <v>4647</v>
      </c>
      <c r="C19" s="22">
        <v>3725</v>
      </c>
      <c r="D19" s="22">
        <v>3460</v>
      </c>
      <c r="E19" s="22">
        <v>2071</v>
      </c>
      <c r="F19" s="22">
        <v>1726</v>
      </c>
      <c r="G19" s="22">
        <v>1547</v>
      </c>
      <c r="H19" s="22">
        <v>2576</v>
      </c>
      <c r="I19" s="22">
        <v>1999</v>
      </c>
      <c r="J19" s="22">
        <v>1913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spans="1:23" x14ac:dyDescent="0.25">
      <c r="A20" s="35">
        <v>42674</v>
      </c>
      <c r="B20" s="27">
        <v>4451</v>
      </c>
      <c r="C20" s="27">
        <v>3105</v>
      </c>
      <c r="D20" s="27">
        <v>2512</v>
      </c>
      <c r="E20" s="27">
        <v>2013</v>
      </c>
      <c r="F20" s="27">
        <v>1523</v>
      </c>
      <c r="G20" s="27">
        <v>1206</v>
      </c>
      <c r="H20" s="27">
        <v>2438</v>
      </c>
      <c r="I20" s="27">
        <v>1582</v>
      </c>
      <c r="J20" s="27">
        <v>1306</v>
      </c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spans="1:23" x14ac:dyDescent="0.25">
      <c r="A21" s="34">
        <v>42704</v>
      </c>
      <c r="B21" s="22">
        <v>4741</v>
      </c>
      <c r="C21" s="22">
        <v>3477</v>
      </c>
      <c r="D21" s="22">
        <v>2800</v>
      </c>
      <c r="E21" s="22">
        <v>2191</v>
      </c>
      <c r="F21" s="22">
        <v>1634</v>
      </c>
      <c r="G21" s="22">
        <v>1313</v>
      </c>
      <c r="H21" s="22">
        <v>2550</v>
      </c>
      <c r="I21" s="22">
        <v>1843</v>
      </c>
      <c r="J21" s="22">
        <v>1487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 spans="1:23" x14ac:dyDescent="0.25">
      <c r="A22" s="35">
        <v>42735</v>
      </c>
      <c r="B22" s="27">
        <v>4030</v>
      </c>
      <c r="C22" s="27">
        <v>3578</v>
      </c>
      <c r="D22" s="27">
        <v>2696</v>
      </c>
      <c r="E22" s="27">
        <v>1787</v>
      </c>
      <c r="F22" s="27">
        <v>1645</v>
      </c>
      <c r="G22" s="27">
        <v>1186</v>
      </c>
      <c r="H22" s="27">
        <v>2243</v>
      </c>
      <c r="I22" s="27">
        <v>1933</v>
      </c>
      <c r="J22" s="27">
        <v>1510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spans="1:23" x14ac:dyDescent="0.25">
      <c r="A23" s="34">
        <v>42766</v>
      </c>
      <c r="B23" s="22">
        <v>2888</v>
      </c>
      <c r="C23" s="22">
        <v>3633</v>
      </c>
      <c r="D23" s="22">
        <v>2886</v>
      </c>
      <c r="E23" s="22">
        <v>1371</v>
      </c>
      <c r="F23" s="22">
        <v>1749</v>
      </c>
      <c r="G23" s="22">
        <v>1419</v>
      </c>
      <c r="H23" s="22">
        <v>1517</v>
      </c>
      <c r="I23" s="22">
        <v>1884</v>
      </c>
      <c r="J23" s="22">
        <v>1467</v>
      </c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spans="1:23" x14ac:dyDescent="0.25">
      <c r="A24" s="35">
        <v>42794</v>
      </c>
      <c r="B24" s="27">
        <v>3914</v>
      </c>
      <c r="C24" s="27">
        <v>3192</v>
      </c>
      <c r="D24" s="27">
        <v>2480</v>
      </c>
      <c r="E24" s="27">
        <v>1815</v>
      </c>
      <c r="F24" s="27">
        <v>1496</v>
      </c>
      <c r="G24" s="27">
        <v>1222</v>
      </c>
      <c r="H24" s="27">
        <v>2099</v>
      </c>
      <c r="I24" s="27">
        <v>1696</v>
      </c>
      <c r="J24" s="27">
        <v>1258</v>
      </c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</row>
    <row r="25" spans="1:23" x14ac:dyDescent="0.25">
      <c r="A25" s="34">
        <v>42825</v>
      </c>
      <c r="B25" s="22">
        <v>5585</v>
      </c>
      <c r="C25" s="22">
        <v>3628</v>
      </c>
      <c r="D25" s="22">
        <v>3649</v>
      </c>
      <c r="E25" s="22">
        <v>2424</v>
      </c>
      <c r="F25" s="22">
        <v>1657</v>
      </c>
      <c r="G25" s="22">
        <v>1653</v>
      </c>
      <c r="H25" s="22">
        <v>3161</v>
      </c>
      <c r="I25" s="22">
        <v>1971</v>
      </c>
      <c r="J25" s="22">
        <v>1996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spans="1:23" x14ac:dyDescent="0.25">
      <c r="A26" s="35">
        <v>42855</v>
      </c>
      <c r="B26" s="27">
        <v>3437</v>
      </c>
      <c r="C26" s="27">
        <v>1865</v>
      </c>
      <c r="D26" s="27">
        <v>2318</v>
      </c>
      <c r="E26" s="27">
        <v>1560</v>
      </c>
      <c r="F26" s="27">
        <v>955</v>
      </c>
      <c r="G26" s="27">
        <v>1119</v>
      </c>
      <c r="H26" s="27">
        <v>1877</v>
      </c>
      <c r="I26" s="27">
        <v>910</v>
      </c>
      <c r="J26" s="27">
        <v>1199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 spans="1:23" x14ac:dyDescent="0.25">
      <c r="A27" s="34">
        <v>42886</v>
      </c>
      <c r="B27" s="22">
        <v>4585</v>
      </c>
      <c r="C27" s="22">
        <v>4035</v>
      </c>
      <c r="D27" s="22">
        <v>3204</v>
      </c>
      <c r="E27" s="22">
        <v>2133</v>
      </c>
      <c r="F27" s="22">
        <v>1916</v>
      </c>
      <c r="G27" s="22">
        <v>1540</v>
      </c>
      <c r="H27" s="22">
        <v>2452</v>
      </c>
      <c r="I27" s="22">
        <v>2119</v>
      </c>
      <c r="J27" s="22">
        <v>1664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3" x14ac:dyDescent="0.25">
      <c r="A28" s="35">
        <v>42916</v>
      </c>
      <c r="B28" s="27">
        <v>5554</v>
      </c>
      <c r="C28" s="27">
        <v>6039</v>
      </c>
      <c r="D28" s="27">
        <v>2896</v>
      </c>
      <c r="E28" s="27">
        <v>2423</v>
      </c>
      <c r="F28" s="27">
        <v>2634</v>
      </c>
      <c r="G28" s="27">
        <v>1316</v>
      </c>
      <c r="H28" s="27">
        <v>3131</v>
      </c>
      <c r="I28" s="27">
        <v>3405</v>
      </c>
      <c r="J28" s="27">
        <v>1580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spans="1:23" x14ac:dyDescent="0.25">
      <c r="A29" s="34">
        <v>42947</v>
      </c>
      <c r="B29" s="22">
        <v>3821</v>
      </c>
      <c r="C29" s="22">
        <v>2751</v>
      </c>
      <c r="D29" s="22">
        <v>1787</v>
      </c>
      <c r="E29" s="22">
        <v>1799</v>
      </c>
      <c r="F29" s="22">
        <v>1341</v>
      </c>
      <c r="G29" s="22">
        <v>895</v>
      </c>
      <c r="H29" s="22">
        <v>2022</v>
      </c>
      <c r="I29" s="22">
        <v>1410</v>
      </c>
      <c r="J29" s="22">
        <v>892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spans="1:23" x14ac:dyDescent="0.25">
      <c r="A30" s="35">
        <v>42978</v>
      </c>
      <c r="B30" s="27">
        <v>4641</v>
      </c>
      <c r="C30" s="27">
        <v>3743</v>
      </c>
      <c r="D30" s="27">
        <v>3242</v>
      </c>
      <c r="E30" s="27">
        <v>2113</v>
      </c>
      <c r="F30" s="27">
        <v>1811</v>
      </c>
      <c r="G30" s="27">
        <v>1551</v>
      </c>
      <c r="H30" s="27">
        <v>2528</v>
      </c>
      <c r="I30" s="27">
        <v>1932</v>
      </c>
      <c r="J30" s="27">
        <v>1691</v>
      </c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 spans="1:23" x14ac:dyDescent="0.25">
      <c r="A31" s="34">
        <v>43008</v>
      </c>
      <c r="B31" s="22">
        <v>4673</v>
      </c>
      <c r="C31" s="22">
        <v>3996</v>
      </c>
      <c r="D31" s="22">
        <v>3864</v>
      </c>
      <c r="E31" s="22">
        <v>2093</v>
      </c>
      <c r="F31" s="22">
        <v>1806</v>
      </c>
      <c r="G31" s="22">
        <v>1683</v>
      </c>
      <c r="H31" s="22">
        <v>2580</v>
      </c>
      <c r="I31" s="22">
        <v>2190</v>
      </c>
      <c r="J31" s="22">
        <v>2181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spans="1:23" x14ac:dyDescent="0.25">
      <c r="A32" s="35">
        <v>43039</v>
      </c>
      <c r="B32" s="27">
        <v>4790</v>
      </c>
      <c r="C32" s="27">
        <v>3384</v>
      </c>
      <c r="D32" s="27">
        <v>2905</v>
      </c>
      <c r="E32" s="27">
        <v>2179</v>
      </c>
      <c r="F32" s="27">
        <v>1615</v>
      </c>
      <c r="G32" s="27">
        <v>1339</v>
      </c>
      <c r="H32" s="27">
        <v>2611</v>
      </c>
      <c r="I32" s="27">
        <v>1769</v>
      </c>
      <c r="J32" s="27">
        <v>1566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</row>
    <row r="33" spans="1:23" x14ac:dyDescent="0.25">
      <c r="A33" s="34">
        <v>43069</v>
      </c>
      <c r="B33" s="22">
        <v>4967</v>
      </c>
      <c r="C33" s="22">
        <v>3572</v>
      </c>
      <c r="D33" s="22">
        <v>3033</v>
      </c>
      <c r="E33" s="22">
        <v>2222</v>
      </c>
      <c r="F33" s="22">
        <v>1676</v>
      </c>
      <c r="G33" s="22">
        <v>1444</v>
      </c>
      <c r="H33" s="22">
        <v>2745</v>
      </c>
      <c r="I33" s="22">
        <v>1896</v>
      </c>
      <c r="J33" s="22">
        <v>1589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spans="1:23" x14ac:dyDescent="0.25">
      <c r="A34" s="35">
        <v>43100</v>
      </c>
      <c r="B34" s="27">
        <v>3805</v>
      </c>
      <c r="C34" s="27">
        <v>3193</v>
      </c>
      <c r="D34" s="27">
        <v>2799</v>
      </c>
      <c r="E34" s="27">
        <v>1645</v>
      </c>
      <c r="F34" s="27">
        <v>1430</v>
      </c>
      <c r="G34" s="27">
        <v>1258</v>
      </c>
      <c r="H34" s="27">
        <v>2160</v>
      </c>
      <c r="I34" s="27">
        <v>1763</v>
      </c>
      <c r="J34" s="27">
        <v>1541</v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</row>
    <row r="35" spans="1:23" x14ac:dyDescent="0.25">
      <c r="A35" s="34">
        <v>43131</v>
      </c>
      <c r="B35" s="22">
        <v>3120</v>
      </c>
      <c r="C35" s="22">
        <v>3969</v>
      </c>
      <c r="D35" s="22">
        <v>3425</v>
      </c>
      <c r="E35" s="22">
        <v>1477</v>
      </c>
      <c r="F35" s="22">
        <v>1880</v>
      </c>
      <c r="G35" s="22">
        <v>1697</v>
      </c>
      <c r="H35" s="22">
        <v>1643</v>
      </c>
      <c r="I35" s="22">
        <v>2089</v>
      </c>
      <c r="J35" s="22">
        <v>1728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</row>
    <row r="36" spans="1:23" x14ac:dyDescent="0.25">
      <c r="A36" s="35">
        <v>43159</v>
      </c>
      <c r="B36" s="27">
        <v>4313</v>
      </c>
      <c r="C36" s="27">
        <v>3357</v>
      </c>
      <c r="D36" s="27">
        <v>2676</v>
      </c>
      <c r="E36" s="27">
        <v>2020</v>
      </c>
      <c r="F36" s="27">
        <v>1518</v>
      </c>
      <c r="G36" s="27">
        <v>1266</v>
      </c>
      <c r="H36" s="27">
        <v>2293</v>
      </c>
      <c r="I36" s="27">
        <v>1839</v>
      </c>
      <c r="J36" s="27">
        <v>1410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</row>
    <row r="37" spans="1:23" x14ac:dyDescent="0.25">
      <c r="A37" s="34">
        <v>43190</v>
      </c>
      <c r="B37" s="22">
        <v>4613</v>
      </c>
      <c r="C37" s="22">
        <v>3172</v>
      </c>
      <c r="D37" s="22">
        <v>3142</v>
      </c>
      <c r="E37" s="22">
        <v>2133</v>
      </c>
      <c r="F37" s="22">
        <v>1465</v>
      </c>
      <c r="G37" s="22">
        <v>1449</v>
      </c>
      <c r="H37" s="22">
        <v>2480</v>
      </c>
      <c r="I37" s="22">
        <v>1707</v>
      </c>
      <c r="J37" s="22">
        <v>1693</v>
      </c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</row>
    <row r="38" spans="1:23" x14ac:dyDescent="0.25">
      <c r="A38" s="35">
        <v>43220</v>
      </c>
      <c r="B38" s="27">
        <v>3614</v>
      </c>
      <c r="C38" s="27">
        <v>2271</v>
      </c>
      <c r="D38" s="27">
        <v>2794</v>
      </c>
      <c r="E38" s="27">
        <v>1621</v>
      </c>
      <c r="F38" s="27">
        <v>1110</v>
      </c>
      <c r="G38" s="27">
        <v>1289</v>
      </c>
      <c r="H38" s="27">
        <v>1993</v>
      </c>
      <c r="I38" s="27">
        <v>1161</v>
      </c>
      <c r="J38" s="27">
        <v>1505</v>
      </c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</row>
    <row r="39" spans="1:23" x14ac:dyDescent="0.25">
      <c r="A39" s="34">
        <v>43251</v>
      </c>
      <c r="B39" s="22">
        <v>4053</v>
      </c>
      <c r="C39" s="22">
        <v>3931</v>
      </c>
      <c r="D39" s="22">
        <v>3147</v>
      </c>
      <c r="E39" s="22">
        <v>1820</v>
      </c>
      <c r="F39" s="22">
        <v>1850</v>
      </c>
      <c r="G39" s="22">
        <v>1448</v>
      </c>
      <c r="H39" s="22">
        <v>2233</v>
      </c>
      <c r="I39" s="22">
        <v>2081</v>
      </c>
      <c r="J39" s="22">
        <v>1699</v>
      </c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</row>
    <row r="40" spans="1:23" x14ac:dyDescent="0.25">
      <c r="A40" s="35">
        <v>43281</v>
      </c>
      <c r="B40" s="27">
        <v>2871</v>
      </c>
      <c r="C40" s="27">
        <v>3523</v>
      </c>
      <c r="D40" s="27">
        <v>2443</v>
      </c>
      <c r="E40" s="27">
        <v>1264</v>
      </c>
      <c r="F40" s="27">
        <v>1490</v>
      </c>
      <c r="G40" s="27">
        <v>1126</v>
      </c>
      <c r="H40" s="27">
        <v>1607</v>
      </c>
      <c r="I40" s="27">
        <v>2033</v>
      </c>
      <c r="J40" s="27">
        <v>1317</v>
      </c>
      <c r="K40" s="27">
        <v>0</v>
      </c>
      <c r="L40" s="27"/>
      <c r="M40" s="27"/>
      <c r="N40" s="27"/>
      <c r="O40" s="27"/>
      <c r="P40" s="27">
        <v>0</v>
      </c>
      <c r="Q40" s="27"/>
      <c r="R40" s="27"/>
      <c r="S40" s="27"/>
      <c r="T40" s="27">
        <v>0</v>
      </c>
      <c r="U40" s="27"/>
      <c r="V40" s="27"/>
      <c r="W40" s="27"/>
    </row>
    <row r="41" spans="1:23" x14ac:dyDescent="0.25">
      <c r="A41" s="34">
        <v>43312</v>
      </c>
      <c r="B41" s="22">
        <v>9</v>
      </c>
      <c r="C41" s="22">
        <v>2571</v>
      </c>
      <c r="D41" s="22">
        <v>1667</v>
      </c>
      <c r="E41" s="22"/>
      <c r="F41" s="22">
        <v>1200</v>
      </c>
      <c r="G41" s="22">
        <v>845</v>
      </c>
      <c r="H41" s="22">
        <v>9</v>
      </c>
      <c r="I41" s="22">
        <v>1371</v>
      </c>
      <c r="J41" s="22">
        <v>822</v>
      </c>
      <c r="K41" s="22">
        <v>194</v>
      </c>
      <c r="L41" s="22"/>
      <c r="M41" s="22"/>
      <c r="N41" s="22"/>
      <c r="O41" s="22"/>
      <c r="P41" s="22">
        <v>101</v>
      </c>
      <c r="Q41" s="22"/>
      <c r="R41" s="22"/>
      <c r="S41" s="22"/>
      <c r="T41" s="22">
        <v>93</v>
      </c>
      <c r="U41" s="22"/>
      <c r="V41" s="22"/>
      <c r="W41" s="22"/>
    </row>
    <row r="42" spans="1:23" x14ac:dyDescent="0.25">
      <c r="A42" s="35">
        <v>43343</v>
      </c>
      <c r="B42" s="27">
        <v>4</v>
      </c>
      <c r="C42" s="27">
        <v>2792</v>
      </c>
      <c r="D42" s="27">
        <v>2914</v>
      </c>
      <c r="E42" s="27"/>
      <c r="F42" s="27">
        <v>1307</v>
      </c>
      <c r="G42" s="27">
        <v>1357</v>
      </c>
      <c r="H42" s="27">
        <v>4</v>
      </c>
      <c r="I42" s="27">
        <v>1485</v>
      </c>
      <c r="J42" s="27">
        <v>1557</v>
      </c>
      <c r="K42" s="27">
        <v>2899</v>
      </c>
      <c r="L42" s="27"/>
      <c r="M42" s="27"/>
      <c r="N42" s="27"/>
      <c r="O42" s="27">
        <v>5</v>
      </c>
      <c r="P42" s="27">
        <v>1375</v>
      </c>
      <c r="Q42" s="27"/>
      <c r="R42" s="27"/>
      <c r="S42" s="27"/>
      <c r="T42" s="27">
        <v>1524</v>
      </c>
      <c r="U42" s="27"/>
      <c r="V42" s="27"/>
      <c r="W42" s="27"/>
    </row>
    <row r="43" spans="1:23" x14ac:dyDescent="0.25">
      <c r="A43" s="34">
        <v>43373</v>
      </c>
      <c r="B43" s="22">
        <v>1</v>
      </c>
      <c r="C43" s="22">
        <v>1652</v>
      </c>
      <c r="D43" s="22">
        <v>2550</v>
      </c>
      <c r="E43" s="22"/>
      <c r="F43" s="22">
        <v>734</v>
      </c>
      <c r="G43" s="22">
        <v>1064</v>
      </c>
      <c r="H43" s="22">
        <v>1</v>
      </c>
      <c r="I43" s="22">
        <v>918</v>
      </c>
      <c r="J43" s="22">
        <v>1486</v>
      </c>
      <c r="K43" s="22">
        <v>3504</v>
      </c>
      <c r="L43" s="22">
        <v>0</v>
      </c>
      <c r="M43" s="22"/>
      <c r="N43" s="22"/>
      <c r="O43" s="22">
        <v>3</v>
      </c>
      <c r="P43" s="22">
        <v>1546</v>
      </c>
      <c r="Q43" s="22">
        <v>0</v>
      </c>
      <c r="R43" s="22"/>
      <c r="S43" s="22"/>
      <c r="T43" s="22">
        <v>1958</v>
      </c>
      <c r="U43" s="22">
        <v>0</v>
      </c>
      <c r="V43" s="22"/>
      <c r="W43" s="22"/>
    </row>
    <row r="44" spans="1:23" x14ac:dyDescent="0.25">
      <c r="A44" s="35">
        <v>43404</v>
      </c>
      <c r="B44" s="27"/>
      <c r="C44" s="27">
        <v>321</v>
      </c>
      <c r="D44" s="27">
        <v>2395</v>
      </c>
      <c r="E44" s="27"/>
      <c r="F44" s="27">
        <v>146</v>
      </c>
      <c r="G44" s="27">
        <v>1104</v>
      </c>
      <c r="H44" s="27"/>
      <c r="I44" s="27">
        <v>175</v>
      </c>
      <c r="J44" s="27">
        <v>1291</v>
      </c>
      <c r="K44" s="27">
        <v>4290</v>
      </c>
      <c r="L44" s="27">
        <v>3215</v>
      </c>
      <c r="M44" s="27"/>
      <c r="N44" s="27"/>
      <c r="O44" s="27">
        <v>15</v>
      </c>
      <c r="P44" s="27">
        <v>1962</v>
      </c>
      <c r="Q44" s="27">
        <v>1477</v>
      </c>
      <c r="R44" s="27"/>
      <c r="S44" s="27"/>
      <c r="T44" s="27">
        <v>2328</v>
      </c>
      <c r="U44" s="27">
        <v>1738</v>
      </c>
      <c r="V44" s="27"/>
      <c r="W44" s="27"/>
    </row>
    <row r="45" spans="1:23" x14ac:dyDescent="0.25">
      <c r="A45" s="34">
        <v>43434</v>
      </c>
      <c r="B45" s="22">
        <v>10</v>
      </c>
      <c r="C45" s="22">
        <v>109</v>
      </c>
      <c r="D45" s="22">
        <v>2344</v>
      </c>
      <c r="E45" s="22">
        <v>1</v>
      </c>
      <c r="F45" s="22">
        <v>42</v>
      </c>
      <c r="G45" s="22">
        <v>1057</v>
      </c>
      <c r="H45" s="22">
        <v>9</v>
      </c>
      <c r="I45" s="22">
        <v>67</v>
      </c>
      <c r="J45" s="22">
        <v>1287</v>
      </c>
      <c r="K45" s="22">
        <v>4330</v>
      </c>
      <c r="L45" s="22">
        <v>3840</v>
      </c>
      <c r="M45" s="22">
        <v>1</v>
      </c>
      <c r="N45" s="22"/>
      <c r="O45" s="22">
        <v>34</v>
      </c>
      <c r="P45" s="22">
        <v>1923</v>
      </c>
      <c r="Q45" s="22">
        <v>1803</v>
      </c>
      <c r="R45" s="22">
        <v>0</v>
      </c>
      <c r="S45" s="22"/>
      <c r="T45" s="22">
        <v>2407</v>
      </c>
      <c r="U45" s="22">
        <v>2037</v>
      </c>
      <c r="V45" s="22">
        <v>1</v>
      </c>
      <c r="W45" s="22"/>
    </row>
    <row r="46" spans="1:23" x14ac:dyDescent="0.25">
      <c r="A46" s="35">
        <v>43465</v>
      </c>
      <c r="B46" s="27">
        <v>39</v>
      </c>
      <c r="C46" s="27">
        <v>33</v>
      </c>
      <c r="D46" s="27">
        <v>1232</v>
      </c>
      <c r="E46" s="27">
        <v>21</v>
      </c>
      <c r="F46" s="27">
        <v>16</v>
      </c>
      <c r="G46" s="27">
        <v>531</v>
      </c>
      <c r="H46" s="27">
        <v>18</v>
      </c>
      <c r="I46" s="27">
        <v>17</v>
      </c>
      <c r="J46" s="27">
        <v>701</v>
      </c>
      <c r="K46" s="27">
        <v>3609</v>
      </c>
      <c r="L46" s="27">
        <v>3360</v>
      </c>
      <c r="M46" s="27">
        <v>66</v>
      </c>
      <c r="N46" s="27"/>
      <c r="O46" s="27">
        <v>10</v>
      </c>
      <c r="P46" s="27">
        <v>1628</v>
      </c>
      <c r="Q46" s="27">
        <v>1493</v>
      </c>
      <c r="R46" s="27">
        <v>20</v>
      </c>
      <c r="S46" s="27"/>
      <c r="T46" s="27">
        <v>1981</v>
      </c>
      <c r="U46" s="27">
        <v>1867</v>
      </c>
      <c r="V46" s="27">
        <v>46</v>
      </c>
      <c r="W46" s="27"/>
    </row>
    <row r="47" spans="1:23" x14ac:dyDescent="0.25">
      <c r="A47" s="34">
        <v>43496</v>
      </c>
      <c r="B47" s="22">
        <v>43</v>
      </c>
      <c r="C47" s="22">
        <v>21</v>
      </c>
      <c r="D47" s="22">
        <v>341</v>
      </c>
      <c r="E47" s="22">
        <v>15</v>
      </c>
      <c r="F47" s="22">
        <v>10</v>
      </c>
      <c r="G47" s="22">
        <v>165</v>
      </c>
      <c r="H47" s="22">
        <v>28</v>
      </c>
      <c r="I47" s="22">
        <v>11</v>
      </c>
      <c r="J47" s="22">
        <v>176</v>
      </c>
      <c r="K47" s="22">
        <v>3340</v>
      </c>
      <c r="L47" s="22">
        <v>4585</v>
      </c>
      <c r="M47" s="22">
        <v>2697</v>
      </c>
      <c r="N47" s="22"/>
      <c r="O47" s="22">
        <v>21</v>
      </c>
      <c r="P47" s="22">
        <v>1429</v>
      </c>
      <c r="Q47" s="22">
        <v>2193</v>
      </c>
      <c r="R47" s="22">
        <v>1235</v>
      </c>
      <c r="S47" s="22"/>
      <c r="T47" s="22">
        <v>1911</v>
      </c>
      <c r="U47" s="22">
        <v>2392</v>
      </c>
      <c r="V47" s="22">
        <v>1462</v>
      </c>
      <c r="W47" s="22"/>
    </row>
    <row r="48" spans="1:23" x14ac:dyDescent="0.25">
      <c r="A48" s="35">
        <v>43524</v>
      </c>
      <c r="B48" s="27">
        <v>14</v>
      </c>
      <c r="C48" s="27">
        <v>16</v>
      </c>
      <c r="D48" s="27">
        <v>81</v>
      </c>
      <c r="E48" s="27">
        <v>5</v>
      </c>
      <c r="F48" s="27">
        <v>3</v>
      </c>
      <c r="G48" s="27">
        <v>31</v>
      </c>
      <c r="H48" s="27">
        <v>9</v>
      </c>
      <c r="I48" s="27">
        <v>13</v>
      </c>
      <c r="J48" s="27">
        <v>50</v>
      </c>
      <c r="K48" s="27">
        <v>2984</v>
      </c>
      <c r="L48" s="27">
        <v>3913</v>
      </c>
      <c r="M48" s="27">
        <v>2948</v>
      </c>
      <c r="N48" s="27"/>
      <c r="O48" s="27">
        <v>18</v>
      </c>
      <c r="P48" s="27">
        <v>1395</v>
      </c>
      <c r="Q48" s="27">
        <v>1800</v>
      </c>
      <c r="R48" s="27">
        <v>1378</v>
      </c>
      <c r="S48" s="27"/>
      <c r="T48" s="27">
        <v>1589</v>
      </c>
      <c r="U48" s="27">
        <v>2113</v>
      </c>
      <c r="V48" s="27">
        <v>1570</v>
      </c>
      <c r="W48" s="27"/>
    </row>
    <row r="49" spans="1:23" x14ac:dyDescent="0.25">
      <c r="A49" s="34">
        <v>43555</v>
      </c>
      <c r="B49" s="22">
        <v>2</v>
      </c>
      <c r="C49" s="22">
        <v>11</v>
      </c>
      <c r="D49" s="22">
        <v>52</v>
      </c>
      <c r="E49" s="22">
        <v>1</v>
      </c>
      <c r="F49" s="22">
        <v>2</v>
      </c>
      <c r="G49" s="22">
        <v>21</v>
      </c>
      <c r="H49" s="22">
        <v>1</v>
      </c>
      <c r="I49" s="22">
        <v>9</v>
      </c>
      <c r="J49" s="22">
        <v>31</v>
      </c>
      <c r="K49" s="22">
        <v>4300</v>
      </c>
      <c r="L49" s="22">
        <v>4075</v>
      </c>
      <c r="M49" s="22">
        <v>3979</v>
      </c>
      <c r="N49" s="22"/>
      <c r="O49" s="22">
        <v>12</v>
      </c>
      <c r="P49" s="22">
        <v>1852</v>
      </c>
      <c r="Q49" s="22">
        <v>1849</v>
      </c>
      <c r="R49" s="22">
        <v>1806</v>
      </c>
      <c r="S49" s="22"/>
      <c r="T49" s="22">
        <v>2448</v>
      </c>
      <c r="U49" s="22">
        <v>2226</v>
      </c>
      <c r="V49" s="22">
        <v>2173</v>
      </c>
      <c r="W49" s="22"/>
    </row>
    <row r="50" spans="1:23" x14ac:dyDescent="0.25">
      <c r="A50" s="35">
        <v>43585</v>
      </c>
      <c r="B50" s="27">
        <v>4</v>
      </c>
      <c r="C50" s="27">
        <v>2</v>
      </c>
      <c r="D50" s="27">
        <v>20</v>
      </c>
      <c r="E50" s="27">
        <v>3</v>
      </c>
      <c r="F50" s="27">
        <v>1</v>
      </c>
      <c r="G50" s="27">
        <v>9</v>
      </c>
      <c r="H50" s="27">
        <v>1</v>
      </c>
      <c r="I50" s="27">
        <v>1</v>
      </c>
      <c r="J50" s="27">
        <v>11</v>
      </c>
      <c r="K50" s="27">
        <v>3878</v>
      </c>
      <c r="L50" s="27">
        <v>2564</v>
      </c>
      <c r="M50" s="27">
        <v>3047</v>
      </c>
      <c r="N50" s="27"/>
      <c r="O50" s="27">
        <v>16</v>
      </c>
      <c r="P50" s="27">
        <v>1747</v>
      </c>
      <c r="Q50" s="27">
        <v>1234</v>
      </c>
      <c r="R50" s="27">
        <v>1460</v>
      </c>
      <c r="S50" s="27"/>
      <c r="T50" s="27">
        <v>2131</v>
      </c>
      <c r="U50" s="27">
        <v>1330</v>
      </c>
      <c r="V50" s="27">
        <v>1587</v>
      </c>
      <c r="W50" s="27"/>
    </row>
    <row r="51" spans="1:23" x14ac:dyDescent="0.25">
      <c r="A51" s="34">
        <v>43616</v>
      </c>
      <c r="B51" s="22">
        <v>1</v>
      </c>
      <c r="C51" s="22">
        <v>2</v>
      </c>
      <c r="D51" s="22">
        <v>13</v>
      </c>
      <c r="E51" s="22"/>
      <c r="F51" s="22">
        <v>2</v>
      </c>
      <c r="G51" s="22">
        <v>6</v>
      </c>
      <c r="H51" s="22">
        <v>1</v>
      </c>
      <c r="I51" s="22">
        <v>0</v>
      </c>
      <c r="J51" s="22">
        <v>7</v>
      </c>
      <c r="K51" s="22">
        <v>3823</v>
      </c>
      <c r="L51" s="22">
        <v>4711</v>
      </c>
      <c r="M51" s="22">
        <v>3807</v>
      </c>
      <c r="N51" s="22"/>
      <c r="O51" s="22">
        <v>24</v>
      </c>
      <c r="P51" s="22">
        <v>1691</v>
      </c>
      <c r="Q51" s="22">
        <v>2161</v>
      </c>
      <c r="R51" s="22">
        <v>1747</v>
      </c>
      <c r="S51" s="22"/>
      <c r="T51" s="22">
        <v>2132</v>
      </c>
      <c r="U51" s="22">
        <v>2550</v>
      </c>
      <c r="V51" s="22">
        <v>2060</v>
      </c>
      <c r="W51" s="22"/>
    </row>
    <row r="52" spans="1:23" x14ac:dyDescent="0.25">
      <c r="A52" s="35">
        <v>43646</v>
      </c>
      <c r="B52" s="27"/>
      <c r="C52" s="27">
        <v>1</v>
      </c>
      <c r="D52" s="27">
        <v>5</v>
      </c>
      <c r="E52" s="27"/>
      <c r="F52" s="27">
        <v>0</v>
      </c>
      <c r="G52" s="27">
        <v>0</v>
      </c>
      <c r="H52" s="27"/>
      <c r="I52" s="27">
        <v>1</v>
      </c>
      <c r="J52" s="27">
        <v>5</v>
      </c>
      <c r="K52" s="27">
        <v>3896</v>
      </c>
      <c r="L52" s="27">
        <v>5041</v>
      </c>
      <c r="M52" s="27">
        <v>3282</v>
      </c>
      <c r="N52" s="27">
        <v>0</v>
      </c>
      <c r="O52" s="27">
        <v>18</v>
      </c>
      <c r="P52" s="27">
        <v>1695</v>
      </c>
      <c r="Q52" s="27">
        <v>2264</v>
      </c>
      <c r="R52" s="27">
        <v>1468</v>
      </c>
      <c r="S52" s="27">
        <v>0</v>
      </c>
      <c r="T52" s="27">
        <v>2201</v>
      </c>
      <c r="U52" s="27">
        <v>2777</v>
      </c>
      <c r="V52" s="27">
        <v>1814</v>
      </c>
      <c r="W52" s="27">
        <v>0</v>
      </c>
    </row>
    <row r="53" spans="1:23" x14ac:dyDescent="0.25">
      <c r="A53" s="34">
        <v>43677</v>
      </c>
      <c r="B53" s="22"/>
      <c r="C53" s="22">
        <v>1</v>
      </c>
      <c r="D53" s="22">
        <v>5</v>
      </c>
      <c r="E53" s="22"/>
      <c r="F53" s="22">
        <v>0</v>
      </c>
      <c r="G53" s="22">
        <v>1</v>
      </c>
      <c r="H53" s="22"/>
      <c r="I53" s="22">
        <v>1</v>
      </c>
      <c r="J53" s="22">
        <v>4</v>
      </c>
      <c r="K53" s="22">
        <v>3791</v>
      </c>
      <c r="L53" s="22">
        <v>3742</v>
      </c>
      <c r="M53" s="22">
        <v>2383</v>
      </c>
      <c r="N53" s="22">
        <v>1464</v>
      </c>
      <c r="O53" s="22">
        <v>14</v>
      </c>
      <c r="P53" s="22">
        <v>1728</v>
      </c>
      <c r="Q53" s="22">
        <v>1732</v>
      </c>
      <c r="R53" s="22">
        <v>1135</v>
      </c>
      <c r="S53" s="22">
        <v>706</v>
      </c>
      <c r="T53" s="22">
        <v>2063</v>
      </c>
      <c r="U53" s="22">
        <v>2010</v>
      </c>
      <c r="V53" s="22">
        <v>1248</v>
      </c>
      <c r="W53" s="22">
        <v>758</v>
      </c>
    </row>
    <row r="54" spans="1:23" x14ac:dyDescent="0.25">
      <c r="A54" s="35">
        <v>43708</v>
      </c>
      <c r="B54" s="27"/>
      <c r="C54" s="27"/>
      <c r="D54" s="27">
        <v>1</v>
      </c>
      <c r="E54" s="27"/>
      <c r="F54" s="27">
        <v>0</v>
      </c>
      <c r="G54" s="27">
        <v>0</v>
      </c>
      <c r="H54" s="27"/>
      <c r="I54" s="27">
        <v>0</v>
      </c>
      <c r="J54" s="27">
        <v>1</v>
      </c>
      <c r="K54" s="27">
        <v>4224</v>
      </c>
      <c r="L54" s="27">
        <v>4305</v>
      </c>
      <c r="M54" s="27">
        <v>3742</v>
      </c>
      <c r="N54" s="27">
        <v>1759</v>
      </c>
      <c r="O54" s="27">
        <v>19</v>
      </c>
      <c r="P54" s="27">
        <v>1810</v>
      </c>
      <c r="Q54" s="27">
        <v>1960</v>
      </c>
      <c r="R54" s="27">
        <v>1718</v>
      </c>
      <c r="S54" s="27">
        <v>807</v>
      </c>
      <c r="T54" s="27">
        <v>2414</v>
      </c>
      <c r="U54" s="27">
        <v>2345</v>
      </c>
      <c r="V54" s="27">
        <v>2024</v>
      </c>
      <c r="W54" s="27">
        <v>952</v>
      </c>
    </row>
    <row r="55" spans="1:23" x14ac:dyDescent="0.25">
      <c r="A55" s="34">
        <v>43738</v>
      </c>
      <c r="B55" s="22"/>
      <c r="C55" s="22">
        <v>3</v>
      </c>
      <c r="D55" s="22">
        <v>2</v>
      </c>
      <c r="E55" s="22"/>
      <c r="F55" s="22">
        <v>3</v>
      </c>
      <c r="G55" s="22">
        <v>2</v>
      </c>
      <c r="H55" s="22"/>
      <c r="I55" s="22">
        <v>0</v>
      </c>
      <c r="J55" s="22">
        <v>0</v>
      </c>
      <c r="K55" s="22">
        <v>4262</v>
      </c>
      <c r="L55" s="22">
        <v>4981</v>
      </c>
      <c r="M55" s="22">
        <v>4208</v>
      </c>
      <c r="N55" s="22">
        <v>2049</v>
      </c>
      <c r="O55" s="22">
        <v>17</v>
      </c>
      <c r="P55" s="22">
        <v>1867</v>
      </c>
      <c r="Q55" s="22">
        <v>2260</v>
      </c>
      <c r="R55" s="22">
        <v>1876</v>
      </c>
      <c r="S55" s="22">
        <v>931</v>
      </c>
      <c r="T55" s="22">
        <v>2395</v>
      </c>
      <c r="U55" s="22">
        <v>2721</v>
      </c>
      <c r="V55" s="22">
        <v>2332</v>
      </c>
      <c r="W55" s="22">
        <v>1118</v>
      </c>
    </row>
    <row r="56" spans="1:23" x14ac:dyDescent="0.25">
      <c r="A56" s="35">
        <v>43769</v>
      </c>
      <c r="B56" s="27"/>
      <c r="C56" s="27"/>
      <c r="D56" s="27">
        <v>1</v>
      </c>
      <c r="E56" s="27"/>
      <c r="F56" s="27">
        <v>0</v>
      </c>
      <c r="G56" s="27">
        <v>0</v>
      </c>
      <c r="H56" s="27"/>
      <c r="I56" s="27">
        <v>0</v>
      </c>
      <c r="J56" s="27">
        <v>1</v>
      </c>
      <c r="K56" s="27">
        <v>4715</v>
      </c>
      <c r="L56" s="27">
        <v>4682</v>
      </c>
      <c r="M56" s="27">
        <v>3390</v>
      </c>
      <c r="N56" s="27">
        <v>1876</v>
      </c>
      <c r="O56" s="27">
        <v>28</v>
      </c>
      <c r="P56" s="27">
        <v>2104</v>
      </c>
      <c r="Q56" s="27">
        <v>2157</v>
      </c>
      <c r="R56" s="27">
        <v>1591</v>
      </c>
      <c r="S56" s="27">
        <v>892</v>
      </c>
      <c r="T56" s="27">
        <v>2611</v>
      </c>
      <c r="U56" s="27">
        <v>2525</v>
      </c>
      <c r="V56" s="27">
        <v>1799</v>
      </c>
      <c r="W56" s="27">
        <v>984</v>
      </c>
    </row>
    <row r="57" spans="1:23" x14ac:dyDescent="0.25">
      <c r="A57" s="34">
        <v>43799</v>
      </c>
      <c r="B57" s="22"/>
      <c r="C57" s="22"/>
      <c r="D57" s="22">
        <v>3</v>
      </c>
      <c r="E57" s="22"/>
      <c r="F57" s="22">
        <v>0</v>
      </c>
      <c r="G57" s="22">
        <v>1</v>
      </c>
      <c r="H57" s="22"/>
      <c r="I57" s="22">
        <v>0</v>
      </c>
      <c r="J57" s="22">
        <v>2</v>
      </c>
      <c r="K57" s="22">
        <v>4522</v>
      </c>
      <c r="L57" s="22">
        <v>4609</v>
      </c>
      <c r="M57" s="22">
        <v>3425</v>
      </c>
      <c r="N57" s="22">
        <v>1764</v>
      </c>
      <c r="O57" s="22">
        <v>19</v>
      </c>
      <c r="P57" s="22">
        <v>2013</v>
      </c>
      <c r="Q57" s="22">
        <v>2150</v>
      </c>
      <c r="R57" s="22">
        <v>1528</v>
      </c>
      <c r="S57" s="22">
        <v>800</v>
      </c>
      <c r="T57" s="22">
        <v>2509</v>
      </c>
      <c r="U57" s="22">
        <v>2459</v>
      </c>
      <c r="V57" s="22">
        <v>1897</v>
      </c>
      <c r="W57" s="22">
        <v>964</v>
      </c>
    </row>
    <row r="58" spans="1:23" x14ac:dyDescent="0.25">
      <c r="A58" s="35">
        <v>43830</v>
      </c>
      <c r="B58" s="27"/>
      <c r="C58" s="27">
        <v>1</v>
      </c>
      <c r="D58" s="27"/>
      <c r="E58" s="27"/>
      <c r="F58" s="27">
        <v>0</v>
      </c>
      <c r="G58" s="27"/>
      <c r="H58" s="27"/>
      <c r="I58" s="27">
        <v>1</v>
      </c>
      <c r="J58" s="27">
        <v>0</v>
      </c>
      <c r="K58" s="27">
        <v>4030</v>
      </c>
      <c r="L58" s="27">
        <v>4747</v>
      </c>
      <c r="M58" s="27">
        <v>3293</v>
      </c>
      <c r="N58" s="27">
        <v>1495</v>
      </c>
      <c r="O58" s="27">
        <v>14</v>
      </c>
      <c r="P58" s="27">
        <v>1747</v>
      </c>
      <c r="Q58" s="27">
        <v>2138</v>
      </c>
      <c r="R58" s="27">
        <v>1460</v>
      </c>
      <c r="S58" s="27">
        <v>677</v>
      </c>
      <c r="T58" s="27">
        <v>2283</v>
      </c>
      <c r="U58" s="27">
        <v>2609</v>
      </c>
      <c r="V58" s="27">
        <v>1833</v>
      </c>
      <c r="W58" s="27">
        <v>818</v>
      </c>
    </row>
    <row r="59" spans="1:23" x14ac:dyDescent="0.25">
      <c r="A59" s="34">
        <v>43861</v>
      </c>
      <c r="B59" s="22"/>
      <c r="C59" s="22"/>
      <c r="D59" s="22"/>
      <c r="E59" s="22"/>
      <c r="F59" s="22">
        <v>0</v>
      </c>
      <c r="G59" s="22"/>
      <c r="H59" s="22"/>
      <c r="I59" s="22">
        <v>0</v>
      </c>
      <c r="J59" s="22"/>
      <c r="K59" s="22">
        <v>3877</v>
      </c>
      <c r="L59" s="22">
        <v>5747</v>
      </c>
      <c r="M59" s="22">
        <v>4587</v>
      </c>
      <c r="N59" s="22">
        <v>1470</v>
      </c>
      <c r="O59" s="22">
        <v>17</v>
      </c>
      <c r="P59" s="22">
        <v>1693</v>
      </c>
      <c r="Q59" s="22">
        <v>2750</v>
      </c>
      <c r="R59" s="22">
        <v>2165</v>
      </c>
      <c r="S59" s="22">
        <v>716</v>
      </c>
      <c r="T59" s="22">
        <v>2184</v>
      </c>
      <c r="U59" s="22">
        <v>2997</v>
      </c>
      <c r="V59" s="22">
        <v>2422</v>
      </c>
      <c r="W59" s="22">
        <v>754</v>
      </c>
    </row>
    <row r="60" spans="1:23" x14ac:dyDescent="0.25">
      <c r="A60" s="35">
        <v>43890</v>
      </c>
      <c r="B60" s="27"/>
      <c r="C60" s="27"/>
      <c r="D60" s="27"/>
      <c r="E60" s="27"/>
      <c r="F60" s="27">
        <v>0</v>
      </c>
      <c r="G60" s="27"/>
      <c r="H60" s="27"/>
      <c r="I60" s="27">
        <v>0</v>
      </c>
      <c r="J60" s="27"/>
      <c r="K60" s="27">
        <v>3179</v>
      </c>
      <c r="L60" s="27">
        <v>4612</v>
      </c>
      <c r="M60" s="27">
        <v>3742</v>
      </c>
      <c r="N60" s="27">
        <v>1725</v>
      </c>
      <c r="O60" s="27">
        <v>11</v>
      </c>
      <c r="P60" s="27">
        <v>1406</v>
      </c>
      <c r="Q60" s="27">
        <v>2163</v>
      </c>
      <c r="R60" s="27">
        <v>1726</v>
      </c>
      <c r="S60" s="27">
        <v>802</v>
      </c>
      <c r="T60" s="27">
        <v>1773</v>
      </c>
      <c r="U60" s="27">
        <v>2449</v>
      </c>
      <c r="V60" s="27">
        <v>2016</v>
      </c>
      <c r="W60" s="27">
        <v>923</v>
      </c>
    </row>
    <row r="61" spans="1:23" x14ac:dyDescent="0.25">
      <c r="A61" s="34">
        <v>43921</v>
      </c>
      <c r="B61" s="22"/>
      <c r="C61" s="22">
        <v>1</v>
      </c>
      <c r="D61" s="22">
        <v>1</v>
      </c>
      <c r="E61" s="22"/>
      <c r="F61" s="22">
        <v>0</v>
      </c>
      <c r="G61" s="22"/>
      <c r="H61" s="22"/>
      <c r="I61" s="22">
        <v>1</v>
      </c>
      <c r="J61" s="22">
        <v>1</v>
      </c>
      <c r="K61" s="22">
        <v>4498</v>
      </c>
      <c r="L61" s="22">
        <v>4688</v>
      </c>
      <c r="M61" s="22">
        <v>4906</v>
      </c>
      <c r="N61" s="22">
        <v>2294</v>
      </c>
      <c r="O61" s="22">
        <v>23</v>
      </c>
      <c r="P61" s="22">
        <v>1949</v>
      </c>
      <c r="Q61" s="22">
        <v>2065</v>
      </c>
      <c r="R61" s="22">
        <v>2252</v>
      </c>
      <c r="S61" s="22">
        <v>996</v>
      </c>
      <c r="T61" s="22">
        <v>2549</v>
      </c>
      <c r="U61" s="22">
        <v>2623</v>
      </c>
      <c r="V61" s="22">
        <v>2654</v>
      </c>
      <c r="W61" s="22">
        <v>1298</v>
      </c>
    </row>
    <row r="62" spans="1:23" x14ac:dyDescent="0.25">
      <c r="A62" s="71">
        <v>43951</v>
      </c>
      <c r="B62" s="28"/>
      <c r="C62" s="28"/>
      <c r="D62" s="28"/>
      <c r="E62" s="28"/>
      <c r="F62" s="28"/>
      <c r="G62" s="28"/>
      <c r="H62" s="28"/>
      <c r="I62" s="28"/>
      <c r="J62" s="28"/>
      <c r="K62" s="28">
        <v>3141</v>
      </c>
      <c r="L62" s="28">
        <v>2660</v>
      </c>
      <c r="M62" s="28">
        <v>3399</v>
      </c>
      <c r="N62" s="28">
        <v>1432</v>
      </c>
      <c r="O62" s="28">
        <v>19</v>
      </c>
      <c r="P62" s="28">
        <v>1407</v>
      </c>
      <c r="Q62" s="28">
        <v>1210</v>
      </c>
      <c r="R62" s="28">
        <v>1563</v>
      </c>
      <c r="S62" s="28">
        <v>637</v>
      </c>
      <c r="T62" s="28">
        <v>1734</v>
      </c>
      <c r="U62" s="28">
        <v>1450</v>
      </c>
      <c r="V62" s="28">
        <v>1836</v>
      </c>
      <c r="W62" s="28">
        <v>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Caseload</vt:lpstr>
      <vt:lpstr>CaseloadData</vt:lpstr>
      <vt:lpstr>RefComExt</vt:lpstr>
      <vt:lpstr>RCEData</vt:lpstr>
      <vt:lpstr>Outcomes</vt:lpstr>
      <vt:lpstr>OutcomesData</vt:lpstr>
      <vt:lpstr>Caseload!Print_Area</vt:lpstr>
      <vt:lpstr>RefComExt!Print_Area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Ursula</dc:creator>
  <cp:lastModifiedBy>ZAMMIT, Daniel</cp:lastModifiedBy>
  <cp:lastPrinted>2020-04-02T03:17:48Z</cp:lastPrinted>
  <dcterms:created xsi:type="dcterms:W3CDTF">2019-02-11T00:47:39Z</dcterms:created>
  <dcterms:modified xsi:type="dcterms:W3CDTF">2020-05-14T05:27:07Z</dcterms:modified>
</cp:coreProperties>
</file>