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nodejs\fundanalyze\output\"/>
    </mc:Choice>
  </mc:AlternateContent>
  <xr:revisionPtr revIDLastSave="0" documentId="13_ncr:1_{40AE48D4-CB1B-43F6-9C3B-0239B8CFCC7E}" xr6:coauthVersionLast="47" xr6:coauthVersionMax="47" xr10:uidLastSave="{00000000-0000-0000-0000-000000000000}"/>
  <bookViews>
    <workbookView xWindow="-120" yWindow="-120" windowWidth="29040" windowHeight="15840" xr2:uid="{C8ACFEFA-107E-4C0B-863C-FC75D00E65B4}"/>
  </bookViews>
  <sheets>
    <sheet name="基金收益率排名前20个股持仓统计(不含QDII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M4" i="1"/>
  <c r="N4" i="1" s="1"/>
  <c r="M5" i="1"/>
  <c r="N5" i="1" s="1"/>
  <c r="M6" i="1"/>
  <c r="N6" i="1" s="1"/>
  <c r="N10" i="1"/>
  <c r="N14" i="1"/>
  <c r="N18" i="1"/>
  <c r="N22" i="1"/>
  <c r="N26" i="1"/>
  <c r="N32" i="1"/>
  <c r="N36" i="1"/>
  <c r="N2" i="1"/>
  <c r="M7" i="1"/>
  <c r="N7" i="1" s="1"/>
  <c r="M8" i="1"/>
  <c r="N8" i="1" s="1"/>
  <c r="M9" i="1"/>
  <c r="N9" i="1" s="1"/>
  <c r="M10" i="1"/>
  <c r="M11" i="1"/>
  <c r="N11" i="1" s="1"/>
  <c r="M12" i="1"/>
  <c r="N12" i="1" s="1"/>
  <c r="M13" i="1"/>
  <c r="N13" i="1" s="1"/>
  <c r="M14" i="1"/>
  <c r="M15" i="1"/>
  <c r="N15" i="1" s="1"/>
  <c r="M16" i="1"/>
  <c r="N16" i="1" s="1"/>
  <c r="M17" i="1"/>
  <c r="N17" i="1" s="1"/>
  <c r="M18" i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M27" i="1"/>
  <c r="N27" i="1" s="1"/>
  <c r="M28" i="1"/>
  <c r="N28" i="1" s="1"/>
  <c r="M29" i="1"/>
  <c r="N29" i="1" s="1"/>
  <c r="M30" i="1"/>
  <c r="N30" i="1" s="1"/>
  <c r="M31" i="1"/>
  <c r="N31" i="1" s="1"/>
  <c r="M32" i="1"/>
  <c r="M33" i="1"/>
  <c r="N33" i="1" s="1"/>
  <c r="M34" i="1"/>
  <c r="N34" i="1" s="1"/>
  <c r="M35" i="1"/>
  <c r="N35" i="1" s="1"/>
  <c r="M36" i="1"/>
  <c r="M37" i="1"/>
  <c r="N37" i="1" s="1"/>
  <c r="M38" i="1"/>
  <c r="N38" i="1" s="1"/>
  <c r="M39" i="1"/>
  <c r="N39" i="1" s="1"/>
  <c r="M2" i="1"/>
  <c r="M1" i="1"/>
</calcChain>
</file>

<file path=xl/sharedStrings.xml><?xml version="1.0" encoding="utf-8"?>
<sst xmlns="http://schemas.openxmlformats.org/spreadsheetml/2006/main" count="210" uniqueCount="151">
  <si>
    <t>代码</t>
  </si>
  <si>
    <t>股票</t>
  </si>
  <si>
    <t>基金数量</t>
  </si>
  <si>
    <t>持有股数(万股)</t>
  </si>
  <si>
    <t>持有金额(万元)</t>
  </si>
  <si>
    <t>600188</t>
  </si>
  <si>
    <t>兖矿能源</t>
  </si>
  <si>
    <t>601088</t>
  </si>
  <si>
    <t>中国神华</t>
  </si>
  <si>
    <t>600532</t>
  </si>
  <si>
    <t>未来股份</t>
  </si>
  <si>
    <t>600985</t>
  </si>
  <si>
    <t>淮北矿业</t>
  </si>
  <si>
    <t>601666</t>
  </si>
  <si>
    <t>平煤股份</t>
  </si>
  <si>
    <t>601699</t>
  </si>
  <si>
    <t>潞安环能</t>
  </si>
  <si>
    <t>603113</t>
  </si>
  <si>
    <t>金能科技</t>
  </si>
  <si>
    <t>601001</t>
  </si>
  <si>
    <t>晋控煤业</t>
  </si>
  <si>
    <t>601225</t>
  </si>
  <si>
    <t>陕西煤业</t>
  </si>
  <si>
    <t>601898</t>
  </si>
  <si>
    <t>中煤能源</t>
  </si>
  <si>
    <t>000983</t>
  </si>
  <si>
    <t>山西焦煤</t>
  </si>
  <si>
    <t>600348</t>
  </si>
  <si>
    <t>华阳股份</t>
  </si>
  <si>
    <t>600546</t>
  </si>
  <si>
    <t>山煤国际</t>
  </si>
  <si>
    <t>601011</t>
  </si>
  <si>
    <t>宝泰隆</t>
  </si>
  <si>
    <t>601918</t>
  </si>
  <si>
    <t>新集能源</t>
  </si>
  <si>
    <t>002128</t>
  </si>
  <si>
    <t>电投能源</t>
  </si>
  <si>
    <t>000723</t>
  </si>
  <si>
    <t>美锦能源</t>
  </si>
  <si>
    <t>600383</t>
  </si>
  <si>
    <t>金地集团</t>
  </si>
  <si>
    <t>601155</t>
  </si>
  <si>
    <t>新城控股</t>
  </si>
  <si>
    <t>000656</t>
  </si>
  <si>
    <t>金科股份</t>
  </si>
  <si>
    <t>000069</t>
  </si>
  <si>
    <t>华侨城A</t>
  </si>
  <si>
    <t>600048</t>
  </si>
  <si>
    <t>保利发展</t>
  </si>
  <si>
    <t>600123</t>
  </si>
  <si>
    <t>兰花科创</t>
  </si>
  <si>
    <t>600157</t>
  </si>
  <si>
    <t>永泰能源</t>
  </si>
  <si>
    <t>600740</t>
  </si>
  <si>
    <t>山西焦化</t>
  </si>
  <si>
    <t>000002</t>
  </si>
  <si>
    <t>万科A</t>
  </si>
  <si>
    <t>001979</t>
  </si>
  <si>
    <t>招商蛇口</t>
  </si>
  <si>
    <t>600121</t>
  </si>
  <si>
    <t>郑州煤电</t>
  </si>
  <si>
    <t>600395</t>
  </si>
  <si>
    <t>盘江股份</t>
  </si>
  <si>
    <t>600397</t>
  </si>
  <si>
    <t>安源煤业</t>
  </si>
  <si>
    <t>600508</t>
  </si>
  <si>
    <t>上海能源</t>
  </si>
  <si>
    <t>600758</t>
  </si>
  <si>
    <t>辽宁能源</t>
  </si>
  <si>
    <t>600792</t>
  </si>
  <si>
    <t>云煤能源</t>
  </si>
  <si>
    <t>600941</t>
  </si>
  <si>
    <t>中国移动</t>
  </si>
  <si>
    <t>600971</t>
  </si>
  <si>
    <t>恒源煤电</t>
  </si>
  <si>
    <t>600997</t>
  </si>
  <si>
    <t>开滦股份</t>
  </si>
  <si>
    <t>000552</t>
  </si>
  <si>
    <t>靖远煤电</t>
  </si>
  <si>
    <t>600153</t>
  </si>
  <si>
    <t>建发股份</t>
  </si>
  <si>
    <t>600325</t>
  </si>
  <si>
    <t>华发股份</t>
  </si>
  <si>
    <t>600919</t>
  </si>
  <si>
    <t>江苏银行</t>
  </si>
  <si>
    <t>601009</t>
  </si>
  <si>
    <t>南京银行</t>
  </si>
  <si>
    <t>601166</t>
  </si>
  <si>
    <t>兴业银行</t>
  </si>
  <si>
    <t>601229</t>
  </si>
  <si>
    <t>上海银行</t>
  </si>
  <si>
    <t>601668</t>
  </si>
  <si>
    <t>中国建筑</t>
  </si>
  <si>
    <t>601818</t>
  </si>
  <si>
    <t>光大银行</t>
  </si>
  <si>
    <t>601838</t>
  </si>
  <si>
    <t>成都银行</t>
  </si>
  <si>
    <t>603176</t>
  </si>
  <si>
    <t>汇通集团</t>
  </si>
  <si>
    <t>688105</t>
  </si>
  <si>
    <t>诺唯赞</t>
  </si>
  <si>
    <t>688262</t>
  </si>
  <si>
    <t>国芯科技</t>
  </si>
  <si>
    <t>688466</t>
  </si>
  <si>
    <t>金科环境</t>
  </si>
  <si>
    <t>688707</t>
  </si>
  <si>
    <t>振华新材</t>
  </si>
  <si>
    <t>688711</t>
  </si>
  <si>
    <t>宏微科技</t>
  </si>
  <si>
    <t>688728</t>
  </si>
  <si>
    <t>格科微</t>
  </si>
  <si>
    <t>001296</t>
  </si>
  <si>
    <t>长江材料</t>
  </si>
  <si>
    <t>001234</t>
  </si>
  <si>
    <t>泰慕士</t>
  </si>
  <si>
    <t>001914</t>
  </si>
  <si>
    <t>招商积余</t>
  </si>
  <si>
    <t>000961</t>
  </si>
  <si>
    <t>中南建设</t>
  </si>
  <si>
    <t>03908</t>
  </si>
  <si>
    <t>中金公司</t>
  </si>
  <si>
    <t>000932</t>
  </si>
  <si>
    <t>华菱钢铁</t>
  </si>
  <si>
    <t>02628</t>
  </si>
  <si>
    <t>中国人寿</t>
  </si>
  <si>
    <t>00998</t>
  </si>
  <si>
    <t>中信银行</t>
  </si>
  <si>
    <t>01336</t>
  </si>
  <si>
    <t>新华保险</t>
  </si>
  <si>
    <t>688211</t>
  </si>
  <si>
    <t>中科微至</t>
  </si>
  <si>
    <t>688385</t>
  </si>
  <si>
    <t>复旦微电</t>
  </si>
  <si>
    <t>688107</t>
  </si>
  <si>
    <t>安路科技</t>
  </si>
  <si>
    <t>688800</t>
  </si>
  <si>
    <t>瑞可达</t>
  </si>
  <si>
    <t>601728</t>
  </si>
  <si>
    <t>中国电信</t>
  </si>
  <si>
    <t>688032</t>
  </si>
  <si>
    <t>禾迈股份</t>
  </si>
  <si>
    <t>688112</t>
  </si>
  <si>
    <t>鼎阳科技</t>
  </si>
  <si>
    <t>688148</t>
  </si>
  <si>
    <t>芳源股份</t>
  </si>
  <si>
    <t>688235</t>
  </si>
  <si>
    <t>百济神州</t>
  </si>
  <si>
    <t>688499</t>
  </si>
  <si>
    <t>利元亨</t>
  </si>
  <si>
    <t>688739</t>
  </si>
  <si>
    <t>成大生物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</si>
</sst>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常规" xfId="0" builtinId="0"/>
  </cellStyles>
  <dxfs count="1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D02C-0FFB-4C4C-9EA5-21E0D0CE4293}">
  <sheetPr codeName="Sheet22"/>
  <dimension ref="A1:N63"/>
  <sheetViews>
    <sheetView tabSelected="1" topLeftCell="A13" zoomScaleNormal="100" workbookViewId="0">
      <selection activeCell="S21" sqref="S21"/>
    </sheetView>
  </sheetViews>
  <sheetFormatPr defaultRowHeight="15.75" x14ac:dyDescent="0.25"/>
  <cols>
    <col min="1" max="1" width="7.5" bestFit="1" customWidth="1"/>
    <col min="2" max="2" width="9.5" bestFit="1" customWidth="1"/>
    <col min="3" max="3" width="10.25" bestFit="1" customWidth="1"/>
    <col min="4" max="5" width="17.5" bestFit="1" customWidth="1"/>
    <col min="6" max="6" width="7.5" bestFit="1" customWidth="1"/>
    <col min="7" max="8" width="9.5" bestFit="1" customWidth="1"/>
    <col min="9" max="10" width="16.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M1" t="str">
        <f>VLOOKUP(G:G,B:D,1,)</f>
        <v>股票</v>
      </c>
    </row>
    <row r="2" spans="1:14" x14ac:dyDescent="0.25">
      <c r="A2" t="s">
        <v>5</v>
      </c>
      <c r="B2" t="s">
        <v>6</v>
      </c>
      <c r="C2">
        <v>7</v>
      </c>
      <c r="D2">
        <v>206.39</v>
      </c>
      <c r="E2">
        <v>4856.37</v>
      </c>
      <c r="F2" t="s">
        <v>5</v>
      </c>
      <c r="G2" t="s">
        <v>6</v>
      </c>
      <c r="H2">
        <v>8</v>
      </c>
      <c r="I2">
        <v>206.39</v>
      </c>
      <c r="J2">
        <v>4856.37</v>
      </c>
      <c r="M2">
        <f>VLOOKUP(G:G,B:D,3,)</f>
        <v>206.39</v>
      </c>
      <c r="N2">
        <f>IF(I2&gt;M2,1,IF(M2&gt;I2,-1,0))</f>
        <v>0</v>
      </c>
    </row>
    <row r="3" spans="1:14" x14ac:dyDescent="0.25">
      <c r="A3" t="s">
        <v>7</v>
      </c>
      <c r="B3" t="s">
        <v>8</v>
      </c>
      <c r="C3">
        <v>6</v>
      </c>
      <c r="D3">
        <v>354.81</v>
      </c>
      <c r="E3">
        <v>7990.28</v>
      </c>
      <c r="F3" t="s">
        <v>7</v>
      </c>
      <c r="G3" t="s">
        <v>8</v>
      </c>
      <c r="H3">
        <v>8</v>
      </c>
      <c r="I3">
        <v>371.78</v>
      </c>
      <c r="J3">
        <v>8372.41</v>
      </c>
      <c r="M3">
        <f t="shared" ref="M3:M39" si="0">VLOOKUP(G:G,B:D,3,)</f>
        <v>354.81</v>
      </c>
      <c r="N3">
        <f t="shared" ref="N3:N39" si="1">IF(I3&gt;M3,1,IF(M3&gt;I3,-1,0))</f>
        <v>1</v>
      </c>
    </row>
    <row r="4" spans="1:14" x14ac:dyDescent="0.25">
      <c r="A4" t="s">
        <v>25</v>
      </c>
      <c r="B4" t="s">
        <v>26</v>
      </c>
      <c r="C4">
        <v>5</v>
      </c>
      <c r="D4">
        <v>473.78</v>
      </c>
      <c r="E4">
        <v>3918.19</v>
      </c>
      <c r="F4" t="s">
        <v>9</v>
      </c>
      <c r="G4" t="s">
        <v>10</v>
      </c>
      <c r="H4">
        <v>7</v>
      </c>
      <c r="I4">
        <v>95.49</v>
      </c>
      <c r="J4">
        <v>1762.82</v>
      </c>
      <c r="M4">
        <f t="shared" si="0"/>
        <v>455.88</v>
      </c>
      <c r="N4">
        <f t="shared" si="1"/>
        <v>-1</v>
      </c>
    </row>
    <row r="5" spans="1:14" x14ac:dyDescent="0.25">
      <c r="A5" t="s">
        <v>27</v>
      </c>
      <c r="B5" t="s">
        <v>28</v>
      </c>
      <c r="C5">
        <v>4</v>
      </c>
      <c r="D5">
        <v>733.78</v>
      </c>
      <c r="E5">
        <v>8695.34</v>
      </c>
      <c r="F5" t="s">
        <v>11</v>
      </c>
      <c r="G5" t="s">
        <v>12</v>
      </c>
      <c r="H5">
        <v>7</v>
      </c>
      <c r="I5">
        <v>229.56</v>
      </c>
      <c r="J5">
        <v>2566.44</v>
      </c>
      <c r="M5">
        <f t="shared" si="0"/>
        <v>718.84</v>
      </c>
      <c r="N5">
        <f t="shared" si="1"/>
        <v>-1</v>
      </c>
    </row>
    <row r="6" spans="1:14" x14ac:dyDescent="0.25">
      <c r="A6" t="s">
        <v>21</v>
      </c>
      <c r="B6" t="s">
        <v>22</v>
      </c>
      <c r="C6">
        <v>4</v>
      </c>
      <c r="D6">
        <v>626.41999999999996</v>
      </c>
      <c r="E6">
        <v>7642.29</v>
      </c>
      <c r="F6" t="s">
        <v>13</v>
      </c>
      <c r="G6" t="s">
        <v>14</v>
      </c>
      <c r="H6">
        <v>7</v>
      </c>
      <c r="I6">
        <v>12.7</v>
      </c>
      <c r="J6">
        <v>106.3</v>
      </c>
      <c r="M6">
        <f t="shared" si="0"/>
        <v>97.19</v>
      </c>
      <c r="N6">
        <f t="shared" si="1"/>
        <v>-1</v>
      </c>
    </row>
    <row r="7" spans="1:14" x14ac:dyDescent="0.25">
      <c r="A7" t="s">
        <v>37</v>
      </c>
      <c r="B7" t="s">
        <v>38</v>
      </c>
      <c r="C7">
        <v>4</v>
      </c>
      <c r="D7">
        <v>498.58</v>
      </c>
      <c r="E7">
        <v>8091.92</v>
      </c>
      <c r="F7" t="s">
        <v>15</v>
      </c>
      <c r="G7" t="s">
        <v>16</v>
      </c>
      <c r="H7">
        <v>7</v>
      </c>
      <c r="I7">
        <v>276.77999999999997</v>
      </c>
      <c r="J7">
        <v>3130.37</v>
      </c>
      <c r="M7">
        <f t="shared" si="0"/>
        <v>276.77999999999997</v>
      </c>
      <c r="N7">
        <f t="shared" si="1"/>
        <v>0</v>
      </c>
    </row>
    <row r="8" spans="1:14" x14ac:dyDescent="0.25">
      <c r="A8" t="s">
        <v>35</v>
      </c>
      <c r="B8" t="s">
        <v>36</v>
      </c>
      <c r="C8">
        <v>4</v>
      </c>
      <c r="D8">
        <v>615.54999999999995</v>
      </c>
      <c r="E8">
        <v>9140.85</v>
      </c>
      <c r="F8" t="s">
        <v>17</v>
      </c>
      <c r="G8" t="s">
        <v>18</v>
      </c>
      <c r="H8">
        <v>7</v>
      </c>
      <c r="I8">
        <v>98.89</v>
      </c>
      <c r="J8">
        <v>1611.87</v>
      </c>
      <c r="M8">
        <f t="shared" si="0"/>
        <v>1.83</v>
      </c>
      <c r="N8">
        <f t="shared" si="1"/>
        <v>1</v>
      </c>
    </row>
    <row r="9" spans="1:14" x14ac:dyDescent="0.25">
      <c r="A9" t="s">
        <v>47</v>
      </c>
      <c r="B9" t="s">
        <v>48</v>
      </c>
      <c r="C9">
        <v>3</v>
      </c>
      <c r="D9">
        <v>402.01</v>
      </c>
      <c r="E9">
        <v>6283.42</v>
      </c>
      <c r="F9" t="s">
        <v>19</v>
      </c>
      <c r="G9" t="s">
        <v>20</v>
      </c>
      <c r="H9">
        <v>6</v>
      </c>
      <c r="I9">
        <v>193.57</v>
      </c>
      <c r="J9">
        <v>1860.19</v>
      </c>
      <c r="M9">
        <f t="shared" si="0"/>
        <v>344.36</v>
      </c>
      <c r="N9">
        <f t="shared" si="1"/>
        <v>-1</v>
      </c>
    </row>
    <row r="10" spans="1:14" x14ac:dyDescent="0.25">
      <c r="A10" t="s">
        <v>51</v>
      </c>
      <c r="B10" t="s">
        <v>52</v>
      </c>
      <c r="C10">
        <v>3</v>
      </c>
      <c r="D10">
        <v>4459.3999999999996</v>
      </c>
      <c r="E10">
        <v>8116.11</v>
      </c>
      <c r="F10" t="s">
        <v>21</v>
      </c>
      <c r="G10" t="s">
        <v>22</v>
      </c>
      <c r="H10">
        <v>6</v>
      </c>
      <c r="I10">
        <v>626.41999999999996</v>
      </c>
      <c r="J10">
        <v>7642.29</v>
      </c>
      <c r="M10">
        <f t="shared" si="0"/>
        <v>626.41999999999996</v>
      </c>
      <c r="N10">
        <f t="shared" si="1"/>
        <v>0</v>
      </c>
    </row>
    <row r="11" spans="1:14" x14ac:dyDescent="0.25">
      <c r="A11" t="s">
        <v>39</v>
      </c>
      <c r="B11" t="s">
        <v>40</v>
      </c>
      <c r="C11">
        <v>3</v>
      </c>
      <c r="D11">
        <v>499.61</v>
      </c>
      <c r="E11">
        <v>6480</v>
      </c>
      <c r="F11" t="s">
        <v>23</v>
      </c>
      <c r="G11" t="s">
        <v>24</v>
      </c>
      <c r="H11">
        <v>6</v>
      </c>
      <c r="I11">
        <v>423.39</v>
      </c>
      <c r="J11">
        <v>2663.11</v>
      </c>
      <c r="M11">
        <f t="shared" si="0"/>
        <v>423.39</v>
      </c>
      <c r="N11">
        <f t="shared" si="1"/>
        <v>0</v>
      </c>
    </row>
    <row r="12" spans="1:14" x14ac:dyDescent="0.25">
      <c r="A12" t="s">
        <v>9</v>
      </c>
      <c r="B12" t="s">
        <v>10</v>
      </c>
      <c r="C12">
        <v>3</v>
      </c>
      <c r="D12">
        <v>455.88</v>
      </c>
      <c r="E12">
        <v>8415.48</v>
      </c>
      <c r="F12" t="s">
        <v>25</v>
      </c>
      <c r="G12" t="s">
        <v>26</v>
      </c>
      <c r="H12">
        <v>6</v>
      </c>
      <c r="I12">
        <v>473.78</v>
      </c>
      <c r="J12">
        <v>3918.19</v>
      </c>
      <c r="M12">
        <f t="shared" si="0"/>
        <v>473.78</v>
      </c>
      <c r="N12">
        <f t="shared" si="1"/>
        <v>0</v>
      </c>
    </row>
    <row r="13" spans="1:14" x14ac:dyDescent="0.25">
      <c r="A13" t="s">
        <v>19</v>
      </c>
      <c r="B13" t="s">
        <v>20</v>
      </c>
      <c r="C13">
        <v>3</v>
      </c>
      <c r="D13">
        <v>344.36</v>
      </c>
      <c r="E13">
        <v>3309.3</v>
      </c>
      <c r="F13" t="s">
        <v>27</v>
      </c>
      <c r="G13" t="s">
        <v>28</v>
      </c>
      <c r="H13">
        <v>5</v>
      </c>
      <c r="I13">
        <v>278.14</v>
      </c>
      <c r="J13">
        <v>3296</v>
      </c>
      <c r="M13">
        <f t="shared" si="0"/>
        <v>733.78</v>
      </c>
      <c r="N13">
        <f t="shared" si="1"/>
        <v>-1</v>
      </c>
    </row>
    <row r="14" spans="1:14" x14ac:dyDescent="0.25">
      <c r="A14" t="s">
        <v>41</v>
      </c>
      <c r="B14" t="s">
        <v>42</v>
      </c>
      <c r="C14">
        <v>3</v>
      </c>
      <c r="D14">
        <v>196.73</v>
      </c>
      <c r="E14">
        <v>5730.68</v>
      </c>
      <c r="F14" t="s">
        <v>29</v>
      </c>
      <c r="G14" t="s">
        <v>30</v>
      </c>
      <c r="H14">
        <v>5</v>
      </c>
      <c r="I14">
        <v>229.28</v>
      </c>
      <c r="J14">
        <v>1882.39</v>
      </c>
      <c r="M14" t="e">
        <f t="shared" si="0"/>
        <v>#N/A</v>
      </c>
      <c r="N14" t="e">
        <f t="shared" si="1"/>
        <v>#N/A</v>
      </c>
    </row>
    <row r="15" spans="1:14" x14ac:dyDescent="0.25">
      <c r="A15" t="s">
        <v>15</v>
      </c>
      <c r="B15" t="s">
        <v>16</v>
      </c>
      <c r="C15">
        <v>3</v>
      </c>
      <c r="D15">
        <v>276.77999999999997</v>
      </c>
      <c r="E15">
        <v>3130.37</v>
      </c>
      <c r="F15" t="s">
        <v>31</v>
      </c>
      <c r="G15" t="s">
        <v>32</v>
      </c>
      <c r="H15">
        <v>5</v>
      </c>
      <c r="I15">
        <v>259.85000000000002</v>
      </c>
      <c r="J15">
        <v>1374.58</v>
      </c>
      <c r="M15" t="e">
        <f t="shared" si="0"/>
        <v>#N/A</v>
      </c>
      <c r="N15" t="e">
        <f t="shared" si="1"/>
        <v>#N/A</v>
      </c>
    </row>
    <row r="16" spans="1:14" x14ac:dyDescent="0.25">
      <c r="A16" t="s">
        <v>23</v>
      </c>
      <c r="B16" t="s">
        <v>24</v>
      </c>
      <c r="C16">
        <v>3</v>
      </c>
      <c r="D16">
        <v>423.39</v>
      </c>
      <c r="E16">
        <v>2663.11</v>
      </c>
      <c r="F16" t="s">
        <v>33</v>
      </c>
      <c r="G16" t="s">
        <v>34</v>
      </c>
      <c r="H16">
        <v>5</v>
      </c>
      <c r="I16">
        <v>359.53</v>
      </c>
      <c r="J16">
        <v>1632.26</v>
      </c>
      <c r="M16">
        <f t="shared" si="0"/>
        <v>1809.5</v>
      </c>
      <c r="N16">
        <f t="shared" si="1"/>
        <v>-1</v>
      </c>
    </row>
    <row r="17" spans="1:14" x14ac:dyDescent="0.25">
      <c r="A17" t="s">
        <v>129</v>
      </c>
      <c r="B17" t="s">
        <v>130</v>
      </c>
      <c r="C17">
        <v>3</v>
      </c>
      <c r="D17">
        <v>0.45</v>
      </c>
      <c r="E17">
        <v>33.76</v>
      </c>
      <c r="F17" t="s">
        <v>35</v>
      </c>
      <c r="G17" t="s">
        <v>36</v>
      </c>
      <c r="H17">
        <v>5</v>
      </c>
      <c r="I17">
        <v>177.79</v>
      </c>
      <c r="J17">
        <v>2640.25</v>
      </c>
      <c r="M17">
        <f t="shared" si="0"/>
        <v>615.54999999999995</v>
      </c>
      <c r="N17">
        <f t="shared" si="1"/>
        <v>-1</v>
      </c>
    </row>
    <row r="18" spans="1:14" x14ac:dyDescent="0.25">
      <c r="A18" t="s">
        <v>131</v>
      </c>
      <c r="B18" t="s">
        <v>132</v>
      </c>
      <c r="C18">
        <v>3</v>
      </c>
      <c r="D18">
        <v>0.61</v>
      </c>
      <c r="E18">
        <v>29.49</v>
      </c>
      <c r="F18" t="s">
        <v>37</v>
      </c>
      <c r="G18" t="s">
        <v>38</v>
      </c>
      <c r="H18">
        <v>5</v>
      </c>
      <c r="I18">
        <v>522.48</v>
      </c>
      <c r="J18">
        <v>8479.83</v>
      </c>
      <c r="M18">
        <f t="shared" si="0"/>
        <v>498.58</v>
      </c>
      <c r="N18">
        <f t="shared" si="1"/>
        <v>1</v>
      </c>
    </row>
    <row r="19" spans="1:14" x14ac:dyDescent="0.25">
      <c r="A19" t="s">
        <v>55</v>
      </c>
      <c r="B19" t="s">
        <v>56</v>
      </c>
      <c r="C19">
        <v>3</v>
      </c>
      <c r="D19">
        <v>301.95999999999998</v>
      </c>
      <c r="E19">
        <v>5966.69</v>
      </c>
      <c r="F19" t="s">
        <v>39</v>
      </c>
      <c r="G19" t="s">
        <v>40</v>
      </c>
      <c r="H19">
        <v>4</v>
      </c>
      <c r="I19">
        <v>8.5</v>
      </c>
      <c r="J19">
        <v>110.25</v>
      </c>
      <c r="M19">
        <f t="shared" si="0"/>
        <v>499.61</v>
      </c>
      <c r="N19">
        <f t="shared" si="1"/>
        <v>-1</v>
      </c>
    </row>
    <row r="20" spans="1:14" x14ac:dyDescent="0.25">
      <c r="A20" t="s">
        <v>57</v>
      </c>
      <c r="B20" t="s">
        <v>58</v>
      </c>
      <c r="C20">
        <v>3</v>
      </c>
      <c r="D20">
        <v>456.67</v>
      </c>
      <c r="E20">
        <v>6091.92</v>
      </c>
      <c r="F20" t="s">
        <v>41</v>
      </c>
      <c r="G20" t="s">
        <v>42</v>
      </c>
      <c r="H20">
        <v>4</v>
      </c>
      <c r="I20">
        <v>8.6</v>
      </c>
      <c r="J20">
        <v>250.52</v>
      </c>
      <c r="M20">
        <f t="shared" si="0"/>
        <v>196.73</v>
      </c>
      <c r="N20">
        <f t="shared" si="1"/>
        <v>-1</v>
      </c>
    </row>
    <row r="21" spans="1:14" x14ac:dyDescent="0.25">
      <c r="A21" t="s">
        <v>43</v>
      </c>
      <c r="B21" t="s">
        <v>44</v>
      </c>
      <c r="C21">
        <v>3</v>
      </c>
      <c r="D21">
        <v>1303.94</v>
      </c>
      <c r="E21">
        <v>5841.65</v>
      </c>
      <c r="F21" t="s">
        <v>43</v>
      </c>
      <c r="G21" t="s">
        <v>44</v>
      </c>
      <c r="H21">
        <v>4</v>
      </c>
      <c r="I21">
        <v>55.59</v>
      </c>
      <c r="J21">
        <v>249.04</v>
      </c>
      <c r="M21">
        <f t="shared" si="0"/>
        <v>1303.94</v>
      </c>
      <c r="N21">
        <f t="shared" si="1"/>
        <v>-1</v>
      </c>
    </row>
    <row r="22" spans="1:14" x14ac:dyDescent="0.25">
      <c r="A22" t="s">
        <v>13</v>
      </c>
      <c r="B22" t="s">
        <v>14</v>
      </c>
      <c r="C22">
        <v>2</v>
      </c>
      <c r="D22">
        <v>97.19</v>
      </c>
      <c r="E22">
        <v>813.44</v>
      </c>
      <c r="F22" t="s">
        <v>45</v>
      </c>
      <c r="G22" t="s">
        <v>46</v>
      </c>
      <c r="H22">
        <v>4</v>
      </c>
      <c r="I22">
        <v>15.2</v>
      </c>
      <c r="J22">
        <v>107.01</v>
      </c>
      <c r="M22" t="e">
        <f t="shared" si="0"/>
        <v>#N/A</v>
      </c>
      <c r="N22" t="e">
        <f t="shared" si="1"/>
        <v>#N/A</v>
      </c>
    </row>
    <row r="23" spans="1:14" x14ac:dyDescent="0.25">
      <c r="A23" t="s">
        <v>17</v>
      </c>
      <c r="B23" t="s">
        <v>18</v>
      </c>
      <c r="C23">
        <v>2</v>
      </c>
      <c r="D23">
        <v>1.83</v>
      </c>
      <c r="E23">
        <v>29.83</v>
      </c>
      <c r="F23" t="s">
        <v>47</v>
      </c>
      <c r="G23" t="s">
        <v>48</v>
      </c>
      <c r="H23">
        <v>3</v>
      </c>
      <c r="I23">
        <v>402.01</v>
      </c>
      <c r="J23">
        <v>6283.42</v>
      </c>
      <c r="M23">
        <f t="shared" si="0"/>
        <v>402.01</v>
      </c>
      <c r="N23">
        <f t="shared" si="1"/>
        <v>0</v>
      </c>
    </row>
    <row r="24" spans="1:14" x14ac:dyDescent="0.25">
      <c r="A24" t="s">
        <v>133</v>
      </c>
      <c r="B24" t="s">
        <v>134</v>
      </c>
      <c r="C24">
        <v>2</v>
      </c>
      <c r="D24">
        <v>0.78</v>
      </c>
      <c r="E24">
        <v>43.87</v>
      </c>
      <c r="F24" t="s">
        <v>49</v>
      </c>
      <c r="G24" t="s">
        <v>50</v>
      </c>
      <c r="H24">
        <v>3</v>
      </c>
      <c r="I24">
        <v>158.55000000000001</v>
      </c>
      <c r="J24">
        <v>1485.62</v>
      </c>
      <c r="M24" t="e">
        <f t="shared" si="0"/>
        <v>#N/A</v>
      </c>
      <c r="N24" t="e">
        <f t="shared" si="1"/>
        <v>#N/A</v>
      </c>
    </row>
    <row r="25" spans="1:14" x14ac:dyDescent="0.25">
      <c r="A25" t="s">
        <v>105</v>
      </c>
      <c r="B25" t="s">
        <v>106</v>
      </c>
      <c r="C25">
        <v>2</v>
      </c>
      <c r="D25">
        <v>0.81</v>
      </c>
      <c r="E25">
        <v>38.340000000000003</v>
      </c>
      <c r="F25" t="s">
        <v>51</v>
      </c>
      <c r="G25" t="s">
        <v>52</v>
      </c>
      <c r="H25">
        <v>3</v>
      </c>
      <c r="I25">
        <v>4459.3999999999996</v>
      </c>
      <c r="J25">
        <v>8116.11</v>
      </c>
      <c r="M25">
        <f t="shared" si="0"/>
        <v>4459.3999999999996</v>
      </c>
      <c r="N25">
        <f t="shared" si="1"/>
        <v>0</v>
      </c>
    </row>
    <row r="26" spans="1:14" x14ac:dyDescent="0.25">
      <c r="A26" t="s">
        <v>135</v>
      </c>
      <c r="B26" t="s">
        <v>136</v>
      </c>
      <c r="C26">
        <v>2</v>
      </c>
      <c r="D26">
        <v>0.2</v>
      </c>
      <c r="E26">
        <v>26.27</v>
      </c>
      <c r="F26" t="s">
        <v>53</v>
      </c>
      <c r="G26" t="s">
        <v>54</v>
      </c>
      <c r="H26">
        <v>3</v>
      </c>
      <c r="I26">
        <v>296.32</v>
      </c>
      <c r="J26">
        <v>1840.17</v>
      </c>
      <c r="M26" t="e">
        <f t="shared" si="0"/>
        <v>#N/A</v>
      </c>
      <c r="N26" t="e">
        <f t="shared" si="1"/>
        <v>#N/A</v>
      </c>
    </row>
    <row r="27" spans="1:14" x14ac:dyDescent="0.25">
      <c r="A27" t="s">
        <v>77</v>
      </c>
      <c r="B27" t="s">
        <v>78</v>
      </c>
      <c r="C27">
        <v>2</v>
      </c>
      <c r="D27">
        <v>2615.65</v>
      </c>
      <c r="E27">
        <v>9023.99</v>
      </c>
      <c r="F27" t="s">
        <v>55</v>
      </c>
      <c r="G27" t="s">
        <v>56</v>
      </c>
      <c r="H27">
        <v>3</v>
      </c>
      <c r="I27">
        <v>301.95999999999998</v>
      </c>
      <c r="J27">
        <v>5966.69</v>
      </c>
      <c r="M27">
        <f t="shared" si="0"/>
        <v>301.95999999999998</v>
      </c>
      <c r="N27">
        <f t="shared" si="1"/>
        <v>0</v>
      </c>
    </row>
    <row r="28" spans="1:14" x14ac:dyDescent="0.25">
      <c r="A28" t="s">
        <v>65</v>
      </c>
      <c r="B28" t="s">
        <v>66</v>
      </c>
      <c r="C28">
        <v>1</v>
      </c>
      <c r="D28">
        <v>753.46</v>
      </c>
      <c r="E28">
        <v>8506.52</v>
      </c>
      <c r="F28" t="s">
        <v>57</v>
      </c>
      <c r="G28" t="s">
        <v>58</v>
      </c>
      <c r="H28">
        <v>3</v>
      </c>
      <c r="I28">
        <v>456.67</v>
      </c>
      <c r="J28">
        <v>6091.92</v>
      </c>
      <c r="M28">
        <f t="shared" si="0"/>
        <v>456.67</v>
      </c>
      <c r="N28">
        <f t="shared" si="1"/>
        <v>0</v>
      </c>
    </row>
    <row r="29" spans="1:14" x14ac:dyDescent="0.25">
      <c r="A29" t="s">
        <v>67</v>
      </c>
      <c r="B29" t="s">
        <v>68</v>
      </c>
      <c r="C29">
        <v>1</v>
      </c>
      <c r="D29">
        <v>2116.23</v>
      </c>
      <c r="E29">
        <v>8041.69</v>
      </c>
      <c r="F29" t="s">
        <v>59</v>
      </c>
      <c r="G29" t="s">
        <v>60</v>
      </c>
      <c r="H29">
        <v>2</v>
      </c>
      <c r="I29">
        <v>1630.17</v>
      </c>
      <c r="J29">
        <v>7792.22</v>
      </c>
      <c r="M29" t="e">
        <f t="shared" si="0"/>
        <v>#N/A</v>
      </c>
      <c r="N29" t="e">
        <f t="shared" si="1"/>
        <v>#N/A</v>
      </c>
    </row>
    <row r="30" spans="1:14" x14ac:dyDescent="0.25">
      <c r="A30" t="s">
        <v>11</v>
      </c>
      <c r="B30" t="s">
        <v>12</v>
      </c>
      <c r="C30">
        <v>1</v>
      </c>
      <c r="D30">
        <v>718.84</v>
      </c>
      <c r="E30">
        <v>8036.59</v>
      </c>
      <c r="F30" t="s">
        <v>61</v>
      </c>
      <c r="G30" t="s">
        <v>62</v>
      </c>
      <c r="H30">
        <v>2</v>
      </c>
      <c r="I30">
        <v>1069.54</v>
      </c>
      <c r="J30">
        <v>7775.53</v>
      </c>
      <c r="M30" t="e">
        <f t="shared" si="0"/>
        <v>#N/A</v>
      </c>
      <c r="N30" t="e">
        <f t="shared" si="1"/>
        <v>#N/A</v>
      </c>
    </row>
    <row r="31" spans="1:14" x14ac:dyDescent="0.25">
      <c r="A31" t="s">
        <v>137</v>
      </c>
      <c r="B31" t="s">
        <v>138</v>
      </c>
      <c r="C31">
        <v>1</v>
      </c>
      <c r="D31">
        <v>39.4</v>
      </c>
      <c r="E31">
        <v>168.24</v>
      </c>
      <c r="F31" t="s">
        <v>63</v>
      </c>
      <c r="G31" t="s">
        <v>64</v>
      </c>
      <c r="H31">
        <v>2</v>
      </c>
      <c r="I31">
        <v>2752.95</v>
      </c>
      <c r="J31">
        <v>7928.5</v>
      </c>
      <c r="M31" t="e">
        <f t="shared" si="0"/>
        <v>#N/A</v>
      </c>
      <c r="N31" t="e">
        <f t="shared" si="1"/>
        <v>#N/A</v>
      </c>
    </row>
    <row r="32" spans="1:14" x14ac:dyDescent="0.25">
      <c r="A32" t="s">
        <v>33</v>
      </c>
      <c r="B32" t="s">
        <v>34</v>
      </c>
      <c r="C32">
        <v>1</v>
      </c>
      <c r="D32">
        <v>1809.5</v>
      </c>
      <c r="E32">
        <v>8215.14</v>
      </c>
      <c r="F32" t="s">
        <v>65</v>
      </c>
      <c r="G32" t="s">
        <v>66</v>
      </c>
      <c r="H32">
        <v>2</v>
      </c>
      <c r="I32">
        <v>753.46</v>
      </c>
      <c r="J32">
        <v>8506.52</v>
      </c>
      <c r="M32">
        <f t="shared" si="0"/>
        <v>753.46</v>
      </c>
      <c r="N32">
        <f t="shared" si="1"/>
        <v>0</v>
      </c>
    </row>
    <row r="33" spans="1:14" x14ac:dyDescent="0.25">
      <c r="A33" t="s">
        <v>139</v>
      </c>
      <c r="B33" t="s">
        <v>140</v>
      </c>
      <c r="C33">
        <v>1</v>
      </c>
      <c r="D33">
        <v>0.18</v>
      </c>
      <c r="E33">
        <v>117.77</v>
      </c>
      <c r="F33" t="s">
        <v>67</v>
      </c>
      <c r="G33" t="s">
        <v>68</v>
      </c>
      <c r="H33">
        <v>2</v>
      </c>
      <c r="I33">
        <v>2116.23</v>
      </c>
      <c r="J33">
        <v>8041.69</v>
      </c>
      <c r="M33">
        <f t="shared" si="0"/>
        <v>2116.23</v>
      </c>
      <c r="N33">
        <f t="shared" si="1"/>
        <v>0</v>
      </c>
    </row>
    <row r="34" spans="1:14" x14ac:dyDescent="0.25">
      <c r="A34" t="s">
        <v>141</v>
      </c>
      <c r="B34" t="s">
        <v>142</v>
      </c>
      <c r="C34">
        <v>1</v>
      </c>
      <c r="D34">
        <v>0.49</v>
      </c>
      <c r="E34">
        <v>39.229999999999997</v>
      </c>
      <c r="F34" t="s">
        <v>69</v>
      </c>
      <c r="G34" t="s">
        <v>70</v>
      </c>
      <c r="H34">
        <v>2</v>
      </c>
      <c r="I34">
        <v>1920.41</v>
      </c>
      <c r="J34">
        <v>7912.1</v>
      </c>
      <c r="M34" t="e">
        <f t="shared" si="0"/>
        <v>#N/A</v>
      </c>
      <c r="N34" t="e">
        <f t="shared" si="1"/>
        <v>#N/A</v>
      </c>
    </row>
    <row r="35" spans="1:14" x14ac:dyDescent="0.25">
      <c r="A35" t="s">
        <v>143</v>
      </c>
      <c r="B35" t="s">
        <v>144</v>
      </c>
      <c r="C35">
        <v>1</v>
      </c>
      <c r="D35">
        <v>1.0900000000000001</v>
      </c>
      <c r="E35">
        <v>37.14</v>
      </c>
      <c r="F35" t="s">
        <v>71</v>
      </c>
      <c r="G35" t="s">
        <v>72</v>
      </c>
      <c r="H35">
        <v>2</v>
      </c>
      <c r="I35">
        <v>6.24</v>
      </c>
      <c r="J35">
        <v>359.3</v>
      </c>
      <c r="M35" t="e">
        <f t="shared" si="0"/>
        <v>#N/A</v>
      </c>
      <c r="N35" t="e">
        <f t="shared" si="1"/>
        <v>#N/A</v>
      </c>
    </row>
    <row r="36" spans="1:14" x14ac:dyDescent="0.25">
      <c r="A36" t="s">
        <v>145</v>
      </c>
      <c r="B36" t="s">
        <v>146</v>
      </c>
      <c r="C36">
        <v>1</v>
      </c>
      <c r="D36">
        <v>1.92</v>
      </c>
      <c r="E36">
        <v>277.7</v>
      </c>
      <c r="F36" t="s">
        <v>73</v>
      </c>
      <c r="G36" t="s">
        <v>74</v>
      </c>
      <c r="H36">
        <v>2</v>
      </c>
      <c r="I36">
        <v>1214.83</v>
      </c>
      <c r="J36">
        <v>7847.81</v>
      </c>
      <c r="M36" t="e">
        <f t="shared" si="0"/>
        <v>#N/A</v>
      </c>
      <c r="N36" t="e">
        <f t="shared" si="1"/>
        <v>#N/A</v>
      </c>
    </row>
    <row r="37" spans="1:14" x14ac:dyDescent="0.25">
      <c r="A37" t="s">
        <v>101</v>
      </c>
      <c r="B37" t="s">
        <v>102</v>
      </c>
      <c r="C37">
        <v>1</v>
      </c>
      <c r="D37">
        <v>0.7</v>
      </c>
      <c r="E37">
        <v>29.26</v>
      </c>
      <c r="F37" t="s">
        <v>75</v>
      </c>
      <c r="G37" t="s">
        <v>76</v>
      </c>
      <c r="H37">
        <v>2</v>
      </c>
      <c r="I37">
        <v>1107.31</v>
      </c>
      <c r="J37">
        <v>7884.05</v>
      </c>
      <c r="M37" t="e">
        <f t="shared" si="0"/>
        <v>#N/A</v>
      </c>
      <c r="N37" t="e">
        <f t="shared" si="1"/>
        <v>#N/A</v>
      </c>
    </row>
    <row r="38" spans="1:14" x14ac:dyDescent="0.25">
      <c r="A38" t="s">
        <v>147</v>
      </c>
      <c r="B38" t="s">
        <v>148</v>
      </c>
      <c r="C38">
        <v>1</v>
      </c>
      <c r="D38">
        <v>0.12</v>
      </c>
      <c r="E38">
        <v>33.93</v>
      </c>
      <c r="F38" t="s">
        <v>77</v>
      </c>
      <c r="G38" t="s">
        <v>78</v>
      </c>
      <c r="H38">
        <v>2</v>
      </c>
      <c r="I38">
        <v>2615.65</v>
      </c>
      <c r="J38">
        <v>9023.99</v>
      </c>
      <c r="M38">
        <f t="shared" si="0"/>
        <v>2615.65</v>
      </c>
      <c r="N38">
        <f t="shared" si="1"/>
        <v>0</v>
      </c>
    </row>
    <row r="39" spans="1:14" x14ac:dyDescent="0.25">
      <c r="A39" t="s">
        <v>149</v>
      </c>
      <c r="B39" t="s">
        <v>150</v>
      </c>
      <c r="C39">
        <v>1</v>
      </c>
      <c r="D39">
        <v>0.99</v>
      </c>
      <c r="E39">
        <v>75.23</v>
      </c>
      <c r="F39" t="s">
        <v>79</v>
      </c>
      <c r="G39" t="s">
        <v>80</v>
      </c>
      <c r="H39">
        <v>1</v>
      </c>
      <c r="I39">
        <v>25.93</v>
      </c>
      <c r="J39">
        <v>235.19</v>
      </c>
      <c r="M39" t="e">
        <f t="shared" si="0"/>
        <v>#N/A</v>
      </c>
      <c r="N39" t="e">
        <f t="shared" si="1"/>
        <v>#N/A</v>
      </c>
    </row>
    <row r="40" spans="1:14" x14ac:dyDescent="0.25">
      <c r="F40" t="s">
        <v>81</v>
      </c>
      <c r="G40" t="s">
        <v>82</v>
      </c>
      <c r="H40">
        <v>1</v>
      </c>
      <c r="I40">
        <v>41.24</v>
      </c>
      <c r="J40">
        <v>248.25</v>
      </c>
    </row>
    <row r="41" spans="1:14" x14ac:dyDescent="0.25">
      <c r="F41" t="s">
        <v>83</v>
      </c>
      <c r="G41" t="s">
        <v>84</v>
      </c>
      <c r="H41">
        <v>1</v>
      </c>
      <c r="I41">
        <v>42.6</v>
      </c>
      <c r="J41">
        <v>248.36</v>
      </c>
    </row>
    <row r="42" spans="1:14" x14ac:dyDescent="0.25">
      <c r="F42" t="s">
        <v>85</v>
      </c>
      <c r="G42" t="s">
        <v>86</v>
      </c>
      <c r="H42">
        <v>1</v>
      </c>
      <c r="I42">
        <v>11.6</v>
      </c>
      <c r="J42">
        <v>103.94</v>
      </c>
    </row>
    <row r="43" spans="1:14" x14ac:dyDescent="0.25">
      <c r="F43" t="s">
        <v>87</v>
      </c>
      <c r="G43" t="s">
        <v>88</v>
      </c>
      <c r="H43">
        <v>1</v>
      </c>
      <c r="I43">
        <v>5.48</v>
      </c>
      <c r="J43">
        <v>104.34</v>
      </c>
    </row>
    <row r="44" spans="1:14" x14ac:dyDescent="0.25">
      <c r="F44" t="s">
        <v>89</v>
      </c>
      <c r="G44" t="s">
        <v>90</v>
      </c>
      <c r="H44">
        <v>1</v>
      </c>
      <c r="I44">
        <v>14.93</v>
      </c>
      <c r="J44">
        <v>106.45</v>
      </c>
    </row>
    <row r="45" spans="1:14" x14ac:dyDescent="0.25">
      <c r="F45" t="s">
        <v>91</v>
      </c>
      <c r="G45" t="s">
        <v>92</v>
      </c>
      <c r="H45">
        <v>1</v>
      </c>
      <c r="I45">
        <v>21.37</v>
      </c>
      <c r="J45">
        <v>106.85</v>
      </c>
    </row>
    <row r="46" spans="1:14" x14ac:dyDescent="0.25">
      <c r="F46" t="s">
        <v>93</v>
      </c>
      <c r="G46" t="s">
        <v>94</v>
      </c>
      <c r="H46">
        <v>1</v>
      </c>
      <c r="I46">
        <v>31.7</v>
      </c>
      <c r="J46">
        <v>105.24</v>
      </c>
    </row>
    <row r="47" spans="1:14" x14ac:dyDescent="0.25">
      <c r="F47" t="s">
        <v>95</v>
      </c>
      <c r="G47" t="s">
        <v>96</v>
      </c>
      <c r="H47">
        <v>1</v>
      </c>
      <c r="I47">
        <v>20.8</v>
      </c>
      <c r="J47">
        <v>249.6</v>
      </c>
    </row>
    <row r="48" spans="1:14" x14ac:dyDescent="0.25">
      <c r="F48" t="s">
        <v>97</v>
      </c>
      <c r="G48" t="s">
        <v>98</v>
      </c>
      <c r="H48">
        <v>1</v>
      </c>
      <c r="I48">
        <v>0.19</v>
      </c>
      <c r="J48">
        <v>0.47</v>
      </c>
    </row>
    <row r="49" spans="6:10" x14ac:dyDescent="0.25">
      <c r="F49" t="s">
        <v>99</v>
      </c>
      <c r="G49" t="s">
        <v>100</v>
      </c>
      <c r="H49">
        <v>1</v>
      </c>
      <c r="I49">
        <v>0.32</v>
      </c>
      <c r="J49">
        <v>29.67</v>
      </c>
    </row>
    <row r="50" spans="6:10" x14ac:dyDescent="0.25">
      <c r="F50" t="s">
        <v>101</v>
      </c>
      <c r="G50" t="s">
        <v>102</v>
      </c>
      <c r="H50">
        <v>1</v>
      </c>
      <c r="I50">
        <v>0.53</v>
      </c>
      <c r="J50">
        <v>22.19</v>
      </c>
    </row>
    <row r="51" spans="6:10" x14ac:dyDescent="0.25">
      <c r="F51" t="s">
        <v>103</v>
      </c>
      <c r="G51" t="s">
        <v>104</v>
      </c>
      <c r="H51">
        <v>1</v>
      </c>
      <c r="I51">
        <v>0.49</v>
      </c>
      <c r="J51">
        <v>10.59</v>
      </c>
    </row>
    <row r="52" spans="6:10" x14ac:dyDescent="0.25">
      <c r="F52" t="s">
        <v>105</v>
      </c>
      <c r="G52" t="s">
        <v>106</v>
      </c>
      <c r="H52">
        <v>1</v>
      </c>
      <c r="I52">
        <v>0.27</v>
      </c>
      <c r="J52">
        <v>12.78</v>
      </c>
    </row>
    <row r="53" spans="6:10" x14ac:dyDescent="0.25">
      <c r="F53" t="s">
        <v>107</v>
      </c>
      <c r="G53" t="s">
        <v>108</v>
      </c>
      <c r="H53">
        <v>1</v>
      </c>
      <c r="I53">
        <v>0.13</v>
      </c>
      <c r="J53">
        <v>14.9</v>
      </c>
    </row>
    <row r="54" spans="6:10" x14ac:dyDescent="0.25">
      <c r="F54" t="s">
        <v>109</v>
      </c>
      <c r="G54" t="s">
        <v>110</v>
      </c>
      <c r="H54">
        <v>1</v>
      </c>
      <c r="I54">
        <v>0.96</v>
      </c>
      <c r="J54">
        <v>28.13</v>
      </c>
    </row>
    <row r="55" spans="6:10" x14ac:dyDescent="0.25">
      <c r="F55" t="s">
        <v>111</v>
      </c>
      <c r="G55" t="s">
        <v>112</v>
      </c>
      <c r="H55">
        <v>1</v>
      </c>
      <c r="I55">
        <v>0.03</v>
      </c>
      <c r="J55">
        <v>1.84</v>
      </c>
    </row>
    <row r="56" spans="6:10" x14ac:dyDescent="0.25">
      <c r="F56" t="s">
        <v>113</v>
      </c>
      <c r="G56" t="s">
        <v>114</v>
      </c>
      <c r="H56">
        <v>1</v>
      </c>
      <c r="I56">
        <v>0.03</v>
      </c>
      <c r="J56">
        <v>0.55000000000000004</v>
      </c>
    </row>
    <row r="57" spans="6:10" x14ac:dyDescent="0.25">
      <c r="F57" t="s">
        <v>115</v>
      </c>
      <c r="G57" t="s">
        <v>116</v>
      </c>
      <c r="H57">
        <v>1</v>
      </c>
      <c r="I57">
        <v>97.09</v>
      </c>
      <c r="J57">
        <v>1967.04</v>
      </c>
    </row>
    <row r="58" spans="6:10" x14ac:dyDescent="0.25">
      <c r="F58" t="s">
        <v>117</v>
      </c>
      <c r="G58" t="s">
        <v>118</v>
      </c>
      <c r="H58">
        <v>1</v>
      </c>
      <c r="I58">
        <v>59.7</v>
      </c>
      <c r="J58">
        <v>247.16</v>
      </c>
    </row>
    <row r="59" spans="6:10" x14ac:dyDescent="0.25">
      <c r="F59" t="s">
        <v>119</v>
      </c>
      <c r="G59" t="s">
        <v>120</v>
      </c>
      <c r="H59">
        <v>1</v>
      </c>
      <c r="I59">
        <v>9.4</v>
      </c>
      <c r="J59">
        <v>165.24</v>
      </c>
    </row>
    <row r="60" spans="6:10" x14ac:dyDescent="0.25">
      <c r="F60" t="s">
        <v>121</v>
      </c>
      <c r="G60" t="s">
        <v>122</v>
      </c>
      <c r="H60">
        <v>1</v>
      </c>
      <c r="I60">
        <v>20.8</v>
      </c>
      <c r="J60">
        <v>106.29</v>
      </c>
    </row>
    <row r="61" spans="6:10" x14ac:dyDescent="0.25">
      <c r="F61" t="s">
        <v>123</v>
      </c>
      <c r="G61" t="s">
        <v>124</v>
      </c>
      <c r="H61">
        <v>1</v>
      </c>
      <c r="I61">
        <v>10</v>
      </c>
      <c r="J61">
        <v>105.63</v>
      </c>
    </row>
    <row r="62" spans="6:10" x14ac:dyDescent="0.25">
      <c r="F62" t="s">
        <v>125</v>
      </c>
      <c r="G62" t="s">
        <v>126</v>
      </c>
      <c r="H62">
        <v>1</v>
      </c>
      <c r="I62">
        <v>37.9</v>
      </c>
      <c r="J62">
        <v>104.74</v>
      </c>
    </row>
    <row r="63" spans="6:10" x14ac:dyDescent="0.25">
      <c r="F63" t="s">
        <v>127</v>
      </c>
      <c r="G63" t="s">
        <v>128</v>
      </c>
      <c r="H63">
        <v>1</v>
      </c>
      <c r="I63">
        <v>6.11</v>
      </c>
      <c r="J63">
        <v>104.16</v>
      </c>
    </row>
  </sheetData>
  <phoneticPr fontId="2" type="noConversion"/>
  <conditionalFormatting sqref="F2:N2">
    <cfRule type="expression" dxfId="7" priority="4">
      <formula>IF(N2=1,TRUE,FALSE)</formula>
    </cfRule>
  </conditionalFormatting>
  <conditionalFormatting sqref="F3:N28">
    <cfRule type="expression" dxfId="4" priority="3">
      <formula>IF(N3=-1,TRUE,FALSE)</formula>
    </cfRule>
  </conditionalFormatting>
  <conditionalFormatting sqref="F31:N39">
    <cfRule type="expression" dxfId="6" priority="2">
      <formula>IF(N31=1,TRUE,FALSE)</formula>
    </cfRule>
  </conditionalFormatting>
  <conditionalFormatting sqref="F29:N30">
    <cfRule type="expression" dxfId="5" priority="1">
      <formula>IF(N29=1,TRUE,FALSE)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基金收益率排名前20个股持仓统计(不含QDII)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Lannist_S</dc:creator>
  <cp:lastModifiedBy>Lannist_S</cp:lastModifiedBy>
  <dcterms:created xsi:type="dcterms:W3CDTF">2022-04-17T02:00:01Z</dcterms:created>
  <dcterms:modified xsi:type="dcterms:W3CDTF">2022-04-17T12:58:30Z</dcterms:modified>
</cp:coreProperties>
</file>