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2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<sst xmlns="http://schemas.openxmlformats.org/spreadsheetml/2006/main" count="116" uniqueCount="39">
  <si>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</si>
  <si>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</si>
  <si>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</si>
  <si>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</si>
  <si>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</si>
  <si>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</si>
  <si>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</si>
  <si>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</si>
  <si>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</si>
  <si>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</si>
  <si>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</si>
  <si>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</si>
  <si>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</si>
  <si>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</si>
  <si>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</si>
  <si>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</si>
  <si>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</si>
  <si>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</si>
  <si>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</si>
  <si>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</si>
  <si>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</si>
  <si>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</si>
  <si>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</si>
  <si>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</si>
  <si>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</si>
  <si>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</si>
  <si>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</si>
  <si>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</si>
  <si>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Continue work on volunteers website</t>
  </si>
  <si>
    <t>Work on volunteers front page</t>
  </si>
  <si>
    <t>Build volunteers table</t>
  </si>
  <si>
    <t>Build users table</t>
  </si>
  <si>
    <t>Get audio file to uploads folder</t>
  </si>
  <si>
    <t>Put audio file path to database</t>
  </si>
  <si>
    <t>Query database to play audio</t>
  </si>
  <si>
    <t>Done</t>
  </si>
  <si>
    <t>Experienced problems</t>
  </si>
  <si>
    <t>Closed at 6:09pm</t>
  </si>
  <si>
    <t>Fix sentence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</si>
</sst>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L11" sqref="L1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17</v>
      </c>
      <c r="D5" s="8"/>
      <c r="E5" s="39" t="s">
        <v>14</v>
      </c>
      <c r="F5" s="8"/>
      <c r="G5" s="50" t="s">
        <v>23</v>
      </c>
      <c r="H5" s="51"/>
      <c r="I5" s="51"/>
      <c r="J5" s="52"/>
    </row>
    <row r="6" spans="1:10" ht="24" customHeight="1" x14ac:dyDescent="0.35">
      <c r="A6" s="8"/>
      <c r="B6" s="38"/>
      <c r="C6" s="24">
        <f>E3</f>
        <v>42876</v>
      </c>
      <c r="D6" s="8"/>
      <c r="E6" s="39"/>
      <c r="F6" s="8"/>
      <c r="G6" s="53" t="s">
        <v>24</v>
      </c>
      <c r="H6" s="54"/>
      <c r="I6" s="54"/>
      <c r="J6" s="55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40">
        <f>E3</f>
        <v>42876</v>
      </c>
      <c r="H7" s="41"/>
      <c r="I7" s="44"/>
      <c r="J7" s="4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/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/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42877</v>
      </c>
      <c r="H10" s="57"/>
      <c r="I10" s="62"/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/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/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42878</v>
      </c>
      <c r="H13" s="67"/>
      <c r="I13" s="68"/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/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/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42879</v>
      </c>
      <c r="H16" s="57"/>
      <c r="I16" s="62"/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/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/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42880</v>
      </c>
      <c r="H19" s="67"/>
      <c r="I19" s="68"/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/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/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42881</v>
      </c>
      <c r="H22" s="57"/>
      <c r="I22" s="46"/>
      <c r="J22" s="47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/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/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42882</v>
      </c>
      <c r="H25" s="67"/>
      <c r="I25" s="68"/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/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/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7:H9"/>
    <mergeCell ref="I7:J7"/>
    <mergeCell ref="I8:J8"/>
    <mergeCell ref="I9:J9"/>
    <mergeCell ref="G5:J5"/>
    <mergeCell ref="G6:J6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4" zoomScale="70" zoomScaleNormal="70" zoomScalePageLayoutView="80" workbookViewId="0">
      <selection activeCell="E26" sqref="E26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79" t="s">
        <v>0</v>
      </c>
      <c r="C5" s="31" t="s">
        <v>16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9"/>
      <c r="C6" s="32">
        <f>E3+1</f>
        <v>42877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66">
        <f>E3</f>
        <v>42876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56">
        <f>G7+1</f>
        <v>42877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33">
        <f t="shared" si="0"/>
        <v>0.41666666666666657</v>
      </c>
      <c r="C13" s="30"/>
      <c r="D13" s="8"/>
      <c r="E13" s="16"/>
      <c r="F13" s="8"/>
      <c r="G13" s="66">
        <f>G7+2</f>
        <v>42878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35">
        <f t="shared" si="0"/>
        <v>0.43749999999999989</v>
      </c>
      <c r="C14" s="29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33">
        <f t="shared" si="0"/>
        <v>0.4583333333333332</v>
      </c>
      <c r="C15" s="30" t="s">
        <v>32</v>
      </c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35">
        <f t="shared" si="0"/>
        <v>0.47916666666666652</v>
      </c>
      <c r="C16" s="29" t="s">
        <v>32</v>
      </c>
      <c r="D16" s="8"/>
      <c r="E16" s="17" t="s">
        <v>35</v>
      </c>
      <c r="F16" s="8"/>
      <c r="G16" s="56">
        <f>G7+3</f>
        <v>42879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33">
        <f t="shared" si="0"/>
        <v>0.49999999999999983</v>
      </c>
      <c r="C17" s="30" t="s">
        <v>33</v>
      </c>
      <c r="D17" s="8"/>
      <c r="E17" s="3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35">
        <f t="shared" si="0"/>
        <v>0.52083333333333315</v>
      </c>
      <c r="C18" s="29" t="s">
        <v>33</v>
      </c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66">
        <f>G7+4</f>
        <v>42880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35">
        <f t="shared" si="0"/>
        <v>0.56249999999999989</v>
      </c>
      <c r="C20" s="29" t="s">
        <v>33</v>
      </c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33">
        <f t="shared" si="0"/>
        <v>0.58333333333333326</v>
      </c>
      <c r="C21" s="30" t="s">
        <v>33</v>
      </c>
      <c r="D21" s="8"/>
      <c r="E21" s="16" t="s">
        <v>35</v>
      </c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35">
        <f t="shared" si="0"/>
        <v>0.60416666666666663</v>
      </c>
      <c r="C22" s="29" t="s">
        <v>34</v>
      </c>
      <c r="D22" s="8"/>
      <c r="E22" s="17"/>
      <c r="F22" s="8"/>
      <c r="G22" s="56">
        <f>G7+5</f>
        <v>42881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33">
        <f t="shared" si="0"/>
        <v>0.625</v>
      </c>
      <c r="C23" s="30" t="s">
        <v>34</v>
      </c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35">
        <f t="shared" si="0"/>
        <v>0.64583333333333337</v>
      </c>
      <c r="C24" s="29" t="s">
        <v>34</v>
      </c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33">
        <f t="shared" si="0"/>
        <v>0.66666666666666674</v>
      </c>
      <c r="C25" s="30" t="s">
        <v>34</v>
      </c>
      <c r="D25" s="8"/>
      <c r="E25" s="16" t="s">
        <v>36</v>
      </c>
      <c r="F25" s="8"/>
      <c r="G25" s="66">
        <f>G7+6</f>
        <v>42882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35">
        <f t="shared" si="0"/>
        <v>0.68750000000000011</v>
      </c>
      <c r="C26" s="29"/>
      <c r="D26" s="8"/>
      <c r="E26" s="17" t="s">
        <v>37</v>
      </c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76"/>
      <c r="H31" s="77"/>
      <c r="I31" s="77"/>
      <c r="J31" s="78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5:B6"/>
    <mergeCell ref="E5:E6"/>
    <mergeCell ref="I7:J7"/>
    <mergeCell ref="I8:J8"/>
    <mergeCell ref="I9:J9"/>
    <mergeCell ref="I15:J15"/>
    <mergeCell ref="I10:J10"/>
    <mergeCell ref="I11:J11"/>
    <mergeCell ref="I12:J12"/>
    <mergeCell ref="I13:J13"/>
    <mergeCell ref="I14:J1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13" zoomScale="80" zoomScaleNormal="80" zoomScalePageLayoutView="80" workbookViewId="0">
      <selection activeCell="C15" sqref="C15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18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E3+2</f>
        <v>42878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42876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42877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42878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30" t="s">
        <v>38</v>
      </c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9"/>
      <c r="D16" s="8"/>
      <c r="E16" s="17"/>
      <c r="F16" s="8"/>
      <c r="G16" s="56">
        <f>G7+3</f>
        <v>42879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3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9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30"/>
      <c r="D19" s="8"/>
      <c r="E19" s="16"/>
      <c r="F19" s="8"/>
      <c r="G19" s="66">
        <f>G7+4</f>
        <v>42880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56">
        <f>G7+5</f>
        <v>42881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66">
        <f>G7+6</f>
        <v>42882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C31" sqref="C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19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E3+3</f>
        <v>42879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42876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42877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42878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 t="s">
        <v>29</v>
      </c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 t="s">
        <v>29</v>
      </c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 t="s">
        <v>29</v>
      </c>
      <c r="D16" s="8"/>
      <c r="E16" s="17"/>
      <c r="F16" s="8"/>
      <c r="G16" s="56">
        <f>G7+3</f>
        <v>42879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 t="s">
        <v>29</v>
      </c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 t="s">
        <v>29</v>
      </c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 t="s">
        <v>27</v>
      </c>
      <c r="D19" s="8"/>
      <c r="E19" s="16"/>
      <c r="F19" s="8"/>
      <c r="G19" s="66">
        <f>G7+4</f>
        <v>42880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 t="s">
        <v>30</v>
      </c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 t="s">
        <v>30</v>
      </c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 t="s">
        <v>30</v>
      </c>
      <c r="D22" s="8"/>
      <c r="E22" s="17"/>
      <c r="F22" s="8"/>
      <c r="G22" s="56">
        <f>G7+5</f>
        <v>42881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 t="s">
        <v>31</v>
      </c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 t="s">
        <v>31</v>
      </c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 t="s">
        <v>31</v>
      </c>
      <c r="D25" s="8"/>
      <c r="E25" s="16"/>
      <c r="F25" s="8"/>
      <c r="G25" s="66">
        <f>G7+6</f>
        <v>42882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 t="s">
        <v>28</v>
      </c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 t="s">
        <v>28</v>
      </c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 t="s">
        <v>28</v>
      </c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 t="s">
        <v>28</v>
      </c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 t="s">
        <v>28</v>
      </c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20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E3+4</f>
        <v>42880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42876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42877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42878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42879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42880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42881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42882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21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E3+5</f>
        <v>42881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42876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42877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42878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42879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42880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42881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42882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22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E3+6</f>
        <v>42882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42876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42877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42878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42879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42880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42881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42882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2017-05-22T16:25:13Z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