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nicoh\Desktop\Nico\TU-Braunschweig\6. Semester\IFF\Labor-IFF-Flugversuch\Excel_Word_Dateien\"/>
    </mc:Choice>
  </mc:AlternateContent>
  <xr:revisionPtr revIDLastSave="0" documentId="8_{9221DDE4-C6FB-4061-9117-C5C4FAA9C466}" xr6:coauthVersionLast="43" xr6:coauthVersionMax="43" xr10:uidLastSave="{00000000-0000-0000-0000-000000000000}"/>
  <bookViews>
    <workbookView xWindow="28680" yWindow="-120" windowWidth="19440" windowHeight="15000" xr2:uid="{00000000-000D-0000-FFFF-FFFF00000000}"/>
  </bookViews>
  <sheets>
    <sheet name="Tabelle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E19" i="1"/>
  <c r="E20" i="1" l="1"/>
  <c r="E13" i="1"/>
  <c r="N33" i="1" l="1"/>
</calcChain>
</file>

<file path=xl/sharedStrings.xml><?xml version="1.0" encoding="utf-8"?>
<sst xmlns="http://schemas.openxmlformats.org/spreadsheetml/2006/main" count="24" uniqueCount="21">
  <si>
    <t>VTAS</t>
  </si>
  <si>
    <t>W</t>
  </si>
  <si>
    <t>DO 128</t>
  </si>
  <si>
    <t>VIAS</t>
  </si>
  <si>
    <t>CA</t>
  </si>
  <si>
    <t>CW</t>
  </si>
  <si>
    <t>j</t>
  </si>
  <si>
    <t>k</t>
  </si>
  <si>
    <t>polare Regression</t>
  </si>
  <si>
    <t>Cwo</t>
  </si>
  <si>
    <t>CA*</t>
  </si>
  <si>
    <t>CW0</t>
  </si>
  <si>
    <t>CW*</t>
  </si>
  <si>
    <t>M_mit [kg]</t>
  </si>
  <si>
    <t>Vopt</t>
  </si>
  <si>
    <t>wmin</t>
  </si>
  <si>
    <t>DO 28</t>
  </si>
  <si>
    <t xml:space="preserve">CA* </t>
  </si>
  <si>
    <t>Wmin</t>
  </si>
  <si>
    <t>Rho</t>
  </si>
  <si>
    <t>Gewicht gemittelt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</si>
</sst>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Tabelle1!$G$4:$G$7</c:f>
              <c:numCache>
                <c:formatCode>General</c:formatCode>
                <c:ptCount val="4"/>
                <c:pt idx="0">
                  <c:v>0.1016</c:v>
                </c:pt>
                <c:pt idx="1">
                  <c:v>7.3499999999999996E-2</c:v>
                </c:pt>
                <c:pt idx="2">
                  <c:v>5.9299999999999999E-2</c:v>
                </c:pt>
                <c:pt idx="3">
                  <c:v>5.7700000000000001E-2</c:v>
                </c:pt>
              </c:numCache>
            </c:numRef>
          </c:xVal>
          <c:yVal>
            <c:numRef>
              <c:f>Tabelle1!$H$4:$H$7</c:f>
              <c:numCache>
                <c:formatCode>General</c:formatCode>
                <c:ptCount val="4"/>
                <c:pt idx="0">
                  <c:v>1.3516999999999999</c:v>
                </c:pt>
                <c:pt idx="1">
                  <c:v>0.86209999999999998</c:v>
                </c:pt>
                <c:pt idx="2">
                  <c:v>0.59650000000000003</c:v>
                </c:pt>
                <c:pt idx="3">
                  <c:v>0.43569999999999998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E-49E4-8038-9F382D92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6560"/>
        <c:axId val="277533424"/>
      </c:scatterChart>
      <c:valAx>
        <c:axId val="2775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533424"/>
        <c:crosses val="autoZero"/>
        <c:crossBetween val="midCat"/>
      </c:valAx>
      <c:valAx>
        <c:axId val="277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5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10</xdr:row>
      <xdr:rowOff>142875</xdr:rowOff>
    </xdr:from>
    <xdr:to>
      <xdr:col>15</xdr:col>
      <xdr:colOff>247650</xdr:colOff>
      <xdr:row>25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B4" workbookViewId="0">
      <selection activeCell="E13" sqref="E13"/>
    </sheetView>
  </sheetViews>
  <sheetFormatPr baseColWidth="10" defaultRowHeight="14.4" x14ac:dyDescent="0.3"/>
  <cols>
    <col min="14" max="14" width="20.44140625" bestFit="1" customWidth="1"/>
  </cols>
  <sheetData>
    <row r="1" spans="1:17" x14ac:dyDescent="0.3">
      <c r="A1" t="s">
        <v>2</v>
      </c>
    </row>
    <row r="2" spans="1:17" x14ac:dyDescent="0.3">
      <c r="K2" s="11" t="s">
        <v>8</v>
      </c>
      <c r="L2" s="11"/>
      <c r="M2" s="11"/>
    </row>
    <row r="3" spans="1:17" x14ac:dyDescent="0.3">
      <c r="A3" t="s">
        <v>3</v>
      </c>
      <c r="C3" t="s">
        <v>0</v>
      </c>
      <c r="D3" t="s">
        <v>1</v>
      </c>
      <c r="G3" t="s">
        <v>5</v>
      </c>
      <c r="H3" t="s">
        <v>4</v>
      </c>
      <c r="K3" t="s">
        <v>9</v>
      </c>
      <c r="L3" t="s">
        <v>6</v>
      </c>
      <c r="M3" t="s">
        <v>7</v>
      </c>
      <c r="O3" t="s">
        <v>10</v>
      </c>
      <c r="P3" t="s">
        <v>11</v>
      </c>
      <c r="Q3" t="s">
        <v>12</v>
      </c>
    </row>
    <row r="4" spans="1:17" x14ac:dyDescent="0.3">
      <c r="A4">
        <v>80</v>
      </c>
      <c r="C4" s="1">
        <v>42.8187</v>
      </c>
      <c r="D4" s="1">
        <v>3055.7</v>
      </c>
      <c r="G4">
        <v>0.1016</v>
      </c>
      <c r="H4">
        <v>1.3516999999999999</v>
      </c>
      <c r="K4">
        <v>2.58E-2</v>
      </c>
      <c r="L4">
        <v>3.3E-3</v>
      </c>
      <c r="M4">
        <v>5.0299999999999997E-2</v>
      </c>
      <c r="O4">
        <v>1.39</v>
      </c>
      <c r="P4">
        <v>0.05</v>
      </c>
      <c r="Q4">
        <v>0.15</v>
      </c>
    </row>
    <row r="5" spans="1:17" x14ac:dyDescent="0.3">
      <c r="A5">
        <v>100</v>
      </c>
      <c r="C5" s="1">
        <v>53.523400000000002</v>
      </c>
      <c r="D5" s="1">
        <v>3457.1</v>
      </c>
      <c r="G5">
        <v>7.3499999999999996E-2</v>
      </c>
      <c r="H5">
        <v>0.86209999999999998</v>
      </c>
    </row>
    <row r="6" spans="1:17" x14ac:dyDescent="0.3">
      <c r="A6">
        <v>120</v>
      </c>
      <c r="C6" s="1">
        <v>64.228099999999998</v>
      </c>
      <c r="D6" s="1">
        <v>4011.8</v>
      </c>
      <c r="G6">
        <v>5.9299999999999999E-2</v>
      </c>
      <c r="H6">
        <v>0.59650000000000003</v>
      </c>
    </row>
    <row r="7" spans="1:17" x14ac:dyDescent="0.3">
      <c r="A7">
        <v>140</v>
      </c>
      <c r="C7" s="1">
        <v>74.932699999999997</v>
      </c>
      <c r="D7" s="1">
        <v>5313.4</v>
      </c>
      <c r="G7">
        <v>5.7700000000000001E-2</v>
      </c>
      <c r="H7">
        <v>0.43569999999999998</v>
      </c>
      <c r="K7" t="s">
        <v>19</v>
      </c>
    </row>
    <row r="8" spans="1:17" x14ac:dyDescent="0.3">
      <c r="C8" s="1"/>
      <c r="D8" s="1"/>
      <c r="K8">
        <v>1.1315</v>
      </c>
    </row>
    <row r="9" spans="1:17" x14ac:dyDescent="0.3">
      <c r="C9" s="1"/>
      <c r="D9" s="1"/>
    </row>
    <row r="10" spans="1:17" x14ac:dyDescent="0.3">
      <c r="C10" s="1"/>
      <c r="D10" s="1"/>
    </row>
    <row r="11" spans="1:17" x14ac:dyDescent="0.3">
      <c r="C11" s="1"/>
      <c r="D11" s="1"/>
    </row>
    <row r="12" spans="1:17" x14ac:dyDescent="0.3">
      <c r="C12" s="1" t="s">
        <v>13</v>
      </c>
      <c r="D12" s="1"/>
      <c r="E12" s="5" t="s">
        <v>14</v>
      </c>
      <c r="F12" s="6" t="s">
        <v>15</v>
      </c>
    </row>
    <row r="13" spans="1:17" x14ac:dyDescent="0.3">
      <c r="C13" s="2">
        <v>4143.2</v>
      </c>
      <c r="D13" s="2"/>
      <c r="E13" s="7">
        <f>SQRT(2*N33*9.81/(K8*29*O4))</f>
        <v>42.210822967679043</v>
      </c>
      <c r="F13" s="8">
        <f>2*N33*9.81*P4/O4</f>
        <v>2923.2785476618706</v>
      </c>
    </row>
    <row r="17" spans="1:14" x14ac:dyDescent="0.3">
      <c r="A17" t="s">
        <v>16</v>
      </c>
    </row>
    <row r="19" spans="1:14" x14ac:dyDescent="0.3">
      <c r="A19" t="s">
        <v>17</v>
      </c>
      <c r="B19">
        <v>1.0449999999999999</v>
      </c>
      <c r="D19" s="5" t="s">
        <v>18</v>
      </c>
      <c r="E19" s="6">
        <f>2*3643*9.81*B21/B19</f>
        <v>4678.406836363637</v>
      </c>
    </row>
    <row r="20" spans="1:14" x14ac:dyDescent="0.3">
      <c r="A20" t="s">
        <v>12</v>
      </c>
      <c r="B20">
        <v>9.1600000000000001E-2</v>
      </c>
      <c r="D20" s="9" t="s">
        <v>14</v>
      </c>
      <c r="E20" s="10">
        <f>SQRT(2*3642*9.81/(28*1.210137*B19))</f>
        <v>44.922616278806402</v>
      </c>
    </row>
    <row r="21" spans="1:14" x14ac:dyDescent="0.3">
      <c r="A21" t="s">
        <v>11</v>
      </c>
      <c r="B21">
        <v>6.8400000000000002E-2</v>
      </c>
    </row>
    <row r="32" spans="1:14" ht="15" thickBot="1" x14ac:dyDescent="0.35">
      <c r="N32" t="s">
        <v>20</v>
      </c>
    </row>
    <row r="33" spans="5:14" ht="15" thickBot="1" x14ac:dyDescent="0.35">
      <c r="E33" s="3">
        <v>4158.84</v>
      </c>
      <c r="F33" s="4">
        <v>4155.66</v>
      </c>
      <c r="G33" s="4">
        <v>4147.5</v>
      </c>
      <c r="H33" s="4">
        <v>4145.2299999999996</v>
      </c>
      <c r="I33" s="4">
        <v>4137.5200000000004</v>
      </c>
      <c r="J33" s="4">
        <v>4135.71</v>
      </c>
      <c r="K33" s="4">
        <v>4128.45</v>
      </c>
      <c r="L33" s="4">
        <v>4127.54</v>
      </c>
      <c r="N33">
        <f>AVERAGE(E33:L33)</f>
        <v>4142.0562499999996</v>
      </c>
    </row>
  </sheetData>
  <mergeCells count="1">
    <mergeCell ref="K2:M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Go</dc:creator>
  <cp:lastModifiedBy>nico hempen</cp:lastModifiedBy>
  <dcterms:created xsi:type="dcterms:W3CDTF">2019-06-17T12:31:20Z</dcterms:created>
  <dcterms:modified xsi:type="dcterms:W3CDTF">2019-06-25T17:58:04Z</dcterms:modified>
</cp:coreProperties>
</file>