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showInkAnnotation="0"/>
  <mc:AlternateContent xmlns:mc="http://schemas.openxmlformats.org/markup-compatibility/2006">
    <mc:Choice Requires="x15">
      <x15ac:absPath xmlns:x15ac="http://schemas.microsoft.com/office/spreadsheetml/2010/11/ac" url="H:\STU\09.02.23\"/>
    </mc:Choice>
  </mc:AlternateContent>
  <xr:revisionPtr revIDLastSave="0" documentId="13_ncr:1_{1197B811-BD7E-473A-94E5-01896B05EF9B}" xr6:coauthVersionLast="36" xr6:coauthVersionMax="47" xr10:uidLastSave="{00000000-0000-0000-0000-000000000000}"/>
  <bookViews>
    <workbookView xWindow="0" yWindow="0" windowWidth="14355" windowHeight="7980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/>
</workbook>
</file>

<file path=xl/calcChain.xml><?xml version="1.0" encoding="utf-8"?>
<calcChain xmlns="http://schemas.openxmlformats.org/spreadsheetml/2006/main">
  <c r="G3" i="3" l="1"/>
  <c r="F3" i="3"/>
  <c r="E3" i="3"/>
  <c r="D4" i="3"/>
  <c r="B4" i="3"/>
  <c r="E3" i="2"/>
  <c r="D3" i="2"/>
  <c r="G22" i="1"/>
  <c r="G21" i="1"/>
  <c r="G20" i="1"/>
  <c r="G19" i="1"/>
  <c r="G17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G4" i="3" l="1"/>
  <c r="G5" i="3"/>
  <c r="G8" i="3"/>
  <c r="G9" i="3"/>
  <c r="G11" i="3"/>
  <c r="G12" i="3"/>
  <c r="G13" i="3"/>
  <c r="G16" i="3"/>
  <c r="G17" i="3"/>
  <c r="G6" i="3"/>
  <c r="G7" i="3"/>
  <c r="G10" i="3"/>
  <c r="G14" i="3"/>
  <c r="G15" i="3"/>
  <c r="G18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G8" i="2"/>
  <c r="G18" i="2"/>
  <c r="G12" i="2"/>
  <c r="G7" i="2"/>
  <c r="G17" i="2"/>
  <c r="G10" i="2"/>
  <c r="G9" i="2"/>
  <c r="G15" i="2"/>
  <c r="G14" i="2"/>
  <c r="G11" i="2"/>
  <c r="G1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D2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G16" i="1" l="1"/>
  <c r="G15" i="1"/>
  <c r="G13" i="1"/>
  <c r="G10" i="1"/>
  <c r="G9" i="1"/>
  <c r="G6" i="1"/>
  <c r="G7" i="1"/>
  <c r="G5" i="1"/>
  <c r="G4" i="1"/>
  <c r="C19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B27" authorId="0" shapeId="0" xr:uid="{00000000-0006-0000-0000-000001000000}">
      <text>
        <r>
          <rPr>
            <sz val="11"/>
            <color indexed="8"/>
            <rFont val="Helvetica Neue"/>
          </rPr>
          <t>Peter Ludwig:
Larissa Schäfer</t>
        </r>
      </text>
    </comment>
  </commentList>
</comments>
</file>

<file path=xl/sharedStrings.xml><?xml version="1.0" encoding="utf-8"?>
<sst xmlns="http://schemas.openxmlformats.org/spreadsheetml/2006/main" count="80" uniqueCount="63">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</sst>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.mm\.yyyy"/>
    <numFmt numFmtId="165" formatCode="d\.m\.yyyy"/>
    <numFmt numFmtId="166" formatCode="[$€-2]\ 0.00"/>
    <numFmt numFmtId="167" formatCode="0.0%"/>
    <numFmt numFmtId="168" formatCode="[$€-2]\ #,##0.00;[Red]\-[$€-2]\ #,##0.00"/>
    <numFmt numFmtId="169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 Neue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9" fontId="0" fillId="0" borderId="4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69" fontId="0" fillId="0" borderId="7" xfId="0" applyNumberFormat="1" applyFont="1" applyBorder="1" applyAlignment="1">
      <alignment vertical="top" wrapText="1"/>
    </xf>
    <xf numFmtId="10" fontId="0" fillId="0" borderId="7" xfId="1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" fontId="0" fillId="0" borderId="4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49" fontId="2" fillId="0" borderId="6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36" t="s">
        <v>0</v>
      </c>
      <c r="B1" s="36"/>
      <c r="C1" s="36"/>
      <c r="D1" s="36"/>
      <c r="E1" s="36"/>
      <c r="F1" s="36"/>
      <c r="G1" s="36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500</v>
      </c>
      <c r="E3" s="6"/>
      <c r="F3" s="38" t="s">
        <v>36</v>
      </c>
      <c r="G3" s="10">
        <v>500</v>
      </c>
    </row>
    <row r="4" spans="1:7" ht="20.100000000000001" customHeight="1">
      <c r="A4" s="8">
        <v>44213</v>
      </c>
      <c r="B4" s="9">
        <v>400</v>
      </c>
      <c r="C4" s="10"/>
      <c r="D4" s="10">
        <f>D3+B4-C4</f>
        <v>900</v>
      </c>
      <c r="E4" s="10"/>
      <c r="F4" s="38" t="s">
        <v>37</v>
      </c>
      <c r="G4" s="10">
        <f>D4</f>
        <v>900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600</v>
      </c>
      <c r="E5" s="10"/>
      <c r="F5" s="38" t="s">
        <v>38</v>
      </c>
      <c r="G5" s="10">
        <f>D6</f>
        <v>1100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1100</v>
      </c>
      <c r="E6" s="10"/>
      <c r="F6" s="38" t="s">
        <v>39</v>
      </c>
      <c r="G6" s="10">
        <f>D8</f>
        <v>800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900</v>
      </c>
      <c r="E7" s="10"/>
      <c r="F7" s="38" t="s">
        <v>40</v>
      </c>
      <c r="G7" s="10">
        <f>D10</f>
        <v>880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800</v>
      </c>
      <c r="E8" s="10"/>
      <c r="F8" s="38" t="s">
        <v>41</v>
      </c>
      <c r="G8" s="10">
        <v>1380</v>
      </c>
    </row>
    <row r="9" spans="1:7" ht="20.100000000000001" customHeight="1">
      <c r="A9" s="8">
        <v>44293</v>
      </c>
      <c r="B9" s="9">
        <v>200</v>
      </c>
      <c r="C9" s="12">
        <v>50</v>
      </c>
      <c r="D9" s="10">
        <f t="shared" si="0"/>
        <v>950</v>
      </c>
      <c r="E9" s="10"/>
      <c r="F9" s="38" t="s">
        <v>42</v>
      </c>
      <c r="G9" s="10">
        <f>D14</f>
        <v>580</v>
      </c>
    </row>
    <row r="10" spans="1:7" ht="20.100000000000001" customHeight="1">
      <c r="A10" s="8">
        <v>44309</v>
      </c>
      <c r="B10" s="11"/>
      <c r="C10" s="12">
        <v>70</v>
      </c>
      <c r="D10" s="10">
        <f t="shared" si="0"/>
        <v>880</v>
      </c>
      <c r="E10" s="10"/>
      <c r="F10" s="38" t="s">
        <v>43</v>
      </c>
      <c r="G10" s="10">
        <f>D16</f>
        <v>710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780</v>
      </c>
      <c r="E11" s="10"/>
      <c r="F11" s="38" t="s">
        <v>44</v>
      </c>
      <c r="G11" s="10">
        <v>710</v>
      </c>
    </row>
    <row r="12" spans="1:7" ht="20.100000000000001" customHeight="1">
      <c r="A12" s="8">
        <v>44341</v>
      </c>
      <c r="B12" s="9">
        <v>1000</v>
      </c>
      <c r="C12" s="12">
        <v>400</v>
      </c>
      <c r="D12" s="10">
        <f t="shared" si="0"/>
        <v>1380</v>
      </c>
      <c r="E12" s="10"/>
      <c r="F12" s="38" t="s">
        <v>45</v>
      </c>
      <c r="G12" s="10">
        <v>710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880</v>
      </c>
      <c r="E13" s="10"/>
      <c r="F13" s="38" t="s">
        <v>46</v>
      </c>
      <c r="G13" s="10">
        <f>D17</f>
        <v>910</v>
      </c>
    </row>
    <row r="14" spans="1:7" ht="20.100000000000001" customHeight="1">
      <c r="A14" s="8">
        <v>44373</v>
      </c>
      <c r="B14" s="11"/>
      <c r="C14" s="12">
        <v>300</v>
      </c>
      <c r="D14" s="10">
        <f t="shared" si="0"/>
        <v>580</v>
      </c>
      <c r="E14" s="10"/>
      <c r="F14" s="38" t="s">
        <v>47</v>
      </c>
      <c r="G14" s="10">
        <v>910</v>
      </c>
    </row>
    <row r="15" spans="1:7" ht="20.100000000000001" customHeight="1">
      <c r="A15" s="8">
        <v>44389</v>
      </c>
      <c r="B15" s="11"/>
      <c r="C15" s="12">
        <v>70</v>
      </c>
      <c r="D15" s="10">
        <f t="shared" si="0"/>
        <v>510</v>
      </c>
      <c r="E15" s="10"/>
      <c r="F15" s="38" t="s">
        <v>48</v>
      </c>
      <c r="G15" s="10">
        <f>D18</f>
        <v>1000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710</v>
      </c>
      <c r="E16" s="10"/>
      <c r="F16" s="38" t="s">
        <v>49</v>
      </c>
      <c r="G16" s="10">
        <f>SUM(G3:G15)</f>
        <v>11090</v>
      </c>
    </row>
    <row r="17" spans="1:7" ht="20.100000000000001" customHeight="1">
      <c r="A17" s="8">
        <v>44485</v>
      </c>
      <c r="B17" s="9">
        <v>400</v>
      </c>
      <c r="C17" s="12">
        <v>200</v>
      </c>
      <c r="D17" s="10">
        <f t="shared" si="0"/>
        <v>910</v>
      </c>
      <c r="E17" s="10"/>
      <c r="F17" s="38" t="s">
        <v>50</v>
      </c>
      <c r="G17" s="10">
        <f>G16/13</f>
        <v>853.07692307692309</v>
      </c>
    </row>
    <row r="18" spans="1:7" ht="20.100000000000001" customHeight="1">
      <c r="A18" s="13">
        <v>44926</v>
      </c>
      <c r="B18" s="11">
        <v>90</v>
      </c>
      <c r="C18" s="10"/>
      <c r="D18" s="12">
        <v>1000</v>
      </c>
      <c r="E18" s="10"/>
      <c r="F18" s="38" t="s">
        <v>50</v>
      </c>
      <c r="G18" s="10">
        <v>854</v>
      </c>
    </row>
    <row r="19" spans="1:7" ht="20.100000000000001" customHeight="1">
      <c r="A19" s="14"/>
      <c r="B19" s="11"/>
      <c r="C19" s="10">
        <f>SUM(C3:C18)</f>
        <v>2290</v>
      </c>
      <c r="D19" s="10"/>
      <c r="E19" s="10"/>
      <c r="F19" s="38" t="s">
        <v>51</v>
      </c>
      <c r="G19" s="30">
        <f>C19/G18</f>
        <v>2.6814988290398127</v>
      </c>
    </row>
    <row r="20" spans="1:7" ht="20.100000000000001" customHeight="1">
      <c r="A20" s="14"/>
      <c r="B20" s="11"/>
      <c r="C20" s="10"/>
      <c r="D20" s="10"/>
      <c r="E20" s="10"/>
      <c r="F20" s="38" t="s">
        <v>52</v>
      </c>
      <c r="G20" s="30">
        <f>360/G19</f>
        <v>134.25327510917029</v>
      </c>
    </row>
    <row r="21" spans="1:7" ht="20.100000000000001" customHeight="1">
      <c r="A21" s="15" t="s">
        <v>5</v>
      </c>
      <c r="B21" s="16">
        <v>7.0000000000000007E-2</v>
      </c>
      <c r="C21" s="10"/>
      <c r="D21" s="10"/>
      <c r="E21" s="10"/>
      <c r="F21" s="38" t="s">
        <v>53</v>
      </c>
      <c r="G21" s="28">
        <f>B21*G20/360</f>
        <v>2.6104803493449784E-2</v>
      </c>
    </row>
    <row r="22" spans="1:7" ht="20.100000000000001" customHeight="1">
      <c r="A22" s="15" t="s">
        <v>6</v>
      </c>
      <c r="B22" s="17">
        <v>2.5</v>
      </c>
      <c r="C22" s="10"/>
      <c r="D22" s="10"/>
      <c r="E22" s="10"/>
      <c r="F22" s="38" t="s">
        <v>54</v>
      </c>
      <c r="G22" s="29">
        <f>B22*G18*G21</f>
        <v>55.73375545851529</v>
      </c>
    </row>
    <row r="23" spans="1:7" ht="20.100000000000001" customHeight="1">
      <c r="A23" s="14"/>
      <c r="B23" s="11"/>
      <c r="C23" s="10"/>
      <c r="D23" s="10"/>
      <c r="E23" s="10"/>
    </row>
    <row r="24" spans="1:7" ht="20.100000000000001" customHeight="1">
      <c r="A24" s="14"/>
      <c r="B24" s="11"/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  <row r="27" spans="1:7" ht="20.100000000000001" customHeight="1">
      <c r="A27" s="14"/>
      <c r="B27" s="11"/>
      <c r="C27" s="10"/>
      <c r="D27" s="10"/>
      <c r="E27" s="10"/>
      <c r="F27" s="10"/>
      <c r="G27" s="10"/>
    </row>
  </sheetData>
  <mergeCells count="1">
    <mergeCell ref="A1:G1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36" t="s">
        <v>0</v>
      </c>
      <c r="B1" s="36"/>
      <c r="C1" s="36"/>
      <c r="D1" s="36"/>
      <c r="E1" s="36"/>
    </row>
    <row r="2" spans="1:8" ht="20.25" customHeight="1">
      <c r="A2" s="2" t="s">
        <v>7</v>
      </c>
      <c r="B2" s="2" t="s">
        <v>8</v>
      </c>
      <c r="C2" s="2" t="s">
        <v>6</v>
      </c>
      <c r="D2" s="3" t="s">
        <v>55</v>
      </c>
      <c r="E2" s="32" t="s">
        <v>56</v>
      </c>
      <c r="F2" s="32" t="s">
        <v>57</v>
      </c>
      <c r="G2" s="32" t="s">
        <v>58</v>
      </c>
      <c r="H2" s="32" t="s">
        <v>59</v>
      </c>
    </row>
    <row r="3" spans="1:8" ht="20.25" customHeight="1">
      <c r="A3" s="19" t="s">
        <v>9</v>
      </c>
      <c r="B3" s="20">
        <v>15</v>
      </c>
      <c r="C3" s="21">
        <v>125</v>
      </c>
      <c r="D3" s="31">
        <f>B3*C3</f>
        <v>1875</v>
      </c>
      <c r="E3" s="34">
        <f>D3/$D$20</f>
        <v>3.5490862285990099E-3</v>
      </c>
      <c r="F3" s="10">
        <v>14</v>
      </c>
      <c r="G3" s="10"/>
      <c r="H3" s="10" t="s">
        <v>62</v>
      </c>
    </row>
    <row r="4" spans="1:8" ht="20.100000000000001" customHeight="1">
      <c r="A4" s="15" t="s">
        <v>10</v>
      </c>
      <c r="B4" s="22">
        <v>30</v>
      </c>
      <c r="C4" s="23">
        <v>98</v>
      </c>
      <c r="D4" s="31">
        <f t="shared" ref="D4:D18" si="0">B4*C4</f>
        <v>2940</v>
      </c>
      <c r="E4" s="34">
        <f t="shared" ref="E4:E18" si="1">D4/$D$20</f>
        <v>5.5649672064432476E-3</v>
      </c>
      <c r="F4" s="10">
        <v>12</v>
      </c>
      <c r="G4" s="10"/>
      <c r="H4" s="10" t="s">
        <v>62</v>
      </c>
    </row>
    <row r="5" spans="1:8" ht="20.100000000000001" customHeight="1">
      <c r="A5" s="15" t="s">
        <v>11</v>
      </c>
      <c r="B5" s="22">
        <v>500</v>
      </c>
      <c r="C5" s="23">
        <v>0.02</v>
      </c>
      <c r="D5" s="31">
        <f t="shared" si="0"/>
        <v>10</v>
      </c>
      <c r="E5" s="34">
        <f t="shared" si="1"/>
        <v>1.8928459885861386E-5</v>
      </c>
      <c r="F5" s="10">
        <v>16</v>
      </c>
      <c r="G5" s="10"/>
      <c r="H5" s="10" t="s">
        <v>62</v>
      </c>
    </row>
    <row r="6" spans="1:8" ht="20.100000000000001" customHeight="1">
      <c r="A6" s="15" t="s">
        <v>12</v>
      </c>
      <c r="B6" s="22">
        <v>2000</v>
      </c>
      <c r="C6" s="23">
        <v>0.04</v>
      </c>
      <c r="D6" s="31">
        <f t="shared" si="0"/>
        <v>80</v>
      </c>
      <c r="E6" s="34">
        <f t="shared" si="1"/>
        <v>1.5142767908689109E-4</v>
      </c>
      <c r="F6" s="10">
        <v>15</v>
      </c>
      <c r="G6" s="10"/>
      <c r="H6" s="10" t="s">
        <v>62</v>
      </c>
    </row>
    <row r="7" spans="1:8" ht="20.100000000000001" customHeight="1">
      <c r="A7" s="15" t="s">
        <v>13</v>
      </c>
      <c r="B7" s="22">
        <v>5000</v>
      </c>
      <c r="C7" s="23">
        <v>1.25</v>
      </c>
      <c r="D7" s="31">
        <f t="shared" si="0"/>
        <v>6250</v>
      </c>
      <c r="E7" s="34">
        <f t="shared" si="1"/>
        <v>1.1830287428663367E-2</v>
      </c>
      <c r="F7" s="10">
        <v>8</v>
      </c>
      <c r="G7" s="28">
        <f>G17+E7</f>
        <v>0.12712353659344508</v>
      </c>
      <c r="H7" s="10" t="s">
        <v>61</v>
      </c>
    </row>
    <row r="8" spans="1:8" ht="20.100000000000001" customHeight="1">
      <c r="A8" s="15" t="s">
        <v>14</v>
      </c>
      <c r="B8" s="22">
        <v>45</v>
      </c>
      <c r="C8" s="23">
        <v>80</v>
      </c>
      <c r="D8" s="31">
        <f t="shared" si="0"/>
        <v>3600</v>
      </c>
      <c r="E8" s="34">
        <f t="shared" si="1"/>
        <v>6.8142455589100996E-3</v>
      </c>
      <c r="F8" s="10">
        <v>11</v>
      </c>
      <c r="G8" s="28">
        <f>G18+E8</f>
        <v>0.15068946915134251</v>
      </c>
      <c r="H8" s="10" t="s">
        <v>61</v>
      </c>
    </row>
    <row r="9" spans="1:8" ht="20.100000000000001" customHeight="1">
      <c r="A9" s="15" t="s">
        <v>15</v>
      </c>
      <c r="B9" s="22">
        <v>90</v>
      </c>
      <c r="C9" s="23">
        <v>120</v>
      </c>
      <c r="D9" s="31">
        <f t="shared" si="0"/>
        <v>10800</v>
      </c>
      <c r="E9" s="34">
        <f t="shared" si="1"/>
        <v>2.0442736676730296E-2</v>
      </c>
      <c r="F9" s="10">
        <v>5</v>
      </c>
      <c r="G9" s="28">
        <f>G15+E9</f>
        <v>8.0616310653883652E-2</v>
      </c>
      <c r="H9" s="10" t="s">
        <v>61</v>
      </c>
    </row>
    <row r="10" spans="1:8" ht="20.100000000000001" customHeight="1">
      <c r="A10" s="15" t="s">
        <v>16</v>
      </c>
      <c r="B10" s="22">
        <v>400</v>
      </c>
      <c r="C10" s="23">
        <v>23</v>
      </c>
      <c r="D10" s="31">
        <f t="shared" si="0"/>
        <v>9200</v>
      </c>
      <c r="E10" s="34">
        <f t="shared" si="1"/>
        <v>1.7414183094992475E-2</v>
      </c>
      <c r="F10" s="10">
        <v>6</v>
      </c>
      <c r="G10" s="28">
        <f>G9+E10</f>
        <v>9.8030493748876124E-2</v>
      </c>
      <c r="H10" s="10" t="s">
        <v>61</v>
      </c>
    </row>
    <row r="11" spans="1:8" ht="20.100000000000001" customHeight="1">
      <c r="A11" s="15" t="s">
        <v>17</v>
      </c>
      <c r="B11" s="22">
        <v>90000</v>
      </c>
      <c r="C11" s="23">
        <v>0.89</v>
      </c>
      <c r="D11" s="31">
        <f t="shared" si="0"/>
        <v>80100</v>
      </c>
      <c r="E11" s="34">
        <f t="shared" si="1"/>
        <v>0.1516169636857497</v>
      </c>
      <c r="F11" s="10">
        <v>2</v>
      </c>
      <c r="G11" s="28">
        <f>G16+E11</f>
        <v>0.76546691778423448</v>
      </c>
      <c r="H11" s="10" t="s">
        <v>60</v>
      </c>
    </row>
    <row r="12" spans="1:8" ht="20.100000000000001" customHeight="1">
      <c r="A12" s="15" t="s">
        <v>18</v>
      </c>
      <c r="B12" s="22">
        <v>4000</v>
      </c>
      <c r="C12" s="23">
        <v>1.1200000000000001</v>
      </c>
      <c r="D12" s="31">
        <f t="shared" si="0"/>
        <v>4480</v>
      </c>
      <c r="E12" s="34">
        <f t="shared" si="1"/>
        <v>8.479950028865901E-3</v>
      </c>
      <c r="F12" s="10">
        <v>9</v>
      </c>
      <c r="G12" s="28">
        <f>G7+E12</f>
        <v>0.13560348662231098</v>
      </c>
      <c r="H12" s="10" t="s">
        <v>61</v>
      </c>
    </row>
    <row r="13" spans="1:8" ht="20.100000000000001" customHeight="1">
      <c r="A13" s="15" t="s">
        <v>19</v>
      </c>
      <c r="B13" s="22">
        <v>3500</v>
      </c>
      <c r="C13" s="23">
        <v>0.78</v>
      </c>
      <c r="D13" s="31">
        <f t="shared" si="0"/>
        <v>2730</v>
      </c>
      <c r="E13" s="34">
        <f t="shared" si="1"/>
        <v>5.1674695488401583E-3</v>
      </c>
      <c r="F13" s="10">
        <v>13</v>
      </c>
      <c r="G13" s="10"/>
      <c r="H13" s="10" t="s">
        <v>62</v>
      </c>
    </row>
    <row r="14" spans="1:8" ht="20.100000000000001" customHeight="1">
      <c r="A14" s="15" t="s">
        <v>20</v>
      </c>
      <c r="B14" s="22">
        <v>23500</v>
      </c>
      <c r="C14" s="23">
        <v>1.56</v>
      </c>
      <c r="D14" s="31">
        <f t="shared" si="0"/>
        <v>36660</v>
      </c>
      <c r="E14" s="34">
        <f t="shared" si="1"/>
        <v>6.9391733941567849E-2</v>
      </c>
      <c r="F14" s="10">
        <v>3</v>
      </c>
      <c r="G14" s="28">
        <f>G11+E14</f>
        <v>0.83485865172580231</v>
      </c>
      <c r="H14" s="10" t="s">
        <v>60</v>
      </c>
    </row>
    <row r="15" spans="1:8" ht="20.100000000000001" customHeight="1">
      <c r="A15" s="15" t="s">
        <v>21</v>
      </c>
      <c r="B15" s="22">
        <v>17000</v>
      </c>
      <c r="C15" s="23">
        <v>1.87</v>
      </c>
      <c r="D15" s="31">
        <f t="shared" si="0"/>
        <v>31790</v>
      </c>
      <c r="E15" s="34">
        <f t="shared" si="1"/>
        <v>6.0173573977153352E-2</v>
      </c>
      <c r="F15" s="10">
        <v>4</v>
      </c>
      <c r="G15" s="28">
        <f>E15</f>
        <v>6.0173573977153352E-2</v>
      </c>
      <c r="H15" s="10" t="s">
        <v>61</v>
      </c>
    </row>
    <row r="16" spans="1:8" ht="20.100000000000001" customHeight="1">
      <c r="A16" s="15" t="s">
        <v>22</v>
      </c>
      <c r="B16" s="22">
        <v>23000</v>
      </c>
      <c r="C16" s="23">
        <v>14.1</v>
      </c>
      <c r="D16" s="31">
        <f t="shared" si="0"/>
        <v>324300</v>
      </c>
      <c r="E16" s="34">
        <f t="shared" si="1"/>
        <v>0.61384995409848475</v>
      </c>
      <c r="F16" s="10">
        <v>1</v>
      </c>
      <c r="G16" s="28">
        <f>E16</f>
        <v>0.61384995409848475</v>
      </c>
      <c r="H16" s="10" t="s">
        <v>60</v>
      </c>
    </row>
    <row r="17" spans="1:8" ht="20.100000000000001" customHeight="1">
      <c r="A17" s="15" t="s">
        <v>23</v>
      </c>
      <c r="B17" s="22">
        <v>12000</v>
      </c>
      <c r="C17" s="23">
        <v>0.76</v>
      </c>
      <c r="D17" s="31">
        <f t="shared" si="0"/>
        <v>9120</v>
      </c>
      <c r="E17" s="34">
        <f t="shared" si="1"/>
        <v>1.7262755415905585E-2</v>
      </c>
      <c r="F17" s="10">
        <v>7</v>
      </c>
      <c r="G17" s="28">
        <f>G10+E17</f>
        <v>0.1152932491647817</v>
      </c>
      <c r="H17" s="10" t="s">
        <v>61</v>
      </c>
    </row>
    <row r="18" spans="1:8" ht="20.100000000000001" customHeight="1">
      <c r="A18" s="15" t="s">
        <v>24</v>
      </c>
      <c r="B18" s="22">
        <v>19000</v>
      </c>
      <c r="C18" s="23">
        <v>0.23</v>
      </c>
      <c r="D18" s="31">
        <f t="shared" si="0"/>
        <v>4370</v>
      </c>
      <c r="E18" s="34">
        <f t="shared" si="1"/>
        <v>8.2717369701214259E-3</v>
      </c>
      <c r="F18" s="10">
        <v>10</v>
      </c>
      <c r="G18" s="28">
        <f>G12+E18</f>
        <v>0.14387522359243241</v>
      </c>
      <c r="H18" s="10" t="s">
        <v>61</v>
      </c>
    </row>
    <row r="19" spans="1:8" ht="20.100000000000001" customHeight="1">
      <c r="A19" s="14"/>
      <c r="B19" s="11"/>
      <c r="C19" s="10"/>
      <c r="D19" s="10"/>
      <c r="E19" s="10"/>
      <c r="F19" s="10"/>
      <c r="G19" s="10"/>
      <c r="H19" s="10"/>
    </row>
    <row r="20" spans="1:8" ht="20.100000000000001" customHeight="1">
      <c r="A20" s="15" t="s">
        <v>25</v>
      </c>
      <c r="B20" s="24">
        <v>0.8</v>
      </c>
      <c r="C20" s="10"/>
      <c r="D20" s="33">
        <f>SUM(D3:D19)</f>
        <v>528305</v>
      </c>
      <c r="E20" s="10"/>
      <c r="F20" s="10"/>
      <c r="G20" s="10"/>
      <c r="H20" s="10"/>
    </row>
    <row r="21" spans="1:8" ht="20.100000000000001" customHeight="1">
      <c r="A21" s="15" t="s">
        <v>26</v>
      </c>
      <c r="B21" s="16">
        <v>0.15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27</v>
      </c>
      <c r="B22" s="16">
        <v>0.05</v>
      </c>
      <c r="C22" s="10"/>
      <c r="D22" s="10"/>
      <c r="E22" s="10"/>
      <c r="F22" s="10"/>
      <c r="G22" s="10"/>
      <c r="H22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36" t="s">
        <v>0</v>
      </c>
      <c r="B1" s="36"/>
      <c r="C1" s="36"/>
      <c r="D1" s="36"/>
      <c r="E1" s="36"/>
      <c r="F1" s="36"/>
      <c r="G1" s="36"/>
    </row>
    <row r="2" spans="1:7" ht="32.1" customHeight="1">
      <c r="A2" s="3"/>
      <c r="B2" s="39" t="s">
        <v>28</v>
      </c>
      <c r="C2" s="39" t="s">
        <v>29</v>
      </c>
      <c r="D2" s="39" t="s">
        <v>30</v>
      </c>
      <c r="E2" s="39" t="s">
        <v>31</v>
      </c>
      <c r="F2" s="39" t="s">
        <v>32</v>
      </c>
      <c r="G2" s="39" t="s">
        <v>33</v>
      </c>
    </row>
    <row r="3" spans="1:7" ht="20.25" customHeight="1">
      <c r="A3" s="26"/>
      <c r="B3" s="27">
        <v>20000</v>
      </c>
      <c r="C3" s="7">
        <v>1</v>
      </c>
      <c r="D3" s="21">
        <v>135</v>
      </c>
      <c r="E3" s="37">
        <f>B3/2+$F$21</f>
        <v>10400</v>
      </c>
      <c r="F3" s="31">
        <f>E3*$C$21</f>
        <v>20800</v>
      </c>
      <c r="G3" s="31">
        <f>D3+F3</f>
        <v>20935</v>
      </c>
    </row>
    <row r="4" spans="1:7" ht="20.100000000000001" customHeight="1">
      <c r="A4" s="14"/>
      <c r="B4" s="11">
        <f>$B$3/C4</f>
        <v>4000</v>
      </c>
      <c r="C4" s="12">
        <v>5</v>
      </c>
      <c r="D4" s="33">
        <f>$D$3*C4</f>
        <v>675</v>
      </c>
      <c r="E4" s="37">
        <f t="shared" ref="E4:E18" si="0">B4/2+$F$21</f>
        <v>2400</v>
      </c>
      <c r="F4" s="31">
        <f t="shared" ref="F4:F18" si="1">E4*$C$21</f>
        <v>4800</v>
      </c>
      <c r="G4" s="31">
        <f t="shared" ref="G4:G18" si="2">D4+F4</f>
        <v>5475</v>
      </c>
    </row>
    <row r="5" spans="1:7" ht="20.100000000000001" customHeight="1">
      <c r="A5" s="14"/>
      <c r="B5" s="11">
        <f t="shared" ref="B5:B18" si="3">$B$3/C5</f>
        <v>2000</v>
      </c>
      <c r="C5" s="12">
        <v>10</v>
      </c>
      <c r="D5" s="33">
        <f t="shared" ref="D5:D18" si="4">$D$3*C5</f>
        <v>1350</v>
      </c>
      <c r="E5" s="37">
        <f t="shared" si="0"/>
        <v>1400</v>
      </c>
      <c r="F5" s="31">
        <f t="shared" si="1"/>
        <v>2800</v>
      </c>
      <c r="G5" s="31">
        <f t="shared" si="2"/>
        <v>4150</v>
      </c>
    </row>
    <row r="6" spans="1:7" ht="20.100000000000001" customHeight="1">
      <c r="A6" s="14"/>
      <c r="B6" s="35">
        <f t="shared" si="3"/>
        <v>1333.3333333333333</v>
      </c>
      <c r="C6" s="12">
        <v>15</v>
      </c>
      <c r="D6" s="33">
        <f t="shared" si="4"/>
        <v>2025</v>
      </c>
      <c r="E6" s="37">
        <f t="shared" si="0"/>
        <v>1066.6666666666665</v>
      </c>
      <c r="F6" s="31">
        <f t="shared" si="1"/>
        <v>2133.333333333333</v>
      </c>
      <c r="G6" s="31">
        <f t="shared" si="2"/>
        <v>4158.333333333333</v>
      </c>
    </row>
    <row r="7" spans="1:7" ht="20.100000000000001" customHeight="1">
      <c r="A7" s="14"/>
      <c r="B7" s="11">
        <f t="shared" si="3"/>
        <v>1000</v>
      </c>
      <c r="C7" s="12">
        <v>20</v>
      </c>
      <c r="D7" s="33">
        <f t="shared" si="4"/>
        <v>2700</v>
      </c>
      <c r="E7" s="37">
        <f t="shared" si="0"/>
        <v>900</v>
      </c>
      <c r="F7" s="31">
        <f t="shared" si="1"/>
        <v>1800</v>
      </c>
      <c r="G7" s="31">
        <f t="shared" si="2"/>
        <v>4500</v>
      </c>
    </row>
    <row r="8" spans="1:7" ht="20.100000000000001" customHeight="1">
      <c r="A8" s="14"/>
      <c r="B8" s="11">
        <f t="shared" si="3"/>
        <v>800</v>
      </c>
      <c r="C8" s="12">
        <v>25</v>
      </c>
      <c r="D8" s="33">
        <f t="shared" si="4"/>
        <v>3375</v>
      </c>
      <c r="E8" s="37">
        <f t="shared" si="0"/>
        <v>800</v>
      </c>
      <c r="F8" s="31">
        <f t="shared" si="1"/>
        <v>1600</v>
      </c>
      <c r="G8" s="31">
        <f t="shared" si="2"/>
        <v>4975</v>
      </c>
    </row>
    <row r="9" spans="1:7" ht="20.100000000000001" customHeight="1">
      <c r="A9" s="14"/>
      <c r="B9" s="35">
        <f t="shared" si="3"/>
        <v>666.66666666666663</v>
      </c>
      <c r="C9" s="12">
        <v>30</v>
      </c>
      <c r="D9" s="33">
        <f t="shared" si="4"/>
        <v>4050</v>
      </c>
      <c r="E9" s="37">
        <f t="shared" si="0"/>
        <v>733.33333333333326</v>
      </c>
      <c r="F9" s="31">
        <f t="shared" si="1"/>
        <v>1466.6666666666665</v>
      </c>
      <c r="G9" s="31">
        <f t="shared" si="2"/>
        <v>5516.6666666666661</v>
      </c>
    </row>
    <row r="10" spans="1:7" ht="20.100000000000001" customHeight="1">
      <c r="A10" s="14"/>
      <c r="B10" s="35">
        <f t="shared" si="3"/>
        <v>571.42857142857144</v>
      </c>
      <c r="C10" s="12">
        <v>35</v>
      </c>
      <c r="D10" s="33">
        <f t="shared" si="4"/>
        <v>4725</v>
      </c>
      <c r="E10" s="37">
        <f t="shared" si="0"/>
        <v>685.71428571428578</v>
      </c>
      <c r="F10" s="31">
        <f t="shared" si="1"/>
        <v>1371.4285714285716</v>
      </c>
      <c r="G10" s="31">
        <f t="shared" si="2"/>
        <v>6096.4285714285716</v>
      </c>
    </row>
    <row r="11" spans="1:7" ht="20.100000000000001" customHeight="1">
      <c r="A11" s="14"/>
      <c r="B11" s="11">
        <f t="shared" si="3"/>
        <v>500</v>
      </c>
      <c r="C11" s="12">
        <v>40</v>
      </c>
      <c r="D11" s="33">
        <f t="shared" si="4"/>
        <v>5400</v>
      </c>
      <c r="E11" s="37">
        <f t="shared" si="0"/>
        <v>650</v>
      </c>
      <c r="F11" s="31">
        <f t="shared" si="1"/>
        <v>1300</v>
      </c>
      <c r="G11" s="31">
        <f t="shared" si="2"/>
        <v>6700</v>
      </c>
    </row>
    <row r="12" spans="1:7" ht="20.100000000000001" customHeight="1">
      <c r="A12" s="14"/>
      <c r="B12" s="35">
        <f t="shared" si="3"/>
        <v>444.44444444444446</v>
      </c>
      <c r="C12" s="12">
        <v>45</v>
      </c>
      <c r="D12" s="33">
        <f t="shared" si="4"/>
        <v>6075</v>
      </c>
      <c r="E12" s="37">
        <f t="shared" si="0"/>
        <v>622.22222222222217</v>
      </c>
      <c r="F12" s="31">
        <f t="shared" si="1"/>
        <v>1244.4444444444443</v>
      </c>
      <c r="G12" s="31">
        <f t="shared" si="2"/>
        <v>7319.4444444444443</v>
      </c>
    </row>
    <row r="13" spans="1:7" ht="20.100000000000001" customHeight="1">
      <c r="A13" s="14"/>
      <c r="B13" s="11">
        <f t="shared" si="3"/>
        <v>400</v>
      </c>
      <c r="C13" s="12">
        <v>50</v>
      </c>
      <c r="D13" s="33">
        <f t="shared" si="4"/>
        <v>6750</v>
      </c>
      <c r="E13" s="37">
        <f t="shared" si="0"/>
        <v>600</v>
      </c>
      <c r="F13" s="31">
        <f t="shared" si="1"/>
        <v>1200</v>
      </c>
      <c r="G13" s="31">
        <f t="shared" si="2"/>
        <v>7950</v>
      </c>
    </row>
    <row r="14" spans="1:7" ht="20.100000000000001" customHeight="1">
      <c r="A14" s="14"/>
      <c r="B14" s="35">
        <f t="shared" si="3"/>
        <v>363.63636363636363</v>
      </c>
      <c r="C14" s="12">
        <v>55</v>
      </c>
      <c r="D14" s="33">
        <f t="shared" si="4"/>
        <v>7425</v>
      </c>
      <c r="E14" s="37">
        <f t="shared" si="0"/>
        <v>581.81818181818176</v>
      </c>
      <c r="F14" s="31">
        <f t="shared" si="1"/>
        <v>1163.6363636363635</v>
      </c>
      <c r="G14" s="31">
        <f t="shared" si="2"/>
        <v>8588.636363636364</v>
      </c>
    </row>
    <row r="15" spans="1:7" ht="20.100000000000001" customHeight="1">
      <c r="A15" s="14"/>
      <c r="B15" s="35">
        <f t="shared" si="3"/>
        <v>333.33333333333331</v>
      </c>
      <c r="C15" s="12">
        <v>60</v>
      </c>
      <c r="D15" s="33">
        <f t="shared" si="4"/>
        <v>8100</v>
      </c>
      <c r="E15" s="37">
        <f t="shared" si="0"/>
        <v>566.66666666666663</v>
      </c>
      <c r="F15" s="31">
        <f t="shared" si="1"/>
        <v>1133.3333333333333</v>
      </c>
      <c r="G15" s="31">
        <f t="shared" si="2"/>
        <v>9233.3333333333339</v>
      </c>
    </row>
    <row r="16" spans="1:7" ht="20.100000000000001" customHeight="1">
      <c r="A16" s="14"/>
      <c r="B16" s="35">
        <f t="shared" si="3"/>
        <v>307.69230769230768</v>
      </c>
      <c r="C16" s="12">
        <v>65</v>
      </c>
      <c r="D16" s="33">
        <f t="shared" si="4"/>
        <v>8775</v>
      </c>
      <c r="E16" s="37">
        <f t="shared" si="0"/>
        <v>553.84615384615381</v>
      </c>
      <c r="F16" s="31">
        <f t="shared" si="1"/>
        <v>1107.6923076923076</v>
      </c>
      <c r="G16" s="31">
        <f t="shared" si="2"/>
        <v>9882.6923076923085</v>
      </c>
    </row>
    <row r="17" spans="1:7" ht="20.100000000000001" customHeight="1">
      <c r="A17" s="14"/>
      <c r="B17" s="35">
        <f t="shared" si="3"/>
        <v>285.71428571428572</v>
      </c>
      <c r="C17" s="12">
        <v>70</v>
      </c>
      <c r="D17" s="33">
        <f t="shared" si="4"/>
        <v>9450</v>
      </c>
      <c r="E17" s="37">
        <f t="shared" si="0"/>
        <v>542.85714285714289</v>
      </c>
      <c r="F17" s="31">
        <f t="shared" si="1"/>
        <v>1085.7142857142858</v>
      </c>
      <c r="G17" s="31">
        <f t="shared" si="2"/>
        <v>10535.714285714286</v>
      </c>
    </row>
    <row r="18" spans="1:7" ht="20.100000000000001" customHeight="1">
      <c r="A18" s="14"/>
      <c r="B18" s="35">
        <f t="shared" si="3"/>
        <v>266.66666666666669</v>
      </c>
      <c r="C18" s="12">
        <v>75</v>
      </c>
      <c r="D18" s="33">
        <f t="shared" si="4"/>
        <v>10125</v>
      </c>
      <c r="E18" s="37">
        <f t="shared" si="0"/>
        <v>533.33333333333337</v>
      </c>
      <c r="F18" s="31">
        <f t="shared" si="1"/>
        <v>1066.6666666666667</v>
      </c>
      <c r="G18" s="31">
        <f t="shared" si="2"/>
        <v>11191.666666666666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40" t="s">
        <v>34</v>
      </c>
      <c r="C21" s="23">
        <v>2</v>
      </c>
      <c r="D21" s="10"/>
      <c r="E21" s="41" t="s">
        <v>35</v>
      </c>
      <c r="F21" s="12">
        <v>400</v>
      </c>
      <c r="G21" s="10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2023-02-09T12:18:58Z</dcterms:created>
  <dcterms:modified xsi:type="dcterms:W3CDTF">2023-02-10T10:14:39Z</dcterms:modified>
  <cp:category/>
  <cp:contentStatus/>
</cp:coreProperties>
</file>