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cartersmith/Downloads/asen2804-main 2/Design Input Files/"/>
    </mc:Choice>
  </mc:AlternateContent>
  <xr:revisionPtr revIDLastSave="0" documentId="8_{177E3704-80A1-7243-AD97-634EC7C949A9}" xr6:coauthVersionLast="47" xr6:coauthVersionMax="47" xr10:uidLastSave="{00000000-0000-0000-0000-000000000000}"/>
  <bookViews>
    <workbookView xWindow="0" yWindow="500" windowWidth="25820" windowHeight="15500" tabRatio="671" activeTab="3"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5" l="1"/>
  <c r="W5" i="5" l="1"/>
  <c r="W6" i="5"/>
  <c r="W7" i="5"/>
  <c r="W8" i="5"/>
  <c r="W9" i="5"/>
  <c r="W10" i="5"/>
  <c r="W11" i="5"/>
  <c r="W12" i="5"/>
  <c r="W13" i="5"/>
  <c r="W14" i="5"/>
  <c r="W15" i="5"/>
  <c r="W16" i="5"/>
  <c r="W17" i="5"/>
  <c r="W18" i="5"/>
  <c r="W19" i="5"/>
  <c r="W20" i="5"/>
  <c r="B78" i="8"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indexed="81"/>
            <rFont val="Tahoma"/>
            <family val="2"/>
          </rPr>
          <t>John Mah:</t>
        </r>
        <r>
          <rPr>
            <sz val="9"/>
            <color indexed="81"/>
            <rFont val="Tahoma"/>
            <family val="2"/>
          </rPr>
          <t xml:space="preserve">
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indexed="81"/>
            <rFont val="Tahoma"/>
            <family val="2"/>
          </rPr>
          <t>John Mah:</t>
        </r>
        <r>
          <rPr>
            <sz val="9"/>
            <color indexed="81"/>
            <rFont val="Tahoma"/>
            <family val="2"/>
          </rPr>
          <t xml:space="preserve">
Fuselage finess ratio (auto calcuated from length_f and dia_f)</t>
        </r>
      </text>
    </comment>
    <comment ref="H1" authorId="0" shapeId="0" xr:uid="{08BA00B3-A5E3-48A9-AA17-30ED8132D250}">
      <text>
        <r>
          <rPr>
            <b/>
            <sz val="9"/>
            <color indexed="81"/>
            <rFont val="Tahoma"/>
            <family val="2"/>
          </rPr>
          <t>John Mah:</t>
        </r>
        <r>
          <rPr>
            <sz val="9"/>
            <color indexed="81"/>
            <rFont val="Tahoma"/>
            <family val="2"/>
          </rPr>
          <t xml:space="preserve">
Max Fuselage Xsection Area in m^2 (autocalculated)</t>
        </r>
      </text>
    </comment>
    <comment ref="I1" authorId="0" shapeId="0" xr:uid="{0BD3A066-2E97-45EB-A17C-D71B86F23875}">
      <text>
        <r>
          <rPr>
            <b/>
            <sz val="9"/>
            <color indexed="81"/>
            <rFont val="Tahoma"/>
            <family val="2"/>
          </rPr>
          <t>John Mah:</t>
        </r>
        <r>
          <rPr>
            <sz val="9"/>
            <color indexed="81"/>
            <rFont val="Tahoma"/>
            <family val="2"/>
          </rPr>
          <t xml:space="preserve">
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indexed="81"/>
            <rFont val="Tahoma"/>
            <family val="2"/>
          </rPr>
          <t>John Mah:</t>
        </r>
        <r>
          <rPr>
            <sz val="9"/>
            <color indexed="81"/>
            <rFont val="Tahoma"/>
            <family val="2"/>
          </rPr>
          <t xml:space="preserve">
Fuselage Interference Factor (default= 1)</t>
        </r>
      </text>
    </comment>
    <comment ref="M1" authorId="0" shapeId="0" xr:uid="{A0963DDF-AB2E-4A12-A89F-9430E9B2211A}">
      <text>
        <r>
          <rPr>
            <b/>
            <sz val="9"/>
            <color indexed="81"/>
            <rFont val="Tahoma"/>
            <family val="2"/>
          </rPr>
          <t>John Mah:</t>
        </r>
        <r>
          <rPr>
            <sz val="9"/>
            <color indexed="81"/>
            <rFont val="Tahoma"/>
            <family val="2"/>
          </rPr>
          <t xml:space="preserve">
Wing Planform Area (m^2)</t>
        </r>
      </text>
    </comment>
    <comment ref="N1" authorId="0" shapeId="0" xr:uid="{11CB8D3E-4310-440D-9486-FF42EBD4A282}">
      <text>
        <r>
          <rPr>
            <b/>
            <sz val="9"/>
            <color indexed="81"/>
            <rFont val="Tahoma"/>
            <family val="2"/>
          </rPr>
          <t>John Mah:</t>
        </r>
        <r>
          <rPr>
            <sz val="9"/>
            <color indexed="81"/>
            <rFont val="Tahoma"/>
            <family val="2"/>
          </rPr>
          <t xml:space="preserve">
Wing Wetted Area (m^2)</t>
        </r>
      </text>
    </comment>
    <comment ref="O1" authorId="0" shapeId="0" xr:uid="{1FE434B8-0041-48C2-B4DF-CF7B192E6A74}">
      <text>
        <r>
          <rPr>
            <b/>
            <sz val="9"/>
            <color indexed="81"/>
            <rFont val="Tahoma"/>
            <family val="2"/>
          </rPr>
          <t>John Mah:</t>
        </r>
        <r>
          <rPr>
            <sz val="9"/>
            <color indexed="81"/>
            <rFont val="Tahoma"/>
            <family val="2"/>
          </rPr>
          <t xml:space="preserve">
Wing Aspect Ratio</t>
        </r>
      </text>
    </comment>
    <comment ref="P1" authorId="0" shapeId="0" xr:uid="{4CFEEBB9-482D-49F7-8807-A86A75A74308}">
      <text>
        <r>
          <rPr>
            <b/>
            <sz val="9"/>
            <color indexed="81"/>
            <rFont val="Tahoma"/>
            <family val="2"/>
          </rPr>
          <t>John Mah:</t>
        </r>
        <r>
          <rPr>
            <sz val="9"/>
            <color indexed="81"/>
            <rFont val="Tahoma"/>
            <family val="2"/>
          </rPr>
          <t xml:space="preserve">
Wing Taper Ratio</t>
        </r>
      </text>
    </comment>
    <comment ref="Q1" authorId="0" shapeId="0" xr:uid="{0DEAC09F-4B78-4127-9A91-DC4B66C6575D}">
      <text>
        <r>
          <rPr>
            <b/>
            <sz val="9"/>
            <color indexed="81"/>
            <rFont val="Tahoma"/>
            <family val="2"/>
          </rPr>
          <t>John Mah:</t>
        </r>
        <r>
          <rPr>
            <sz val="9"/>
            <color indexed="81"/>
            <rFont val="Tahoma"/>
            <family val="2"/>
          </rPr>
          <t xml:space="preserve">
Wing Leading Edge Sweep (deg)</t>
        </r>
      </text>
    </comment>
    <comment ref="R1" authorId="0" shapeId="0" xr:uid="{2ECC4682-3878-4C4E-BEB2-44A7724B663B}">
      <text>
        <r>
          <rPr>
            <b/>
            <sz val="9"/>
            <color indexed="81"/>
            <rFont val="Tahoma"/>
            <family val="2"/>
          </rPr>
          <t>John Mah:</t>
        </r>
        <r>
          <rPr>
            <sz val="9"/>
            <color indexed="81"/>
            <rFont val="Tahoma"/>
            <family val="2"/>
          </rPr>
          <t xml:space="preserve">
Wing Quarter Chord Sweep (deg)</t>
        </r>
      </text>
    </comment>
    <comment ref="S1" authorId="0" shapeId="0" xr:uid="{838F2DB2-7B32-466A-A864-C241EBF9BF2A}">
      <text>
        <r>
          <rPr>
            <b/>
            <sz val="9"/>
            <color indexed="81"/>
            <rFont val="Tahoma"/>
            <family val="2"/>
          </rPr>
          <t>John Mah:</t>
        </r>
        <r>
          <rPr>
            <sz val="9"/>
            <color indexed="81"/>
            <rFont val="Tahoma"/>
            <family val="2"/>
          </rPr>
          <t xml:space="preserve">
Wing Interference Factor</t>
        </r>
      </text>
    </comment>
    <comment ref="U1" authorId="0" shapeId="0" xr:uid="{DBA0FD8D-AFDC-4356-890D-950C11A34B9A}">
      <text>
        <r>
          <rPr>
            <b/>
            <sz val="9"/>
            <color indexed="81"/>
            <rFont val="Tahoma"/>
            <family val="2"/>
          </rPr>
          <t>John Mah:</t>
        </r>
        <r>
          <rPr>
            <sz val="9"/>
            <color indexed="81"/>
            <rFont val="Tahoma"/>
            <family val="2"/>
          </rPr>
          <t xml:space="preserve">
Horz Tail 1 Planform Area (m^2)</t>
        </r>
      </text>
    </comment>
    <comment ref="V1" authorId="0" shapeId="0" xr:uid="{3582D852-5394-49B5-B87A-98011C76D1DD}">
      <text>
        <r>
          <rPr>
            <b/>
            <sz val="9"/>
            <color indexed="81"/>
            <rFont val="Tahoma"/>
            <family val="2"/>
          </rPr>
          <t>John Mah:</t>
        </r>
        <r>
          <rPr>
            <sz val="9"/>
            <color indexed="81"/>
            <rFont val="Tahoma"/>
            <family val="2"/>
          </rPr>
          <t xml:space="preserve">
Horz Tail 1 Wetted Area (m^2)</t>
        </r>
      </text>
    </comment>
    <comment ref="W1" authorId="0" shapeId="0" xr:uid="{AE4BA6B8-A4E5-467B-83A5-0A6B368E6D7A}">
      <text>
        <r>
          <rPr>
            <b/>
            <sz val="9"/>
            <color indexed="81"/>
            <rFont val="Tahoma"/>
            <family val="2"/>
          </rPr>
          <t>John Mah:</t>
        </r>
        <r>
          <rPr>
            <sz val="9"/>
            <color indexed="81"/>
            <rFont val="Tahoma"/>
            <family val="2"/>
          </rPr>
          <t xml:space="preserve">
Horz Tail 1 Aspect Ratio</t>
        </r>
      </text>
    </comment>
    <comment ref="X1" authorId="0" shapeId="0" xr:uid="{3C0D1424-56F5-4D8A-B23C-472AC177C5F0}">
      <text>
        <r>
          <rPr>
            <b/>
            <sz val="9"/>
            <color indexed="81"/>
            <rFont val="Tahoma"/>
            <family val="2"/>
          </rPr>
          <t>John Mah:</t>
        </r>
        <r>
          <rPr>
            <sz val="9"/>
            <color indexed="81"/>
            <rFont val="Tahoma"/>
            <family val="2"/>
          </rPr>
          <t xml:space="preserve">
Horz Tail 1 Taper Ratio</t>
        </r>
      </text>
    </comment>
    <comment ref="Y1" authorId="0" shapeId="0" xr:uid="{FAFC8431-6FC5-4F32-BD5F-86C9E7D37DF0}">
      <text>
        <r>
          <rPr>
            <b/>
            <sz val="9"/>
            <color indexed="81"/>
            <rFont val="Tahoma"/>
            <family val="2"/>
          </rPr>
          <t>John Mah:</t>
        </r>
        <r>
          <rPr>
            <sz val="9"/>
            <color indexed="81"/>
            <rFont val="Tahoma"/>
            <family val="2"/>
          </rPr>
          <t xml:space="preserve">
Horz Tail 1 Leading Edge Sweep (deg)</t>
        </r>
      </text>
    </comment>
    <comment ref="Z1" authorId="0" shapeId="0" xr:uid="{313C5530-71D1-4C05-96CC-E51335254DA7}">
      <text>
        <r>
          <rPr>
            <b/>
            <sz val="9"/>
            <color indexed="81"/>
            <rFont val="Tahoma"/>
            <family val="2"/>
          </rPr>
          <t>John Mah:</t>
        </r>
        <r>
          <rPr>
            <sz val="9"/>
            <color indexed="81"/>
            <rFont val="Tahoma"/>
            <family val="2"/>
          </rPr>
          <t xml:space="preserve">
Horz Tail 1 Estimated Mean Aerodynamic Chord length (m).  Calculate using following equation: 
MAC = (2/3)*(Root Chord)*(1+Taper+Taper^2)/(1+Taper)</t>
        </r>
      </text>
    </comment>
    <comment ref="AA1" authorId="0" shapeId="0" xr:uid="{BE2203DD-0070-431C-9BA8-A3A9EF64DAB8}">
      <text>
        <r>
          <rPr>
            <b/>
            <sz val="9"/>
            <color rgb="FF000000"/>
            <rFont val="Tahoma"/>
            <family val="2"/>
          </rPr>
          <t>John Mah:</t>
        </r>
        <r>
          <rPr>
            <sz val="9"/>
            <color rgb="FF000000"/>
            <rFont val="Tahoma"/>
            <family val="2"/>
          </rPr>
          <t xml:space="preserve">
</t>
        </r>
        <r>
          <rPr>
            <sz val="9"/>
            <color rgb="FF000000"/>
            <rFont val="Tahoma"/>
            <family val="2"/>
          </rPr>
          <t>Horz Tail 1 Interference Factor</t>
        </r>
      </text>
    </comment>
    <comment ref="AC1" authorId="0" shapeId="0" xr:uid="{3A4BCE38-25E0-4FBB-8EF4-E42EC6DD87AE}">
      <text>
        <r>
          <rPr>
            <b/>
            <sz val="9"/>
            <color indexed="81"/>
            <rFont val="Tahoma"/>
            <family val="2"/>
          </rPr>
          <t>John Mah:</t>
        </r>
        <r>
          <rPr>
            <sz val="9"/>
            <color indexed="81"/>
            <rFont val="Tahoma"/>
            <family val="2"/>
          </rPr>
          <t xml:space="preserve">
Horz Tail 2 Planform Area (m^2)</t>
        </r>
      </text>
    </comment>
    <comment ref="AD1" authorId="0" shapeId="0" xr:uid="{A1B72736-D148-4A19-B06F-890D74865CCD}">
      <text>
        <r>
          <rPr>
            <b/>
            <sz val="9"/>
            <color indexed="81"/>
            <rFont val="Tahoma"/>
            <family val="2"/>
          </rPr>
          <t>John Mah:</t>
        </r>
        <r>
          <rPr>
            <sz val="9"/>
            <color indexed="81"/>
            <rFont val="Tahoma"/>
            <family val="2"/>
          </rPr>
          <t xml:space="preserve">
Horz Tail 2 Wetted Area (m^2)</t>
        </r>
      </text>
    </comment>
    <comment ref="AE1" authorId="0" shapeId="0" xr:uid="{587D44CC-95B9-43B8-AAE3-2FC7F727AFB2}">
      <text>
        <r>
          <rPr>
            <b/>
            <sz val="9"/>
            <color indexed="81"/>
            <rFont val="Tahoma"/>
            <family val="2"/>
          </rPr>
          <t>John Mah:</t>
        </r>
        <r>
          <rPr>
            <sz val="9"/>
            <color indexed="81"/>
            <rFont val="Tahoma"/>
            <family val="2"/>
          </rPr>
          <t xml:space="preserve">
Horz Tail 2 Aspect Ratio</t>
        </r>
      </text>
    </comment>
    <comment ref="AF1" authorId="0" shapeId="0" xr:uid="{7F963D7E-BA69-4228-892D-689D2DB23AFD}">
      <text>
        <r>
          <rPr>
            <b/>
            <sz val="9"/>
            <color indexed="81"/>
            <rFont val="Tahoma"/>
            <family val="2"/>
          </rPr>
          <t>John Mah:</t>
        </r>
        <r>
          <rPr>
            <sz val="9"/>
            <color indexed="81"/>
            <rFont val="Tahoma"/>
            <family val="2"/>
          </rPr>
          <t xml:space="preserve">
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indexed="81"/>
            <rFont val="Tahoma"/>
            <family val="2"/>
          </rPr>
          <t>John Mah:</t>
        </r>
        <r>
          <rPr>
            <sz val="9"/>
            <color indexed="81"/>
            <rFont val="Tahoma"/>
            <family val="2"/>
          </rPr>
          <t xml:space="preserve">
Vert Tail 1 Planform Area (m^2)</t>
        </r>
      </text>
    </comment>
    <comment ref="AL1" authorId="0" shapeId="0" xr:uid="{8070A0F0-B0D8-41AE-85FD-BBD5F1800206}">
      <text>
        <r>
          <rPr>
            <b/>
            <sz val="9"/>
            <color indexed="81"/>
            <rFont val="Tahoma"/>
            <family val="2"/>
          </rPr>
          <t>John Mah:</t>
        </r>
        <r>
          <rPr>
            <sz val="9"/>
            <color indexed="81"/>
            <rFont val="Tahoma"/>
            <family val="2"/>
          </rPr>
          <t xml:space="preserve">
Vert Tail 1 Wetted Area (m^2)</t>
        </r>
      </text>
    </comment>
    <comment ref="AM1" authorId="0" shapeId="0" xr:uid="{4C2136E3-2294-4889-A979-99B8EBB36DB9}">
      <text>
        <r>
          <rPr>
            <b/>
            <sz val="9"/>
            <color indexed="81"/>
            <rFont val="Tahoma"/>
            <family val="2"/>
          </rPr>
          <t>John Mah:</t>
        </r>
        <r>
          <rPr>
            <sz val="9"/>
            <color indexed="81"/>
            <rFont val="Tahoma"/>
            <family val="2"/>
          </rPr>
          <t xml:space="preserve">
Vert Tail 1 Aspect Ratio</t>
        </r>
      </text>
    </comment>
    <comment ref="AN1" authorId="0" shapeId="0" xr:uid="{86BF02EE-581B-4AEA-BF2A-A0AEDE197061}">
      <text>
        <r>
          <rPr>
            <b/>
            <sz val="9"/>
            <color indexed="81"/>
            <rFont val="Tahoma"/>
            <family val="2"/>
          </rPr>
          <t>John Mah:</t>
        </r>
        <r>
          <rPr>
            <sz val="9"/>
            <color indexed="81"/>
            <rFont val="Tahoma"/>
            <family val="2"/>
          </rPr>
          <t xml:space="preserve">
Vert Tail 1 Taper Ratio
</t>
        </r>
      </text>
    </comment>
    <comment ref="AO1" authorId="0" shapeId="0" xr:uid="{9FA84AC1-8986-490C-95DB-DF15194D0940}">
      <text>
        <r>
          <rPr>
            <b/>
            <sz val="9"/>
            <color indexed="81"/>
            <rFont val="Tahoma"/>
            <family val="2"/>
          </rPr>
          <t>John Mah:</t>
        </r>
        <r>
          <rPr>
            <sz val="9"/>
            <color indexed="81"/>
            <rFont val="Tahoma"/>
            <family val="2"/>
          </rPr>
          <t xml:space="preserve">
Vert Tail 1 Leading Edge Sweep (deg)</t>
        </r>
      </text>
    </comment>
    <comment ref="AP1" authorId="0" shapeId="0" xr:uid="{0967951B-563B-4921-865E-9BBB5B2944FA}">
      <text>
        <r>
          <rPr>
            <b/>
            <sz val="9"/>
            <color indexed="81"/>
            <rFont val="Tahoma"/>
            <family val="2"/>
          </rPr>
          <t>John Mah:</t>
        </r>
        <r>
          <rPr>
            <sz val="9"/>
            <color indexed="81"/>
            <rFont val="Tahoma"/>
            <family val="2"/>
          </rPr>
          <t xml:space="preserve">
Vert Tail 1 Estimated Mean Aerodynamic Chord (m)</t>
        </r>
      </text>
    </comment>
    <comment ref="AQ1" authorId="0" shapeId="0" xr:uid="{77C37629-6D03-4601-AE99-2FC2FC01897F}">
      <text>
        <r>
          <rPr>
            <b/>
            <sz val="9"/>
            <color indexed="81"/>
            <rFont val="Tahoma"/>
            <family val="2"/>
          </rPr>
          <t>John Mah:</t>
        </r>
        <r>
          <rPr>
            <sz val="9"/>
            <color indexed="81"/>
            <rFont val="Tahoma"/>
            <family val="2"/>
          </rPr>
          <t xml:space="preserve">
Vert Tail 1 Interference Factor</t>
        </r>
      </text>
    </comment>
    <comment ref="AS1" authorId="0" shapeId="0" xr:uid="{0598D33E-E98E-4894-8AED-96D3F724BC24}">
      <text>
        <r>
          <rPr>
            <b/>
            <sz val="9"/>
            <color indexed="81"/>
            <rFont val="Tahoma"/>
            <family val="2"/>
          </rPr>
          <t>John Mah:</t>
        </r>
        <r>
          <rPr>
            <sz val="9"/>
            <color indexed="81"/>
            <rFont val="Tahoma"/>
            <family val="2"/>
          </rPr>
          <t xml:space="preserve">
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indexed="81"/>
            <rFont val="Tahoma"/>
            <family val="2"/>
          </rPr>
          <t>John Mah:</t>
        </r>
        <r>
          <rPr>
            <sz val="9"/>
            <color indexed="81"/>
            <rFont val="Tahoma"/>
            <family val="2"/>
          </rPr>
          <t xml:space="preserve">
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wing MAC.</t>
        </r>
      </text>
    </comment>
    <comment ref="K1" authorId="0" shapeId="0" xr:uid="{D1CFF7F6-364F-470F-BE67-427DFAEFFF77}">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<sst xmlns="http://schemas.openxmlformats.org/spreadsheetml/2006/main" count="500" uniqueCount="269">
  <si>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</si>
  <si>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</si>
  <si>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</si>
  <si>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</si>
  <si>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</si>
  <si>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</si>
  <si>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</si>
  <si>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</si>
  <si>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</si>
  <si>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</si>
  <si>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</si>
  <si>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</si>
  <si>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</si>
  <si>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</si>
  <si>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</si>
  <si>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</si>
  <si>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</si>
  <si>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</si>
  <si>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</si>
  <si>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</si>
  <si>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</si>
  <si>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</si>
  <si>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</si>
  <si>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</si>
  <si>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</si>
  <si>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</si>
  <si>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</si>
  <si>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</si>
  <si>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</si>
  <si>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</si>
  <si>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</si>
  <si>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</si>
  <si>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</si>
  <si>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</si>
  <si>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</si>
  <si>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</si>
  <si>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</si>
  <si>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</si>
  <si>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</si>
  <si>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</si>
  <si>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</si>
  <si>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</si>
  <si>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</si>
  <si>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</si>
  <si>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</si>
  <si>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</si>
  <si>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</si>
  <si>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</si>
  <si>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</si>
  <si>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</si>
  <si>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</si>
  <si>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</si>
  <si>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</si>
  <si>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</si>
  <si>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</si>
  <si>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</si>
  <si>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</si>
  <si>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</si>
  <si>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</si>
  <si>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</si>
  <si>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</si>
  <si>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</si>
  <si>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</si>
  <si>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</si>
  <si>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</si>
  <si>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</si>
  <si>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</si>
  <si>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</si>
  <si>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</si>
  <si>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</si>
  <si>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</si>
  <si>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</si>
  <si>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</si>
  <si>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</si>
  <si>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</si>
  <si>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</si>
  <si>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</si>
  <si>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</si>
  <si>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</si>
  <si>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</si>
  <si>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</si>
  <si>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</si>
  <si>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</si>
  <si>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</si>
  <si>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</si>
  <si>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</si>
  <si>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</si>
  <si>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</si>
  <si>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</si>
  <si>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</si>
  <si>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</si>
  <si>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</si>
  <si>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</si>
  <si>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</si>
  <si>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</si>
  <si>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</si>
  <si>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</si>
  <si>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</si>
  <si>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</si>
  <si>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</si>
  <si>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</si>
  <si>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</si>
  <si>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</si>
  <si>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</si>
  <si>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</si>
  <si>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</si>
  <si>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</si>
  <si>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</si>
  <si>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</si>
  <si>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</si>
  <si>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</si>
  <si>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</si>
  <si>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</si>
  <si>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</si>
  <si>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</si>
  <si>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</si>
  <si>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</si>
  <si>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</si>
  <si>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</si>
  <si>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</si>
  <si>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</si>
  <si>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</si>
  <si>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</si>
  <si>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</si>
  <si>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</si>
  <si>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</si>
  <si>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</si>
  <si>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</si>
  <si>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</si>
  <si>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</si>
  <si>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</si>
  <si>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</si>
  <si>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</si>
  <si>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</si>
  <si>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</si>
  <si>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</si>
  <si>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</si>
  <si>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</si>
  <si>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</si>
  <si>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</si>
  <si>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</si>
  <si>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</si>
  <si>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</si>
  <si>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</si>
  <si>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</si>
  <si>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</si>
  <si>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</si>
  <si>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</si>
  <si>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</si>
  <si>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</si>
  <si>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</si>
  <si>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</si>
  <si>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</si>
  <si>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</si>
  <si>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</si>
  <si>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</si>
  <si>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</si>
  <si>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</si>
  <si>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</si>
  <si>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</si>
  <si>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</si>
  <si>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</si>
  <si>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</si>
  <si>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</si>
  <si>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</si>
  <si>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</si>
  <si>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</si>
  <si>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</si>
  <si>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</si>
  <si>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</si>
  <si>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</si>
  <si>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</si>
  <si>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</si>
  <si>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</si>
  <si>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</si>
  <si>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</si>
  <si>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</si>
  <si>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</si>
  <si>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</si>
  <si>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</si>
  <si>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</si>
  <si>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</si>
  <si>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</si>
  <si>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</si>
  <si>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</si>
  <si>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</si>
  <si>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</si>
  <si>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</si>
  <si>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</si>
  <si>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</si>
  <si>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</si>
  <si>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</si>
  <si>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</si>
  <si>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</si>
  <si>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</si>
  <si>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</si>
  <si>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</si>
  <si>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</si>
  <si>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</si>
  <si>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</si>
  <si>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</si>
  <si>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</si>
  <si>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</si>
  <si>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</si>
  <si>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</si>
  <si>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</si>
  <si>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</si>
  <si>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</si>
  <si>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</si>
  <si>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</si>
  <si>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</si>
  <si>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</si>
  <si>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</si>
  <si>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</si>
  <si>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</si>
  <si>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</si>
  <si>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</si>
  <si>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</si>
  <si>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</si>
  <si>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</si>
  <si>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</si>
  <si>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</si>
  <si>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</si>
  <si>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</si>
  <si>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</si>
  <si>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</si>
  <si>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</si>
  <si>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</si>
  <si>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</si>
  <si>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</si>
  <si>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</si>
  <si>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</si>
  <si>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</si>
  <si>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</si>
  <si>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</si>
  <si>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</si>
  <si>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</si>
  <si>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</si>
  <si>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</si>
  <si>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</si>
  <si>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</si>
  <si>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</si>
  <si>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</si>
  <si>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</si>
  <si>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</si>
  <si>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</si>
  <si>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</si>
  <si>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</si>
  <si>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</si>
  <si>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</si>
  <si>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</si>
  <si>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</si>
  <si>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</si>
  <si>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</si>
  <si>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</si>
  <si>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</si>
  <si>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</si>
  <si>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</si>
  <si>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</si>
  <si>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</si>
  <si>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</si>
  <si>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</si>
  <si>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</si>
  <si>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</si>
  <si>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</si>
  <si>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</si>
  <si>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0010</t>
  </si>
  <si>
    <t>Mini Airbus</t>
  </si>
  <si>
    <t>NACA 2412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</si>
</sst>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sz val="9"/>
      <color theme="1"/>
      <name val="Arial"/>
      <family val="2"/>
    </font>
    <font>
      <b/>
      <sz val="9"/>
      <color rgb="FF000000"/>
      <name val="Tahoma"/>
      <family val="2"/>
    </font>
    <font>
      <sz val="9"/>
      <color rgb="FF000000"/>
      <name val="Tahoma"/>
      <family val="2"/>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8" fillId="0" borderId="0" xfId="0" applyFont="1"/>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Airfoil_Data!#REF!</c:f>
              <c:numCache>
                <c:formatCode>General</c:formatCode>
                <c:ptCount val="1"/>
                <c:pt idx="0">
                  <c:v>1</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19</xdr:row>
      <xdr:rowOff>172771</xdr:rowOff>
    </xdr:from>
    <xdr:to>
      <xdr:col>18</xdr:col>
      <xdr:colOff>211455</xdr:colOff>
      <xdr:row>54</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83" workbookViewId="0">
      <selection activeCell="D92" sqref="D92"/>
    </sheetView>
  </sheetViews>
  <sheetFormatPr baseColWidth="10" defaultColWidth="8.6640625" defaultRowHeight="15" x14ac:dyDescent="0.2"/>
  <cols>
    <col min="1" max="1" width="16.1640625" bestFit="1" customWidth="1"/>
    <col min="2" max="2" width="13.83203125" bestFit="1" customWidth="1"/>
    <col min="3" max="3" width="11.5" style="1" customWidth="1"/>
    <col min="4" max="4" width="104.5" style="5" customWidth="1"/>
    <col min="5" max="5" width="24.5" bestFit="1" customWidth="1"/>
  </cols>
  <sheetData>
    <row r="1" spans="1:4" ht="16" x14ac:dyDescent="0.2">
      <c r="A1" s="11" t="s">
        <v>0</v>
      </c>
      <c r="B1" s="9" t="s">
        <v>1</v>
      </c>
      <c r="C1" s="9" t="s">
        <v>2</v>
      </c>
      <c r="D1" s="10" t="s">
        <v>3</v>
      </c>
    </row>
    <row r="2" spans="1:4" ht="16" x14ac:dyDescent="0.2">
      <c r="A2" s="6" t="s">
        <v>4</v>
      </c>
      <c r="B2" s="6" t="str" cm="1">
        <f t="array" ref="B2:B59">TRANSPOSE(Main_Input!A1:BF1)</f>
        <v>Config</v>
      </c>
      <c r="C2" s="7" t="s">
        <v>5</v>
      </c>
      <c r="D2" s="8" t="s">
        <v>6</v>
      </c>
    </row>
    <row r="3" spans="1:4" ht="16" x14ac:dyDescent="0.2">
      <c r="A3" s="6" t="s">
        <v>4</v>
      </c>
      <c r="B3" s="6" t="str">
        <v>altitude_o</v>
      </c>
      <c r="C3" s="7" t="s">
        <v>7</v>
      </c>
      <c r="D3" s="8" t="s">
        <v>8</v>
      </c>
    </row>
    <row r="4" spans="1:4" ht="32" x14ac:dyDescent="0.2">
      <c r="A4" s="6" t="s">
        <v>4</v>
      </c>
      <c r="B4" s="6" t="str">
        <v>V_o</v>
      </c>
      <c r="C4" s="7" t="s">
        <v>9</v>
      </c>
      <c r="D4" s="8" t="s">
        <v>10</v>
      </c>
    </row>
    <row r="5" spans="1:4" ht="16" x14ac:dyDescent="0.2">
      <c r="A5" s="6" t="s">
        <v>4</v>
      </c>
      <c r="B5" s="6" t="str">
        <v>Length_f</v>
      </c>
      <c r="C5" s="7" t="s">
        <v>7</v>
      </c>
      <c r="D5" s="8" t="s">
        <v>11</v>
      </c>
    </row>
    <row r="6" spans="1:4" ht="16" x14ac:dyDescent="0.2">
      <c r="A6" s="6" t="s">
        <v>4</v>
      </c>
      <c r="B6" s="6" t="str">
        <v>Dia_f</v>
      </c>
      <c r="C6" s="7" t="s">
        <v>7</v>
      </c>
      <c r="D6" s="8" t="s">
        <v>12</v>
      </c>
    </row>
    <row r="7" spans="1:4" ht="16" x14ac:dyDescent="0.2">
      <c r="A7" s="6" t="s">
        <v>4</v>
      </c>
      <c r="B7" s="6" t="str">
        <v>Fine_f</v>
      </c>
      <c r="C7" s="7" t="s">
        <v>5</v>
      </c>
      <c r="D7" s="8" t="s">
        <v>13</v>
      </c>
    </row>
    <row r="8" spans="1:4" ht="16" x14ac:dyDescent="0.2">
      <c r="A8" s="6" t="s">
        <v>4</v>
      </c>
      <c r="B8" s="6" t="str">
        <v>Thick_f</v>
      </c>
      <c r="C8" s="7" t="s">
        <v>7</v>
      </c>
      <c r="D8" s="8" t="s">
        <v>14</v>
      </c>
    </row>
    <row r="9" spans="1:4" ht="16" x14ac:dyDescent="0.2">
      <c r="A9" s="6" t="s">
        <v>4</v>
      </c>
      <c r="B9" s="6" t="str">
        <v>Amax_f</v>
      </c>
      <c r="C9" s="7" t="s">
        <v>15</v>
      </c>
      <c r="D9" s="8" t="s">
        <v>16</v>
      </c>
    </row>
    <row r="10" spans="1:4" ht="32" x14ac:dyDescent="0.2">
      <c r="A10" s="6" t="s">
        <v>4</v>
      </c>
      <c r="B10" s="6" t="str">
        <v>Abase_f</v>
      </c>
      <c r="C10" s="7" t="s">
        <v>15</v>
      </c>
      <c r="D10" s="8" t="s">
        <v>17</v>
      </c>
    </row>
    <row r="11" spans="1:4" ht="16" x14ac:dyDescent="0.2">
      <c r="A11" s="6" t="s">
        <v>4</v>
      </c>
      <c r="B11" s="6" t="str">
        <v>Swet_f</v>
      </c>
      <c r="C11" s="7" t="s">
        <v>15</v>
      </c>
      <c r="D11" s="8" t="s">
        <v>18</v>
      </c>
    </row>
    <row r="12" spans="1:4" ht="32" x14ac:dyDescent="0.2">
      <c r="A12" s="6" t="s">
        <v>4</v>
      </c>
      <c r="B12" s="6" t="str">
        <v>Q_f</v>
      </c>
      <c r="C12" s="7" t="s">
        <v>5</v>
      </c>
      <c r="D12" s="8" t="s">
        <v>19</v>
      </c>
    </row>
    <row r="13" spans="1:4" ht="16" x14ac:dyDescent="0.2">
      <c r="A13" s="6" t="s">
        <v>4</v>
      </c>
      <c r="B13" s="6" t="str">
        <v>Fuse_Mat</v>
      </c>
      <c r="C13" s="7" t="s">
        <v>5</v>
      </c>
      <c r="D13" s="8" t="s">
        <v>20</v>
      </c>
    </row>
    <row r="14" spans="1:4" ht="32" x14ac:dyDescent="0.2">
      <c r="A14" s="6" t="s">
        <v>4</v>
      </c>
      <c r="B14" s="6" t="str">
        <v>Sref_w</v>
      </c>
      <c r="C14" s="7" t="s">
        <v>15</v>
      </c>
      <c r="D14" s="8" t="s">
        <v>21</v>
      </c>
    </row>
    <row r="15" spans="1:4" ht="16" x14ac:dyDescent="0.2">
      <c r="A15" s="6" t="s">
        <v>4</v>
      </c>
      <c r="B15" s="6" t="str">
        <v>Swet_w</v>
      </c>
      <c r="C15" s="7" t="s">
        <v>15</v>
      </c>
      <c r="D15" s="8" t="s">
        <v>22</v>
      </c>
    </row>
    <row r="16" spans="1:4" ht="16" x14ac:dyDescent="0.2">
      <c r="A16" s="6" t="s">
        <v>4</v>
      </c>
      <c r="B16" s="6" t="str">
        <v>AR_w</v>
      </c>
      <c r="C16" s="7" t="s">
        <v>5</v>
      </c>
      <c r="D16" s="8" t="s">
        <v>23</v>
      </c>
    </row>
    <row r="17" spans="1:4" ht="16" x14ac:dyDescent="0.2">
      <c r="A17" s="6" t="s">
        <v>4</v>
      </c>
      <c r="B17" s="6" t="str">
        <v>Taper_w</v>
      </c>
      <c r="C17" s="7" t="s">
        <v>5</v>
      </c>
      <c r="D17" s="8" t="s">
        <v>24</v>
      </c>
    </row>
    <row r="18" spans="1:4" ht="16" x14ac:dyDescent="0.2">
      <c r="A18" s="6" t="s">
        <v>4</v>
      </c>
      <c r="B18" s="6" t="str">
        <v>Sweep_w</v>
      </c>
      <c r="C18" s="7" t="s">
        <v>25</v>
      </c>
      <c r="D18" s="8" t="s">
        <v>26</v>
      </c>
    </row>
    <row r="19" spans="1:4" ht="16" x14ac:dyDescent="0.2">
      <c r="A19" s="6" t="s">
        <v>4</v>
      </c>
      <c r="B19" s="6" t="str">
        <v>QuarterSweep_w</v>
      </c>
      <c r="C19" s="7" t="s">
        <v>25</v>
      </c>
      <c r="D19" s="8" t="s">
        <v>27</v>
      </c>
    </row>
    <row r="20" spans="1:4" ht="48" x14ac:dyDescent="0.2">
      <c r="A20" s="6" t="s">
        <v>4</v>
      </c>
      <c r="B20" s="6" t="str">
        <v>Q_w</v>
      </c>
      <c r="C20" s="7" t="s">
        <v>5</v>
      </c>
      <c r="D20" s="8" t="s">
        <v>28</v>
      </c>
    </row>
    <row r="21" spans="1:4" ht="16" x14ac:dyDescent="0.2">
      <c r="A21" s="6" t="s">
        <v>4</v>
      </c>
      <c r="B21" s="6" t="str">
        <v>Wing_Mat</v>
      </c>
      <c r="C21" s="7" t="s">
        <v>5</v>
      </c>
      <c r="D21" s="8" t="s">
        <v>29</v>
      </c>
    </row>
    <row r="22" spans="1:4" ht="28.5" customHeight="1" x14ac:dyDescent="0.2">
      <c r="A22" s="6" t="s">
        <v>4</v>
      </c>
      <c r="B22" s="6" t="str">
        <v>Sref-h1</v>
      </c>
      <c r="C22" s="7" t="s">
        <v>15</v>
      </c>
      <c r="D22" s="8" t="s">
        <v>30</v>
      </c>
    </row>
    <row r="23" spans="1:4" ht="32" x14ac:dyDescent="0.2">
      <c r="A23" s="6" t="s">
        <v>4</v>
      </c>
      <c r="B23" s="6" t="str">
        <v>Swet_h1</v>
      </c>
      <c r="C23" s="7" t="s">
        <v>15</v>
      </c>
      <c r="D23" s="8" t="s">
        <v>31</v>
      </c>
    </row>
    <row r="24" spans="1:4" ht="16" x14ac:dyDescent="0.2">
      <c r="A24" s="6" t="s">
        <v>4</v>
      </c>
      <c r="B24" s="6" t="str">
        <v>AR_h1</v>
      </c>
      <c r="C24" s="7" t="s">
        <v>5</v>
      </c>
      <c r="D24" s="8" t="s">
        <v>32</v>
      </c>
    </row>
    <row r="25" spans="1:4" ht="16" x14ac:dyDescent="0.2">
      <c r="A25" s="6" t="s">
        <v>4</v>
      </c>
      <c r="B25" s="6" t="str">
        <v>Taper_h1</v>
      </c>
      <c r="C25" s="7" t="s">
        <v>5</v>
      </c>
      <c r="D25" s="8" t="s">
        <v>33</v>
      </c>
    </row>
    <row r="26" spans="1:4" ht="16" x14ac:dyDescent="0.2">
      <c r="A26" s="6" t="s">
        <v>4</v>
      </c>
      <c r="B26" s="6" t="str">
        <v>Sweep_h1</v>
      </c>
      <c r="C26" s="7" t="s">
        <v>25</v>
      </c>
      <c r="D26" s="8" t="s">
        <v>34</v>
      </c>
    </row>
    <row r="27" spans="1:4" ht="32" x14ac:dyDescent="0.2">
      <c r="A27" s="6" t="s">
        <v>4</v>
      </c>
      <c r="B27" s="6" t="str">
        <v>MAC_h1</v>
      </c>
      <c r="C27" s="7" t="s">
        <v>7</v>
      </c>
      <c r="D27" s="8" t="s">
        <v>35</v>
      </c>
    </row>
    <row r="28" spans="1:4" ht="48" x14ac:dyDescent="0.2">
      <c r="A28" s="6" t="s">
        <v>4</v>
      </c>
      <c r="B28" s="6" t="str">
        <v>Q_h1</v>
      </c>
      <c r="C28" s="7" t="s">
        <v>5</v>
      </c>
      <c r="D28" s="8" t="s">
        <v>36</v>
      </c>
    </row>
    <row r="29" spans="1:4" ht="16" x14ac:dyDescent="0.2">
      <c r="A29" s="6" t="s">
        <v>4</v>
      </c>
      <c r="B29" s="6" t="str">
        <v>h1_Mat</v>
      </c>
      <c r="C29" s="1" t="s">
        <v>5</v>
      </c>
      <c r="D29" s="8" t="s">
        <v>37</v>
      </c>
    </row>
    <row r="30" spans="1:4" ht="16" x14ac:dyDescent="0.2">
      <c r="A30" s="6" t="s">
        <v>4</v>
      </c>
      <c r="B30" s="6" t="str">
        <v>Sref-h2</v>
      </c>
      <c r="C30" s="7" t="s">
        <v>15</v>
      </c>
      <c r="D30" s="8" t="s">
        <v>30</v>
      </c>
    </row>
    <row r="31" spans="1:4" ht="32" x14ac:dyDescent="0.2">
      <c r="A31" s="6" t="s">
        <v>4</v>
      </c>
      <c r="B31" s="6" t="str">
        <v>Swet_h2</v>
      </c>
      <c r="C31" s="7" t="s">
        <v>15</v>
      </c>
      <c r="D31" s="8" t="s">
        <v>31</v>
      </c>
    </row>
    <row r="32" spans="1:4" ht="16" x14ac:dyDescent="0.2">
      <c r="A32" s="6" t="s">
        <v>4</v>
      </c>
      <c r="B32" s="6" t="str">
        <v>AR_h2</v>
      </c>
      <c r="C32" s="7" t="s">
        <v>5</v>
      </c>
      <c r="D32" s="8" t="s">
        <v>38</v>
      </c>
    </row>
    <row r="33" spans="1:4" ht="16" x14ac:dyDescent="0.2">
      <c r="A33" s="6" t="s">
        <v>4</v>
      </c>
      <c r="B33" s="6" t="str">
        <v>Taper_h2</v>
      </c>
      <c r="C33" s="7" t="s">
        <v>5</v>
      </c>
      <c r="D33" s="8" t="s">
        <v>39</v>
      </c>
    </row>
    <row r="34" spans="1:4" ht="16" x14ac:dyDescent="0.2">
      <c r="A34" s="6" t="s">
        <v>4</v>
      </c>
      <c r="B34" s="6" t="str">
        <v>Sweep_h2</v>
      </c>
      <c r="C34" s="7" t="s">
        <v>25</v>
      </c>
      <c r="D34" s="8" t="s">
        <v>40</v>
      </c>
    </row>
    <row r="35" spans="1:4" ht="32" x14ac:dyDescent="0.2">
      <c r="A35" s="6" t="s">
        <v>4</v>
      </c>
      <c r="B35" s="6" t="str">
        <v>MAC_h2</v>
      </c>
      <c r="C35" s="7" t="s">
        <v>7</v>
      </c>
      <c r="D35" s="8" t="s">
        <v>41</v>
      </c>
    </row>
    <row r="36" spans="1:4" ht="48" x14ac:dyDescent="0.2">
      <c r="A36" s="6" t="s">
        <v>4</v>
      </c>
      <c r="B36" s="6" t="str">
        <v>Q_h2</v>
      </c>
      <c r="C36" s="7" t="s">
        <v>5</v>
      </c>
      <c r="D36" s="8" t="s">
        <v>42</v>
      </c>
    </row>
    <row r="37" spans="1:4" ht="16" x14ac:dyDescent="0.2">
      <c r="A37" s="6" t="s">
        <v>4</v>
      </c>
      <c r="B37" s="6" t="str">
        <v>h2_Mat</v>
      </c>
      <c r="C37" s="1" t="s">
        <v>5</v>
      </c>
      <c r="D37" s="8" t="s">
        <v>43</v>
      </c>
    </row>
    <row r="38" spans="1:4" ht="16" x14ac:dyDescent="0.2">
      <c r="A38" s="6" t="s">
        <v>4</v>
      </c>
      <c r="B38" s="6" t="str">
        <v>Sref-v1</v>
      </c>
      <c r="C38" s="7" t="s">
        <v>15</v>
      </c>
      <c r="D38" s="8" t="s">
        <v>44</v>
      </c>
    </row>
    <row r="39" spans="1:4" ht="32" x14ac:dyDescent="0.2">
      <c r="A39" s="6" t="s">
        <v>4</v>
      </c>
      <c r="B39" s="6" t="str">
        <v>Swet_v1</v>
      </c>
      <c r="C39" s="7" t="s">
        <v>15</v>
      </c>
      <c r="D39" s="8" t="s">
        <v>45</v>
      </c>
    </row>
    <row r="40" spans="1:4" ht="16" x14ac:dyDescent="0.2">
      <c r="A40" s="6" t="s">
        <v>4</v>
      </c>
      <c r="B40" s="6" t="str">
        <v>AR_v1</v>
      </c>
      <c r="C40" s="7" t="s">
        <v>5</v>
      </c>
      <c r="D40" s="8" t="s">
        <v>46</v>
      </c>
    </row>
    <row r="41" spans="1:4" ht="16" x14ac:dyDescent="0.2">
      <c r="A41" s="6" t="s">
        <v>4</v>
      </c>
      <c r="B41" s="6" t="str">
        <v>Taper_v1</v>
      </c>
      <c r="C41" s="7" t="s">
        <v>5</v>
      </c>
      <c r="D41" s="8" t="s">
        <v>47</v>
      </c>
    </row>
    <row r="42" spans="1:4" ht="16" x14ac:dyDescent="0.2">
      <c r="A42" s="6" t="s">
        <v>4</v>
      </c>
      <c r="B42" s="6" t="str">
        <v>Sweep_v1</v>
      </c>
      <c r="C42" s="7" t="s">
        <v>25</v>
      </c>
      <c r="D42" s="8" t="s">
        <v>48</v>
      </c>
    </row>
    <row r="43" spans="1:4" ht="32" x14ac:dyDescent="0.2">
      <c r="A43" s="6" t="s">
        <v>4</v>
      </c>
      <c r="B43" s="6" t="str">
        <v>MAC_v1</v>
      </c>
      <c r="C43" s="7" t="s">
        <v>7</v>
      </c>
      <c r="D43" s="8" t="s">
        <v>49</v>
      </c>
    </row>
    <row r="44" spans="1:4" ht="48" x14ac:dyDescent="0.2">
      <c r="A44" s="6" t="s">
        <v>4</v>
      </c>
      <c r="B44" s="6" t="str">
        <v>Q_v1</v>
      </c>
      <c r="C44" s="7" t="s">
        <v>5</v>
      </c>
      <c r="D44" s="8" t="s">
        <v>50</v>
      </c>
    </row>
    <row r="45" spans="1:4" ht="16" x14ac:dyDescent="0.2">
      <c r="A45" s="6" t="s">
        <v>4</v>
      </c>
      <c r="B45" s="6" t="str">
        <v>v1_Mat</v>
      </c>
      <c r="C45" s="1" t="s">
        <v>5</v>
      </c>
      <c r="D45" s="8" t="s">
        <v>51</v>
      </c>
    </row>
    <row r="46" spans="1:4" ht="16" x14ac:dyDescent="0.2">
      <c r="A46" s="6" t="s">
        <v>4</v>
      </c>
      <c r="B46" s="6" t="str">
        <v>Sref-v2</v>
      </c>
      <c r="C46" s="7" t="s">
        <v>15</v>
      </c>
      <c r="D46" s="8" t="s">
        <v>52</v>
      </c>
    </row>
    <row r="47" spans="1:4" ht="32" x14ac:dyDescent="0.2">
      <c r="A47" s="6" t="s">
        <v>4</v>
      </c>
      <c r="B47" s="6" t="str">
        <v>Swet_v2</v>
      </c>
      <c r="C47" s="7" t="s">
        <v>15</v>
      </c>
      <c r="D47" s="8" t="s">
        <v>53</v>
      </c>
    </row>
    <row r="48" spans="1:4" ht="16" x14ac:dyDescent="0.2">
      <c r="A48" s="6" t="s">
        <v>4</v>
      </c>
      <c r="B48" s="6" t="str">
        <v>AR_v2</v>
      </c>
      <c r="C48" s="7" t="s">
        <v>5</v>
      </c>
      <c r="D48" s="8" t="s">
        <v>54</v>
      </c>
    </row>
    <row r="49" spans="1:4" ht="16" x14ac:dyDescent="0.2">
      <c r="A49" s="6" t="s">
        <v>4</v>
      </c>
      <c r="B49" s="6" t="str">
        <v>Taper_v2</v>
      </c>
      <c r="C49" s="7" t="s">
        <v>5</v>
      </c>
      <c r="D49" s="8" t="s">
        <v>55</v>
      </c>
    </row>
    <row r="50" spans="1:4" ht="16" x14ac:dyDescent="0.2">
      <c r="A50" s="6" t="s">
        <v>4</v>
      </c>
      <c r="B50" s="6" t="str">
        <v>Sweep_v2</v>
      </c>
      <c r="C50" s="7" t="s">
        <v>25</v>
      </c>
      <c r="D50" s="8" t="s">
        <v>56</v>
      </c>
    </row>
    <row r="51" spans="1:4" ht="32" x14ac:dyDescent="0.2">
      <c r="A51" s="6" t="s">
        <v>4</v>
      </c>
      <c r="B51" s="6" t="str">
        <v>MAC_v2</v>
      </c>
      <c r="C51" s="7" t="s">
        <v>7</v>
      </c>
      <c r="D51" s="8" t="s">
        <v>57</v>
      </c>
    </row>
    <row r="52" spans="1:4" ht="48" x14ac:dyDescent="0.2">
      <c r="A52" s="6" t="s">
        <v>4</v>
      </c>
      <c r="B52" s="6" t="str">
        <v>Q_v2</v>
      </c>
      <c r="C52" s="7" t="s">
        <v>5</v>
      </c>
      <c r="D52" s="8" t="s">
        <v>58</v>
      </c>
    </row>
    <row r="53" spans="1:4" ht="16" x14ac:dyDescent="0.2">
      <c r="A53" s="6" t="s">
        <v>4</v>
      </c>
      <c r="B53" s="6" t="str">
        <v>v2_Mat</v>
      </c>
      <c r="C53" s="1" t="s">
        <v>5</v>
      </c>
      <c r="D53" s="8" t="s">
        <v>59</v>
      </c>
    </row>
    <row r="54" spans="1:4" ht="16" x14ac:dyDescent="0.2">
      <c r="A54" s="6" t="s">
        <v>4</v>
      </c>
      <c r="B54" s="6" t="str">
        <v>Bottle_Vol</v>
      </c>
      <c r="C54" s="7" t="s">
        <v>60</v>
      </c>
      <c r="D54" s="8" t="s">
        <v>61</v>
      </c>
    </row>
    <row r="55" spans="1:4" ht="16" x14ac:dyDescent="0.2">
      <c r="A55" s="6" t="s">
        <v>4</v>
      </c>
      <c r="B55" s="6" t="str">
        <v>Water_Vol</v>
      </c>
      <c r="C55" s="7" t="s">
        <v>62</v>
      </c>
      <c r="D55" s="8" t="s">
        <v>63</v>
      </c>
    </row>
    <row r="56" spans="1:4" ht="16" x14ac:dyDescent="0.2">
      <c r="A56" s="6" t="s">
        <v>4</v>
      </c>
      <c r="B56" s="6" t="str">
        <v>Launch_El</v>
      </c>
      <c r="C56" s="7" t="s">
        <v>25</v>
      </c>
      <c r="D56" s="8" t="s">
        <v>64</v>
      </c>
    </row>
    <row r="57" spans="1:4" ht="16" x14ac:dyDescent="0.2">
      <c r="A57" s="6" t="s">
        <v>4</v>
      </c>
      <c r="B57" s="6" t="str">
        <v>Launch_Az</v>
      </c>
      <c r="C57" s="7" t="s">
        <v>25</v>
      </c>
      <c r="D57" s="8" t="s">
        <v>65</v>
      </c>
    </row>
    <row r="58" spans="1:4" ht="32" x14ac:dyDescent="0.2">
      <c r="A58" s="6" t="s">
        <v>4</v>
      </c>
      <c r="B58" s="6" t="str">
        <v>Wind_Az</v>
      </c>
      <c r="C58" s="7" t="s">
        <v>25</v>
      </c>
      <c r="D58" s="8" t="s">
        <v>66</v>
      </c>
    </row>
    <row r="59" spans="1:4" ht="16" x14ac:dyDescent="0.2">
      <c r="A59" s="6" t="s">
        <v>4</v>
      </c>
      <c r="B59" s="6" t="str">
        <v>V_wind</v>
      </c>
      <c r="C59" s="7" t="s">
        <v>9</v>
      </c>
      <c r="D59" s="8" t="s">
        <v>67</v>
      </c>
    </row>
    <row r="60" spans="1:4" ht="16" x14ac:dyDescent="0.2">
      <c r="A60" s="6" t="s">
        <v>68</v>
      </c>
      <c r="B60" s="6" t="s">
        <v>69</v>
      </c>
      <c r="C60" s="7" t="s">
        <v>5</v>
      </c>
      <c r="D60" s="8" t="s">
        <v>70</v>
      </c>
    </row>
    <row r="61" spans="1:4" ht="16" x14ac:dyDescent="0.2">
      <c r="A61" s="6" t="s">
        <v>68</v>
      </c>
      <c r="B61" s="6" t="s">
        <v>71</v>
      </c>
      <c r="C61" s="7" t="s">
        <v>5</v>
      </c>
      <c r="D61" s="8" t="s">
        <v>72</v>
      </c>
    </row>
    <row r="62" spans="1:4" ht="16" x14ac:dyDescent="0.2">
      <c r="A62" s="6" t="s">
        <v>68</v>
      </c>
      <c r="B62" s="6" t="s">
        <v>73</v>
      </c>
      <c r="C62" s="7" t="s">
        <v>5</v>
      </c>
      <c r="D62" s="8" t="s">
        <v>74</v>
      </c>
    </row>
    <row r="63" spans="1:4" ht="16" x14ac:dyDescent="0.2">
      <c r="A63" s="6" t="s">
        <v>68</v>
      </c>
      <c r="B63" s="6" t="s">
        <v>75</v>
      </c>
      <c r="C63" s="7" t="s">
        <v>5</v>
      </c>
      <c r="D63" s="8" t="s">
        <v>76</v>
      </c>
    </row>
    <row r="64" spans="1:4" ht="16" x14ac:dyDescent="0.2">
      <c r="A64" s="6" t="s">
        <v>68</v>
      </c>
      <c r="B64" s="6" t="s">
        <v>77</v>
      </c>
      <c r="C64" s="7" t="s">
        <v>5</v>
      </c>
      <c r="D64" s="8" t="s">
        <v>78</v>
      </c>
    </row>
    <row r="65" spans="1:4" ht="16" x14ac:dyDescent="0.2">
      <c r="A65" s="6" t="s">
        <v>68</v>
      </c>
      <c r="B65" s="6" t="s">
        <v>79</v>
      </c>
      <c r="C65" s="7" t="s">
        <v>5</v>
      </c>
      <c r="D65" s="8" t="s">
        <v>80</v>
      </c>
    </row>
    <row r="66" spans="1:4" ht="16" x14ac:dyDescent="0.2">
      <c r="A66" s="6" t="s">
        <v>68</v>
      </c>
      <c r="B66" s="6" t="s">
        <v>81</v>
      </c>
      <c r="C66" s="7" t="s">
        <v>5</v>
      </c>
      <c r="D66" s="8" t="s">
        <v>82</v>
      </c>
    </row>
    <row r="67" spans="1:4" ht="16" x14ac:dyDescent="0.2">
      <c r="A67" s="6" t="s">
        <v>68</v>
      </c>
      <c r="B67" s="6" t="s">
        <v>83</v>
      </c>
      <c r="C67" s="7" t="s">
        <v>5</v>
      </c>
      <c r="D67" s="8" t="s">
        <v>84</v>
      </c>
    </row>
    <row r="68" spans="1:4" ht="16" x14ac:dyDescent="0.2">
      <c r="A68" s="6" t="s">
        <v>68</v>
      </c>
      <c r="B68" s="6" t="s">
        <v>85</v>
      </c>
      <c r="C68" s="7" t="s">
        <v>5</v>
      </c>
      <c r="D68" s="8" t="s">
        <v>86</v>
      </c>
    </row>
    <row r="69" spans="1:4" ht="16" x14ac:dyDescent="0.2">
      <c r="A69" s="6" t="s">
        <v>68</v>
      </c>
      <c r="B69" s="6" t="s">
        <v>87</v>
      </c>
      <c r="C69" s="7" t="s">
        <v>5</v>
      </c>
      <c r="D69" s="8" t="s">
        <v>88</v>
      </c>
    </row>
    <row r="70" spans="1:4" ht="16" x14ac:dyDescent="0.2">
      <c r="A70" s="6" t="s">
        <v>68</v>
      </c>
      <c r="B70" s="6" t="s">
        <v>89</v>
      </c>
      <c r="C70" s="7" t="s">
        <v>5</v>
      </c>
      <c r="D70" s="8" t="s">
        <v>90</v>
      </c>
    </row>
    <row r="71" spans="1:4" ht="16" x14ac:dyDescent="0.2">
      <c r="A71" s="6" t="s">
        <v>68</v>
      </c>
      <c r="B71" s="6" t="s">
        <v>91</v>
      </c>
      <c r="C71" s="7" t="s">
        <v>5</v>
      </c>
      <c r="D71" s="8" t="s">
        <v>92</v>
      </c>
    </row>
    <row r="72" spans="1:4" ht="16" x14ac:dyDescent="0.2">
      <c r="A72" s="6" t="s">
        <v>68</v>
      </c>
      <c r="B72" s="6" t="s">
        <v>93</v>
      </c>
      <c r="C72" s="7" t="s">
        <v>5</v>
      </c>
      <c r="D72" s="8" t="s">
        <v>94</v>
      </c>
    </row>
    <row r="73" spans="1:4" ht="16" x14ac:dyDescent="0.2">
      <c r="A73" s="6" t="s">
        <v>68</v>
      </c>
      <c r="B73" s="6" t="s">
        <v>95</v>
      </c>
      <c r="C73" s="7" t="s">
        <v>5</v>
      </c>
      <c r="D73" s="8" t="s">
        <v>96</v>
      </c>
    </row>
    <row r="74" spans="1:4" ht="16" x14ac:dyDescent="0.2">
      <c r="A74" s="6" t="s">
        <v>68</v>
      </c>
      <c r="B74" s="6" t="s">
        <v>97</v>
      </c>
      <c r="C74" s="7" t="s">
        <v>5</v>
      </c>
      <c r="D74" s="8" t="s">
        <v>98</v>
      </c>
    </row>
    <row r="75" spans="1:4" ht="16" x14ac:dyDescent="0.2">
      <c r="A75" s="6" t="s">
        <v>68</v>
      </c>
      <c r="B75" s="6" t="s">
        <v>99</v>
      </c>
      <c r="C75" s="7" t="s">
        <v>5</v>
      </c>
      <c r="D75" s="8" t="s">
        <v>100</v>
      </c>
    </row>
    <row r="76" spans="1:4" ht="16" x14ac:dyDescent="0.2">
      <c r="A76" s="6" t="s">
        <v>68</v>
      </c>
      <c r="B76" s="6" t="s">
        <v>101</v>
      </c>
      <c r="C76" s="7" t="s">
        <v>5</v>
      </c>
      <c r="D76" s="8" t="s">
        <v>102</v>
      </c>
    </row>
    <row r="77" spans="1:4" ht="16" x14ac:dyDescent="0.2">
      <c r="A77" s="6" t="s">
        <v>68</v>
      </c>
      <c r="B77" s="6" t="s">
        <v>103</v>
      </c>
      <c r="C77" s="7" t="s">
        <v>5</v>
      </c>
      <c r="D77" s="8" t="s">
        <v>104</v>
      </c>
    </row>
    <row r="78" spans="1:4" ht="16" x14ac:dyDescent="0.2">
      <c r="A78" s="6" t="s">
        <v>105</v>
      </c>
      <c r="B78" s="6" t="str" cm="1">
        <f t="array" ref="B78:B103">TRANSPOSE(Component_Data!B1:AA1)</f>
        <v>m_nose</v>
      </c>
      <c r="C78" s="7" t="s">
        <v>106</v>
      </c>
      <c r="D78" s="8" t="s">
        <v>107</v>
      </c>
    </row>
    <row r="79" spans="1:4" ht="16" x14ac:dyDescent="0.2">
      <c r="A79" s="6" t="s">
        <v>105</v>
      </c>
      <c r="B79" s="6" t="str">
        <v>Xcg_nose</v>
      </c>
      <c r="C79" s="7" t="s">
        <v>7</v>
      </c>
      <c r="D79" s="8" t="s">
        <v>108</v>
      </c>
    </row>
    <row r="80" spans="1:4" ht="16" x14ac:dyDescent="0.2">
      <c r="A80" s="6" t="s">
        <v>105</v>
      </c>
      <c r="B80" s="6" t="str">
        <v>m_fuse</v>
      </c>
      <c r="C80" s="7" t="s">
        <v>106</v>
      </c>
      <c r="D80" s="8" t="s">
        <v>109</v>
      </c>
    </row>
    <row r="81" spans="1:4" ht="16" x14ac:dyDescent="0.2">
      <c r="A81" s="6" t="s">
        <v>105</v>
      </c>
      <c r="B81" s="6" t="str">
        <v>Xcg_fuse</v>
      </c>
      <c r="C81" s="7" t="s">
        <v>7</v>
      </c>
      <c r="D81" s="8" t="s">
        <v>110</v>
      </c>
    </row>
    <row r="82" spans="1:4" ht="16" x14ac:dyDescent="0.2">
      <c r="A82" s="6" t="s">
        <v>105</v>
      </c>
      <c r="B82" s="6" t="str">
        <v>m_wing</v>
      </c>
      <c r="C82" s="7" t="s">
        <v>106</v>
      </c>
      <c r="D82" s="8" t="s">
        <v>111</v>
      </c>
    </row>
    <row r="83" spans="1:4" ht="16" x14ac:dyDescent="0.2">
      <c r="A83" s="6" t="s">
        <v>105</v>
      </c>
      <c r="B83" s="6" t="str">
        <v>X_LE_wing</v>
      </c>
      <c r="C83" s="7" t="s">
        <v>7</v>
      </c>
      <c r="D83" s="8" t="s">
        <v>112</v>
      </c>
    </row>
    <row r="84" spans="1:4" ht="16" x14ac:dyDescent="0.2">
      <c r="A84" s="6" t="s">
        <v>105</v>
      </c>
      <c r="B84" s="6" t="str">
        <v>Xcg_wing</v>
      </c>
      <c r="C84" s="7" t="s">
        <v>7</v>
      </c>
      <c r="D84" s="8" t="s">
        <v>113</v>
      </c>
    </row>
    <row r="85" spans="1:4" ht="16" x14ac:dyDescent="0.2">
      <c r="A85" s="6" t="s">
        <v>105</v>
      </c>
      <c r="B85" s="6" t="str">
        <v>m_h1</v>
      </c>
      <c r="C85" s="7" t="s">
        <v>106</v>
      </c>
      <c r="D85" s="8" t="s">
        <v>114</v>
      </c>
    </row>
    <row r="86" spans="1:4" ht="32" x14ac:dyDescent="0.2">
      <c r="A86" s="6" t="s">
        <v>105</v>
      </c>
      <c r="B86" s="6" t="str">
        <v>X_LE_h1</v>
      </c>
      <c r="C86" s="7" t="s">
        <v>7</v>
      </c>
      <c r="D86" s="8" t="s">
        <v>115</v>
      </c>
    </row>
    <row r="87" spans="1:4" ht="16" x14ac:dyDescent="0.2">
      <c r="A87" s="6" t="s">
        <v>105</v>
      </c>
      <c r="B87" s="6" t="str">
        <v>Xcg_h1</v>
      </c>
      <c r="C87" s="7" t="s">
        <v>7</v>
      </c>
      <c r="D87" s="8" t="s">
        <v>116</v>
      </c>
    </row>
    <row r="88" spans="1:4" ht="16" x14ac:dyDescent="0.2">
      <c r="A88" s="6" t="s">
        <v>105</v>
      </c>
      <c r="B88" s="6" t="str">
        <v>m_h2</v>
      </c>
      <c r="C88" s="7" t="s">
        <v>106</v>
      </c>
      <c r="D88" s="8" t="s">
        <v>117</v>
      </c>
    </row>
    <row r="89" spans="1:4" ht="32" x14ac:dyDescent="0.2">
      <c r="A89" s="6" t="s">
        <v>105</v>
      </c>
      <c r="B89" s="6" t="str">
        <v>X_LE_h2</v>
      </c>
      <c r="C89" s="7" t="s">
        <v>7</v>
      </c>
      <c r="D89" s="8" t="s">
        <v>118</v>
      </c>
    </row>
    <row r="90" spans="1:4" ht="16" x14ac:dyDescent="0.2">
      <c r="A90" s="6" t="s">
        <v>105</v>
      </c>
      <c r="B90" s="6" t="str">
        <v>Xcg_h2</v>
      </c>
      <c r="C90" s="7" t="s">
        <v>7</v>
      </c>
      <c r="D90" s="8" t="s">
        <v>119</v>
      </c>
    </row>
    <row r="91" spans="1:4" ht="16" x14ac:dyDescent="0.2">
      <c r="A91" s="6" t="s">
        <v>105</v>
      </c>
      <c r="B91" s="6" t="str">
        <v>m_v1</v>
      </c>
      <c r="C91" s="7" t="s">
        <v>106</v>
      </c>
      <c r="D91" s="8" t="s">
        <v>120</v>
      </c>
    </row>
    <row r="92" spans="1:4" ht="32" x14ac:dyDescent="0.2">
      <c r="A92" s="6" t="s">
        <v>105</v>
      </c>
      <c r="B92" s="6" t="str">
        <v>X_LE_v1</v>
      </c>
      <c r="C92" s="7" t="s">
        <v>7</v>
      </c>
      <c r="D92" s="8" t="s">
        <v>121</v>
      </c>
    </row>
    <row r="93" spans="1:4" ht="16" x14ac:dyDescent="0.2">
      <c r="A93" s="6" t="s">
        <v>105</v>
      </c>
      <c r="B93" s="6" t="str">
        <v>Xcg_v1</v>
      </c>
      <c r="C93" s="7" t="s">
        <v>7</v>
      </c>
      <c r="D93" s="8" t="s">
        <v>122</v>
      </c>
    </row>
    <row r="94" spans="1:4" ht="16" x14ac:dyDescent="0.2">
      <c r="A94" s="6" t="s">
        <v>105</v>
      </c>
      <c r="B94" s="6" t="str">
        <v>m_v2</v>
      </c>
      <c r="C94" s="7" t="s">
        <v>106</v>
      </c>
      <c r="D94" s="8" t="s">
        <v>123</v>
      </c>
    </row>
    <row r="95" spans="1:4" ht="32" x14ac:dyDescent="0.2">
      <c r="A95" s="6" t="s">
        <v>105</v>
      </c>
      <c r="B95" s="6" t="str">
        <v>X_LE_v2</v>
      </c>
      <c r="C95" s="7" t="s">
        <v>7</v>
      </c>
      <c r="D95" s="8" t="s">
        <v>124</v>
      </c>
    </row>
    <row r="96" spans="1:4" ht="16" x14ac:dyDescent="0.2">
      <c r="A96" s="6" t="s">
        <v>105</v>
      </c>
      <c r="B96" s="6" t="str">
        <v>Xcg_v2</v>
      </c>
      <c r="C96" s="7" t="s">
        <v>7</v>
      </c>
      <c r="D96" s="8" t="s">
        <v>125</v>
      </c>
    </row>
    <row r="97" spans="1:4" ht="16" x14ac:dyDescent="0.2">
      <c r="A97" s="6" t="s">
        <v>105</v>
      </c>
      <c r="B97" s="6" t="str">
        <v>m_bottle</v>
      </c>
      <c r="C97" s="7" t="s">
        <v>106</v>
      </c>
      <c r="D97" s="8" t="s">
        <v>126</v>
      </c>
    </row>
    <row r="98" spans="1:4" ht="16" x14ac:dyDescent="0.2">
      <c r="A98" s="6" t="s">
        <v>105</v>
      </c>
      <c r="B98" s="6" t="str">
        <v>Xcg_bottle</v>
      </c>
      <c r="C98" s="7" t="s">
        <v>7</v>
      </c>
      <c r="D98" s="8" t="s">
        <v>127</v>
      </c>
    </row>
    <row r="99" spans="1:4" ht="16" x14ac:dyDescent="0.2">
      <c r="A99" s="6" t="s">
        <v>105</v>
      </c>
      <c r="B99" s="6" t="str">
        <v>m_pay</v>
      </c>
      <c r="C99" s="7" t="s">
        <v>106</v>
      </c>
      <c r="D99" s="8" t="s">
        <v>128</v>
      </c>
    </row>
    <row r="100" spans="1:4" ht="16" x14ac:dyDescent="0.2">
      <c r="A100" s="6" t="s">
        <v>105</v>
      </c>
      <c r="B100" s="6" t="str">
        <v>Xcg_pay</v>
      </c>
      <c r="C100" s="7" t="s">
        <v>7</v>
      </c>
      <c r="D100" s="8" t="s">
        <v>129</v>
      </c>
    </row>
    <row r="101" spans="1:4" ht="16" x14ac:dyDescent="0.2">
      <c r="A101" s="6" t="s">
        <v>105</v>
      </c>
      <c r="B101" s="6" t="str">
        <v>m_ballast</v>
      </c>
      <c r="C101" s="7" t="s">
        <v>106</v>
      </c>
      <c r="D101" s="8" t="s">
        <v>130</v>
      </c>
    </row>
    <row r="102" spans="1:4" ht="16" x14ac:dyDescent="0.2">
      <c r="A102" s="6" t="s">
        <v>105</v>
      </c>
      <c r="B102" s="6" t="str">
        <v>Xcg_ballast</v>
      </c>
      <c r="C102" s="7" t="s">
        <v>7</v>
      </c>
      <c r="D102" s="8" t="s">
        <v>131</v>
      </c>
    </row>
    <row r="103" spans="1:4" ht="48" x14ac:dyDescent="0.2">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52"/>
  <sheetViews>
    <sheetView topLeftCell="AO1" workbookViewId="0">
      <selection activeCell="Y3" sqref="Y3"/>
    </sheetView>
  </sheetViews>
  <sheetFormatPr baseColWidth="10" defaultColWidth="8.83203125" defaultRowHeight="15" x14ac:dyDescent="0.2"/>
  <cols>
    <col min="1" max="1" width="8.83203125" style="7"/>
    <col min="2" max="2" width="10.5" style="7" customWidth="1"/>
    <col min="3" max="11" width="8.83203125" style="7"/>
    <col min="12" max="12" width="15.5" style="7" bestFit="1" customWidth="1"/>
    <col min="13" max="13" width="6.83203125" style="7" customWidth="1"/>
    <col min="14" max="14" width="8.83203125" style="7"/>
    <col min="15" max="15" width="12" style="7" bestFit="1" customWidth="1"/>
    <col min="16" max="17" width="8.83203125" style="7"/>
    <col min="18" max="18" width="16.1640625" style="7" bestFit="1" customWidth="1"/>
    <col min="19" max="19" width="8.83203125" style="7"/>
    <col min="20" max="20" width="15.5" style="7" bestFit="1" customWidth="1"/>
    <col min="21" max="27" width="8.83203125" style="7"/>
    <col min="28" max="28" width="15.5" style="7" bestFit="1" customWidth="1"/>
    <col min="29" max="38" width="8.83203125" style="7"/>
    <col min="39" max="39" width="12" style="7" bestFit="1" customWidth="1"/>
    <col min="40" max="43" width="8.83203125" style="7"/>
    <col min="44" max="44" width="16.5" style="7" customWidth="1"/>
    <col min="45" max="52" width="8.83203125" style="7"/>
    <col min="53" max="54" width="9.83203125" style="7" bestFit="1" customWidth="1"/>
    <col min="55" max="55" width="9.1640625" style="7" bestFit="1" customWidth="1"/>
    <col min="56" max="56" width="9.83203125" style="7" bestFit="1" customWidth="1"/>
    <col min="57" max="16384" width="8.83203125" style="7"/>
  </cols>
  <sheetData>
    <row r="1" spans="1:58" x14ac:dyDescent="0.2">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2">
      <c r="A2" t="s">
        <v>267</v>
      </c>
      <c r="B2">
        <v>1655</v>
      </c>
      <c r="C2">
        <v>20</v>
      </c>
      <c r="D2">
        <v>1.01</v>
      </c>
      <c r="E2">
        <v>0.1</v>
      </c>
      <c r="F2">
        <v>10.1</v>
      </c>
      <c r="G2">
        <v>5.0000000000000001E-3</v>
      </c>
      <c r="H2">
        <v>7.8499999999999993E-3</v>
      </c>
      <c r="I2">
        <v>0</v>
      </c>
      <c r="J2">
        <v>0.314</v>
      </c>
      <c r="K2">
        <v>1</v>
      </c>
      <c r="L2" t="s">
        <v>254</v>
      </c>
      <c r="M2">
        <v>0.127</v>
      </c>
      <c r="N2">
        <v>0.20200000000000001</v>
      </c>
      <c r="O2">
        <v>8.83</v>
      </c>
      <c r="P2">
        <v>0.35</v>
      </c>
      <c r="Q2">
        <v>25</v>
      </c>
      <c r="R2">
        <v>23</v>
      </c>
      <c r="S2">
        <v>1.1000000000000001</v>
      </c>
      <c r="T2" t="s">
        <v>254</v>
      </c>
      <c r="U2">
        <v>3.5999999999999997E-2</v>
      </c>
      <c r="V2">
        <v>7.0000000000000007E-2</v>
      </c>
      <c r="W2">
        <v>2</v>
      </c>
      <c r="X2">
        <v>0.26</v>
      </c>
      <c r="Y2">
        <v>0</v>
      </c>
      <c r="Z2">
        <v>0.15</v>
      </c>
      <c r="AA2">
        <v>1.1000000000000001</v>
      </c>
      <c r="AB2" s="7" t="s">
        <v>255</v>
      </c>
      <c r="AC2">
        <v>0</v>
      </c>
      <c r="AD2">
        <v>0</v>
      </c>
      <c r="AE2">
        <v>0</v>
      </c>
      <c r="AF2">
        <v>0</v>
      </c>
      <c r="AG2">
        <v>0</v>
      </c>
      <c r="AH2">
        <v>0</v>
      </c>
      <c r="AI2">
        <v>0</v>
      </c>
      <c r="AJ2" t="s">
        <v>261</v>
      </c>
      <c r="AK2">
        <v>0.03</v>
      </c>
      <c r="AL2">
        <v>5.6000000000000001E-2</v>
      </c>
      <c r="AM2">
        <v>3</v>
      </c>
      <c r="AN2">
        <v>0</v>
      </c>
      <c r="AO2">
        <v>0</v>
      </c>
      <c r="AP2">
        <v>0.16</v>
      </c>
      <c r="AQ2">
        <v>1.1000000000000001</v>
      </c>
      <c r="AR2" t="s">
        <v>255</v>
      </c>
      <c r="AS2">
        <v>0</v>
      </c>
      <c r="AT2">
        <v>0</v>
      </c>
      <c r="AU2">
        <v>0</v>
      </c>
      <c r="AV2">
        <v>0</v>
      </c>
      <c r="AW2">
        <v>0</v>
      </c>
      <c r="AX2">
        <v>0</v>
      </c>
      <c r="AY2">
        <v>0</v>
      </c>
      <c r="AZ2" t="s">
        <v>261</v>
      </c>
      <c r="BA2">
        <v>2</v>
      </c>
      <c r="BB2">
        <v>800</v>
      </c>
      <c r="BC2">
        <v>60</v>
      </c>
      <c r="BD2">
        <v>0</v>
      </c>
      <c r="BE2">
        <v>0</v>
      </c>
      <c r="BF2">
        <v>0</v>
      </c>
    </row>
    <row r="21" s="29" customFormat="1" x14ac:dyDescent="0.2"/>
    <row r="52" s="7" customFormat="1" x14ac:dyDescent="0.2"/>
  </sheetData>
  <dataValidations count="1">
    <dataValidation type="list" allowBlank="1" showInputMessage="1" showErrorMessage="1" sqref="L4:L51 T4:T51 AZ4:AZ51 AJ4:AJ51 AR4:AR51 AB2 AB4:AB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52"/>
  <sheetViews>
    <sheetView topLeftCell="H1" workbookViewId="0">
      <selection activeCell="A2" sqref="A2:BB2"/>
    </sheetView>
  </sheetViews>
  <sheetFormatPr baseColWidth="10" defaultColWidth="8.83203125" defaultRowHeight="15" x14ac:dyDescent="0.2"/>
  <cols>
    <col min="1" max="1" width="8.83203125" style="18"/>
    <col min="2" max="2" width="11.83203125" style="18" bestFit="1" customWidth="1"/>
    <col min="3" max="42" width="8.83203125" style="18"/>
    <col min="43" max="43" width="11.83203125" style="18" bestFit="1" customWidth="1"/>
    <col min="44" max="44" width="8.83203125" style="18"/>
    <col min="45" max="45" width="9.83203125" style="18" bestFit="1" customWidth="1"/>
    <col min="46" max="46" width="11.83203125" style="18" bestFit="1" customWidth="1"/>
    <col min="47" max="47" width="8.83203125" style="18"/>
    <col min="48" max="48" width="10.5" style="18" bestFit="1" customWidth="1"/>
    <col min="49" max="49" width="10.1640625" style="18" bestFit="1" customWidth="1"/>
    <col min="50" max="50" width="8.83203125" style="18"/>
    <col min="51" max="51" width="10.1640625" style="18" bestFit="1" customWidth="1"/>
    <col min="52" max="52" width="11.83203125" style="18" bestFit="1" customWidth="1"/>
    <col min="53" max="16384" width="8.83203125" style="18"/>
  </cols>
  <sheetData>
    <row r="1" spans="1:54" x14ac:dyDescent="0.2">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2">
      <c r="A2" t="s">
        <v>267</v>
      </c>
      <c r="B2" t="s">
        <v>268</v>
      </c>
      <c r="C2">
        <v>0.1</v>
      </c>
      <c r="D2">
        <v>0.29499999999999998</v>
      </c>
      <c r="E2">
        <v>-0.39</v>
      </c>
      <c r="F2" s="32">
        <v>-0.21503</v>
      </c>
      <c r="G2" s="32">
        <v>0.10081</v>
      </c>
      <c r="H2" s="32">
        <v>6.0503000000000001E-2</v>
      </c>
      <c r="I2" s="32">
        <v>0.15154999999999999</v>
      </c>
      <c r="J2" s="32">
        <v>0.34162999999999999</v>
      </c>
      <c r="K2" s="32">
        <v>0.39335999999999999</v>
      </c>
      <c r="L2" s="32">
        <v>0.50256000000000001</v>
      </c>
      <c r="M2" s="32">
        <v>0.56037000000000003</v>
      </c>
      <c r="N2" s="32">
        <v>0.66625000000000001</v>
      </c>
      <c r="O2" s="32">
        <v>0.76941999999999999</v>
      </c>
      <c r="P2" s="32">
        <v>0.86922999999999995</v>
      </c>
      <c r="Q2" s="32">
        <v>0.96386000000000005</v>
      </c>
      <c r="R2" s="32">
        <v>1.0441</v>
      </c>
      <c r="S2" s="32">
        <v>1.1642999999999999</v>
      </c>
      <c r="T2" s="32">
        <v>1.2506999999999999</v>
      </c>
      <c r="U2" s="32">
        <v>1.1879</v>
      </c>
      <c r="V2" s="32">
        <v>1.08</v>
      </c>
      <c r="W2">
        <v>1.2506999999999999</v>
      </c>
      <c r="X2" s="32">
        <v>4.4250999999999999E-2</v>
      </c>
      <c r="Y2" s="32">
        <v>3.3783000000000001E-2</v>
      </c>
      <c r="Z2" s="32">
        <v>2.8627E-2</v>
      </c>
      <c r="AA2" s="32">
        <v>2.5864000000000002E-2</v>
      </c>
      <c r="AB2" s="32">
        <v>2.4643000000000002E-2</v>
      </c>
      <c r="AC2" s="32">
        <v>2.5099E-2</v>
      </c>
      <c r="AD2" s="32">
        <v>2.5635000000000002E-2</v>
      </c>
      <c r="AE2" s="32">
        <v>2.7660000000000001E-2</v>
      </c>
      <c r="AF2" s="32">
        <v>3.0676999999999999E-2</v>
      </c>
      <c r="AG2" s="32">
        <v>3.4854999999999997E-2</v>
      </c>
      <c r="AH2" s="32">
        <v>4.0403000000000001E-2</v>
      </c>
      <c r="AI2" s="32">
        <v>4.759E-2</v>
      </c>
      <c r="AJ2" s="32">
        <v>5.7107999999999999E-2</v>
      </c>
      <c r="AK2" s="32">
        <v>7.0132E-2</v>
      </c>
      <c r="AL2" s="32">
        <v>9.0921000000000002E-2</v>
      </c>
      <c r="AM2" s="32">
        <v>0.11193</v>
      </c>
      <c r="AN2" s="32">
        <v>0.13253999999999999</v>
      </c>
      <c r="AO2" s="32">
        <v>0.15645000000000001</v>
      </c>
      <c r="AP2">
        <v>2.4643000000000002E-2</v>
      </c>
      <c r="AQ2" s="18" t="s">
        <v>266</v>
      </c>
      <c r="AR2" s="18">
        <v>0.1</v>
      </c>
      <c r="AS2" s="18">
        <v>0.3</v>
      </c>
      <c r="AT2" s="18" t="s">
        <v>5</v>
      </c>
      <c r="AU2" s="18">
        <v>0</v>
      </c>
      <c r="AV2" s="18">
        <v>0</v>
      </c>
      <c r="AW2" s="18" t="s">
        <v>266</v>
      </c>
      <c r="AX2" s="18">
        <v>0.1</v>
      </c>
      <c r="AY2" s="18">
        <v>0.3</v>
      </c>
      <c r="AZ2" s="18" t="s">
        <v>5</v>
      </c>
      <c r="BA2" s="18">
        <v>0</v>
      </c>
      <c r="BB2" s="18">
        <v>0</v>
      </c>
    </row>
    <row r="4" spans="1:54" x14ac:dyDescent="0.2">
      <c r="W4" s="18">
        <f>MAX(E4:V4)</f>
        <v>0</v>
      </c>
      <c r="X4" s="19"/>
      <c r="Y4" s="19"/>
      <c r="Z4" s="19"/>
      <c r="AA4" s="19"/>
      <c r="AB4" s="19"/>
      <c r="AC4" s="19"/>
      <c r="AD4" s="19"/>
      <c r="AE4" s="19"/>
      <c r="AF4" s="19"/>
      <c r="AG4" s="19"/>
      <c r="AH4" s="19"/>
      <c r="AI4" s="19"/>
      <c r="AJ4" s="19"/>
      <c r="AK4" s="19"/>
      <c r="AL4" s="19"/>
      <c r="AM4" s="19"/>
      <c r="AN4" s="19"/>
      <c r="AO4" s="19"/>
    </row>
    <row r="5" spans="1:54" x14ac:dyDescent="0.2">
      <c r="W5" s="18">
        <f t="shared" ref="W5:W20" si="0">MAX(E5:V5)</f>
        <v>0</v>
      </c>
    </row>
    <row r="6" spans="1:54" x14ac:dyDescent="0.2">
      <c r="W6" s="18">
        <f t="shared" si="0"/>
        <v>0</v>
      </c>
    </row>
    <row r="7" spans="1:54" x14ac:dyDescent="0.2">
      <c r="W7" s="18">
        <f t="shared" si="0"/>
        <v>0</v>
      </c>
    </row>
    <row r="8" spans="1:54" x14ac:dyDescent="0.2">
      <c r="W8" s="18">
        <f t="shared" si="0"/>
        <v>0</v>
      </c>
    </row>
    <row r="9" spans="1:54" x14ac:dyDescent="0.2">
      <c r="W9" s="18">
        <f t="shared" si="0"/>
        <v>0</v>
      </c>
    </row>
    <row r="10" spans="1:54" x14ac:dyDescent="0.2">
      <c r="W10" s="18">
        <f t="shared" si="0"/>
        <v>0</v>
      </c>
    </row>
    <row r="11" spans="1:54" x14ac:dyDescent="0.2">
      <c r="W11" s="18">
        <f t="shared" si="0"/>
        <v>0</v>
      </c>
    </row>
    <row r="12" spans="1:54" x14ac:dyDescent="0.2">
      <c r="W12" s="18">
        <f t="shared" si="0"/>
        <v>0</v>
      </c>
    </row>
    <row r="13" spans="1:54" x14ac:dyDescent="0.2">
      <c r="W13" s="18">
        <f t="shared" si="0"/>
        <v>0</v>
      </c>
    </row>
    <row r="14" spans="1:54" x14ac:dyDescent="0.2">
      <c r="W14" s="18">
        <f t="shared" si="0"/>
        <v>0</v>
      </c>
    </row>
    <row r="15" spans="1:54" x14ac:dyDescent="0.2">
      <c r="W15" s="18">
        <f t="shared" si="0"/>
        <v>0</v>
      </c>
    </row>
    <row r="16" spans="1:54" x14ac:dyDescent="0.2">
      <c r="W16" s="18">
        <f t="shared" si="0"/>
        <v>0</v>
      </c>
    </row>
    <row r="17" spans="23:23" x14ac:dyDescent="0.2">
      <c r="W17" s="18">
        <f t="shared" si="0"/>
        <v>0</v>
      </c>
    </row>
    <row r="18" spans="23:23" x14ac:dyDescent="0.2">
      <c r="W18" s="18">
        <f t="shared" si="0"/>
        <v>0</v>
      </c>
    </row>
    <row r="19" spans="23:23" x14ac:dyDescent="0.2">
      <c r="W19" s="18">
        <f t="shared" si="0"/>
        <v>0</v>
      </c>
    </row>
    <row r="20" spans="23:23" x14ac:dyDescent="0.2">
      <c r="W20" s="18">
        <f t="shared" si="0"/>
        <v>0</v>
      </c>
    </row>
    <row r="21" spans="23:23" s="30" customFormat="1" x14ac:dyDescent="0.2"/>
    <row r="52" s="18" customFormat="1" x14ac:dyDescent="0.2"/>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0"/>
  <sheetViews>
    <sheetView tabSelected="1" workbookViewId="0">
      <selection activeCell="X3" sqref="X3"/>
    </sheetView>
  </sheetViews>
  <sheetFormatPr baseColWidth="10" defaultColWidth="8.83203125" defaultRowHeight="15" x14ac:dyDescent="0.2"/>
  <cols>
    <col min="1" max="6" width="8.83203125" style="1"/>
    <col min="7" max="7" width="10" style="1" bestFit="1" customWidth="1"/>
    <col min="8" max="21" width="8.83203125" style="1"/>
    <col min="22" max="22" width="10.1640625" style="1" bestFit="1" customWidth="1"/>
    <col min="23" max="23" width="10.1640625" style="1" customWidth="1"/>
    <col min="24" max="25" width="8.83203125" style="1"/>
    <col min="26" max="26" width="10.5" style="1" bestFit="1" customWidth="1"/>
    <col min="27" max="27" width="9.83203125" style="1" bestFit="1" customWidth="1"/>
    <col min="28" max="16384" width="8.83203125" style="1"/>
  </cols>
  <sheetData>
    <row r="1" spans="1:27" x14ac:dyDescent="0.2">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2">
      <c r="A2" s="7" t="s">
        <v>267</v>
      </c>
      <c r="B2" s="7">
        <v>0</v>
      </c>
      <c r="C2" s="7">
        <v>0</v>
      </c>
      <c r="D2" s="7">
        <v>0</v>
      </c>
      <c r="E2" s="7">
        <v>0</v>
      </c>
      <c r="F2" s="7">
        <v>0</v>
      </c>
      <c r="G2" s="7">
        <v>0.42</v>
      </c>
      <c r="H2" s="7">
        <v>0</v>
      </c>
      <c r="I2" s="7">
        <v>0</v>
      </c>
      <c r="J2" s="7">
        <v>0.9</v>
      </c>
      <c r="K2" s="7">
        <v>0</v>
      </c>
      <c r="L2" s="7">
        <v>0</v>
      </c>
      <c r="M2" s="7">
        <v>0</v>
      </c>
      <c r="N2" s="7">
        <v>0</v>
      </c>
      <c r="O2" s="7">
        <v>0</v>
      </c>
      <c r="P2" s="7">
        <v>0.9</v>
      </c>
      <c r="Q2" s="7">
        <v>0</v>
      </c>
      <c r="R2" s="7">
        <v>0</v>
      </c>
      <c r="S2" s="7">
        <v>0</v>
      </c>
      <c r="T2" s="7">
        <v>0</v>
      </c>
      <c r="U2" s="33">
        <v>54</v>
      </c>
      <c r="V2">
        <v>0.3</v>
      </c>
      <c r="W2" s="1">
        <v>20</v>
      </c>
      <c r="X2">
        <v>0.2</v>
      </c>
      <c r="Y2">
        <v>0</v>
      </c>
      <c r="Z2">
        <v>0</v>
      </c>
      <c r="AA2">
        <v>0</v>
      </c>
    </row>
    <row r="4" spans="1:27" x14ac:dyDescent="0.2">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
      <c r="A5" s="7"/>
      <c r="B5" s="7"/>
      <c r="C5" s="7"/>
      <c r="D5" s="7"/>
      <c r="E5" s="7"/>
      <c r="F5" s="7"/>
      <c r="G5" s="7"/>
      <c r="H5" s="7"/>
      <c r="I5" s="7"/>
      <c r="J5" s="7"/>
      <c r="K5" s="7"/>
      <c r="L5" s="7"/>
      <c r="M5" s="7"/>
      <c r="N5" s="7"/>
      <c r="O5" s="7"/>
      <c r="P5" s="7"/>
      <c r="Q5" s="7"/>
      <c r="R5" s="7"/>
      <c r="S5" s="7"/>
      <c r="T5" s="7"/>
      <c r="U5" s="7"/>
      <c r="V5" s="7"/>
      <c r="W5" s="7"/>
      <c r="X5" s="7"/>
      <c r="Y5" s="7"/>
      <c r="Z5" s="7"/>
      <c r="AA5" s="7"/>
    </row>
    <row r="6" spans="1:27" x14ac:dyDescent="0.2">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2">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2">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s="31" customFormat="1" x14ac:dyDescent="0.2"/>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baseColWidth="10" defaultColWidth="8.6640625" defaultRowHeight="15" x14ac:dyDescent="0.2"/>
  <cols>
    <col min="1" max="1" width="13.1640625" bestFit="1" customWidth="1"/>
    <col min="2" max="2" width="15.5" bestFit="1" customWidth="1"/>
    <col min="3" max="3" width="8.1640625" bestFit="1" customWidth="1"/>
    <col min="4" max="4" width="10.83203125" bestFit="1" customWidth="1"/>
    <col min="5" max="5" width="9.5" bestFit="1" customWidth="1"/>
    <col min="6" max="6" width="14.1640625" customWidth="1"/>
    <col min="7" max="8" width="14.1640625" bestFit="1" customWidth="1"/>
  </cols>
  <sheetData>
    <row r="1" spans="1:8" x14ac:dyDescent="0.2">
      <c r="A1" s="11" t="s">
        <v>254</v>
      </c>
      <c r="B1" s="11" t="s">
        <v>255</v>
      </c>
      <c r="C1" s="11" t="s">
        <v>256</v>
      </c>
      <c r="D1" s="11" t="s">
        <v>257</v>
      </c>
      <c r="E1" s="11" t="s">
        <v>258</v>
      </c>
      <c r="F1" s="15" t="s">
        <v>259</v>
      </c>
      <c r="G1" s="15" t="s">
        <v>260</v>
      </c>
      <c r="H1" s="16" t="s">
        <v>261</v>
      </c>
    </row>
    <row r="2" spans="1:8" x14ac:dyDescent="0.2">
      <c r="A2" s="7">
        <v>20.8</v>
      </c>
      <c r="B2" s="7">
        <v>60</v>
      </c>
      <c r="C2" s="7">
        <v>1240</v>
      </c>
      <c r="D2" s="7">
        <v>800</v>
      </c>
      <c r="E2" s="7">
        <v>96.1</v>
      </c>
      <c r="F2" s="26">
        <v>0</v>
      </c>
      <c r="G2" s="26">
        <v>0</v>
      </c>
      <c r="H2" s="7">
        <v>0</v>
      </c>
    </row>
    <row r="3" spans="1:8" x14ac:dyDescent="0.2">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topLeftCell="C1" workbookViewId="0">
      <selection activeCell="C2" sqref="C2"/>
    </sheetView>
  </sheetViews>
  <sheetFormatPr baseColWidth="10" defaultColWidth="8.6640625" defaultRowHeight="15" x14ac:dyDescent="0.2"/>
  <sheetData>
    <row r="1" spans="1:3" ht="16" thickBot="1" x14ac:dyDescent="0.25">
      <c r="A1" s="12" t="s">
        <v>263</v>
      </c>
      <c r="B1" s="13" t="s">
        <v>264</v>
      </c>
      <c r="C1" s="13" t="s">
        <v>265</v>
      </c>
    </row>
    <row r="2" spans="1:3" ht="16" thickBot="1" x14ac:dyDescent="0.25">
      <c r="A2" s="2">
        <v>-5</v>
      </c>
      <c r="B2" s="3">
        <v>-0.32438</v>
      </c>
      <c r="C2" s="3">
        <v>4.4250999999999999E-2</v>
      </c>
    </row>
    <row r="3" spans="1:3" ht="16" thickBot="1" x14ac:dyDescent="0.25">
      <c r="A3" s="2">
        <v>-4</v>
      </c>
      <c r="B3" s="3">
        <v>-0.21503</v>
      </c>
      <c r="C3" s="3">
        <v>3.3783000000000001E-2</v>
      </c>
    </row>
    <row r="4" spans="1:3" ht="16" thickBot="1" x14ac:dyDescent="0.25">
      <c r="A4" s="2">
        <v>-3</v>
      </c>
      <c r="B4" s="3">
        <v>-0.10081</v>
      </c>
      <c r="C4" s="3">
        <v>2.8627E-2</v>
      </c>
    </row>
    <row r="5" spans="1:3" ht="16" thickBot="1" x14ac:dyDescent="0.25">
      <c r="A5" s="2">
        <v>-2</v>
      </c>
      <c r="B5" s="3">
        <v>1.0503E-2</v>
      </c>
      <c r="C5" s="3">
        <v>2.5864000000000002E-2</v>
      </c>
    </row>
    <row r="6" spans="1:3" ht="16" thickBot="1" x14ac:dyDescent="0.25">
      <c r="A6" s="2">
        <v>-1</v>
      </c>
      <c r="B6" s="3">
        <v>0.12155000000000001</v>
      </c>
      <c r="C6" s="3">
        <v>2.4643000000000002E-2</v>
      </c>
    </row>
    <row r="7" spans="1:3" ht="16" thickBot="1" x14ac:dyDescent="0.25">
      <c r="A7" s="2">
        <v>0</v>
      </c>
      <c r="B7" s="3">
        <v>0.24163000000000001</v>
      </c>
      <c r="C7" s="3">
        <v>2.5099E-2</v>
      </c>
    </row>
    <row r="8" spans="1:3" ht="16" thickBot="1" x14ac:dyDescent="0.25">
      <c r="A8" s="2">
        <v>1</v>
      </c>
      <c r="B8" s="3">
        <v>0.34336</v>
      </c>
      <c r="C8" s="3">
        <v>2.5635000000000002E-2</v>
      </c>
    </row>
    <row r="9" spans="1:3" ht="16" thickBot="1" x14ac:dyDescent="0.25">
      <c r="A9" s="2">
        <v>2</v>
      </c>
      <c r="B9" s="3">
        <v>0.45256000000000002</v>
      </c>
      <c r="C9" s="3">
        <v>2.7660000000000001E-2</v>
      </c>
    </row>
    <row r="10" spans="1:3" ht="16" thickBot="1" x14ac:dyDescent="0.25">
      <c r="A10" s="2">
        <v>3</v>
      </c>
      <c r="B10" s="3">
        <v>0.56037000000000003</v>
      </c>
      <c r="C10" s="3">
        <v>3.0676999999999999E-2</v>
      </c>
    </row>
    <row r="11" spans="1:3" ht="16" thickBot="1" x14ac:dyDescent="0.25">
      <c r="A11" s="2">
        <v>4</v>
      </c>
      <c r="B11" s="3">
        <v>0.66625000000000001</v>
      </c>
      <c r="C11" s="3">
        <v>3.4854999999999997E-2</v>
      </c>
    </row>
    <row r="12" spans="1:3" ht="16" thickBot="1" x14ac:dyDescent="0.25">
      <c r="A12" s="2">
        <v>5</v>
      </c>
      <c r="B12" s="3">
        <v>0.76941999999999999</v>
      </c>
      <c r="C12" s="3">
        <v>4.0403000000000001E-2</v>
      </c>
    </row>
    <row r="13" spans="1:3" ht="16" thickBot="1" x14ac:dyDescent="0.25">
      <c r="A13" s="2">
        <v>6</v>
      </c>
      <c r="B13" s="3">
        <v>0.86922999999999995</v>
      </c>
      <c r="C13" s="3">
        <v>4.759E-2</v>
      </c>
    </row>
    <row r="14" spans="1:3" ht="16" thickBot="1" x14ac:dyDescent="0.25">
      <c r="A14" s="2">
        <v>7</v>
      </c>
      <c r="B14" s="3">
        <v>0.96386000000000005</v>
      </c>
      <c r="C14" s="3">
        <v>5.7107999999999999E-2</v>
      </c>
    </row>
    <row r="15" spans="1:3" ht="16" thickBot="1" x14ac:dyDescent="0.25">
      <c r="A15" s="2">
        <v>8</v>
      </c>
      <c r="B15" s="3">
        <v>1.0441</v>
      </c>
      <c r="C15" s="3">
        <v>7.0132E-2</v>
      </c>
    </row>
    <row r="16" spans="1:3" ht="16" thickBot="1" x14ac:dyDescent="0.25">
      <c r="A16" s="2">
        <v>9</v>
      </c>
      <c r="B16" s="3">
        <v>1.0743</v>
      </c>
      <c r="C16" s="3">
        <v>9.0921000000000002E-2</v>
      </c>
    </row>
    <row r="17" spans="1:6" ht="16" thickBot="1" x14ac:dyDescent="0.25">
      <c r="A17" s="2">
        <v>10</v>
      </c>
      <c r="B17" s="3">
        <v>1.0807</v>
      </c>
      <c r="C17" s="3">
        <v>0.11193</v>
      </c>
    </row>
    <row r="18" spans="1:6" ht="16" thickBot="1" x14ac:dyDescent="0.25">
      <c r="A18" s="2">
        <v>11</v>
      </c>
      <c r="B18" s="3">
        <v>1.0379</v>
      </c>
      <c r="C18" s="3">
        <v>0.13253999999999999</v>
      </c>
    </row>
    <row r="19" spans="1:6" ht="16" thickBot="1" x14ac:dyDescent="0.25">
      <c r="A19" s="2">
        <v>12</v>
      </c>
      <c r="B19" s="3">
        <v>1.034</v>
      </c>
      <c r="C19" s="3">
        <v>0.15645000000000001</v>
      </c>
    </row>
    <row r="21" spans="1:6" x14ac:dyDescent="0.2">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baseColWidth="10" defaultColWidth="8.66406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Carter Smith</cp:lastModifiedBy>
  <cp:revision/>
  <dcterms:created xsi:type="dcterms:W3CDTF">2023-12-05T19:03:00Z</dcterms:created>
  <dcterms:modified xsi:type="dcterms:W3CDTF">2025-03-04T18:05:39Z</dcterms:modified>
  <cp:category/>
  <cp:contentStatus/>
</cp:coreProperties>
</file>