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x\Documents\GITHUB new code\asen2804-main (1)\asen2804-main\Design Input Files\"/>
    </mc:Choice>
  </mc:AlternateContent>
  <xr:revisionPtr revIDLastSave="0" documentId="13_ncr:1_{2A2B2A5B-4873-4F82-9E47-5EE7029F5239}" xr6:coauthVersionLast="47" xr6:coauthVersionMax="47" xr10:uidLastSave="{00000000-0000-0000-0000-000000000000}"/>
  <bookViews>
    <workbookView xWindow="-110" yWindow="-110" windowWidth="19420" windowHeight="10300" tabRatio="671" activeTab="4"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H2" i="4"/>
  <c r="V2" i="4"/>
  <c r="W4" i="5" l="1"/>
  <c r="AL2" i="4" l="1"/>
  <c r="AD2" i="4"/>
  <c r="W5" i="5"/>
  <c r="W6" i="5"/>
  <c r="W7" i="5"/>
  <c r="W8" i="5"/>
  <c r="W9" i="5"/>
  <c r="W10" i="5"/>
  <c r="W11" i="5"/>
  <c r="W12" i="5"/>
  <c r="W13" i="5"/>
  <c r="W14" i="5"/>
  <c r="W15" i="5"/>
  <c r="W16" i="5"/>
  <c r="W17" i="5"/>
  <c r="W18" i="5"/>
  <c r="W19" i="5"/>
  <c r="W20" i="5"/>
  <c r="F2" i="4"/>
  <c r="B78" i="8" a="1"/>
  <c r="B78" i="8" s="1"/>
  <c r="B2" i="8" a="1"/>
  <c r="B2" i="8" s="1"/>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<sst xmlns="http://schemas.openxmlformats.org/spreadsheetml/2006/main" count="499" uniqueCount="268">
  <si>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</si>
  <si>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</si>
  <si>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</si>
  <si>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</si>
  <si>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</si>
  <si>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</si>
  <si>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</si>
  <si>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</si>
  <si>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</si>
  <si>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</si>
  <si>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</si>
  <si>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</si>
  <si>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</si>
  <si>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</si>
  <si>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</si>
  <si>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</si>
  <si>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</si>
  <si>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</si>
  <si>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</si>
  <si>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</si>
  <si>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</si>
  <si>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</si>
  <si>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</si>
  <si>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</si>
  <si>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</si>
  <si>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</si>
  <si>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</si>
  <si>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</si>
  <si>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</si>
  <si>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</si>
  <si>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</si>
  <si>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</si>
  <si>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</si>
  <si>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</si>
  <si>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</si>
  <si>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</si>
  <si>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</si>
  <si>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</si>
  <si>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</si>
  <si>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</si>
  <si>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</si>
  <si>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</si>
  <si>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</si>
  <si>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</si>
  <si>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</si>
  <si>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</si>
  <si>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</si>
  <si>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</si>
  <si>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</si>
  <si>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</si>
  <si>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</si>
  <si>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</si>
  <si>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</si>
  <si>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</si>
  <si>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</si>
  <si>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</si>
  <si>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</si>
  <si>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</si>
  <si>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</si>
  <si>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</si>
  <si>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</si>
  <si>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</si>
  <si>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</si>
  <si>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</si>
  <si>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</si>
  <si>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</si>
  <si>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</si>
  <si>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</si>
  <si>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</si>
  <si>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</si>
  <si>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</si>
  <si>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</si>
  <si>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</si>
  <si>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</si>
  <si>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</si>
  <si>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</si>
  <si>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</si>
  <si>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</si>
  <si>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</si>
  <si>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</si>
  <si>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</si>
  <si>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</si>
  <si>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</si>
  <si>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</si>
  <si>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</si>
  <si>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</si>
  <si>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</si>
  <si>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</si>
  <si>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</si>
  <si>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</si>
  <si>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</si>
  <si>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</si>
  <si>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</si>
  <si>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</si>
  <si>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</si>
  <si>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</si>
  <si>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</si>
  <si>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</si>
  <si>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</si>
  <si>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</si>
  <si>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</si>
  <si>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</si>
  <si>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</si>
  <si>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</si>
  <si>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</si>
  <si>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</si>
  <si>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</si>
  <si>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</si>
  <si>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</si>
  <si>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</si>
  <si>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</si>
  <si>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</si>
  <si>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</si>
  <si>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</si>
  <si>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</si>
  <si>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</si>
  <si>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</si>
  <si>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</si>
  <si>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</si>
  <si>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</si>
  <si>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</si>
  <si>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</si>
  <si>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</si>
  <si>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</si>
  <si>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</si>
  <si>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</si>
  <si>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</si>
  <si>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</si>
  <si>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</si>
  <si>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</si>
  <si>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</si>
  <si>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</si>
  <si>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</si>
  <si>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</si>
  <si>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</si>
  <si>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</si>
  <si>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</si>
  <si>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</si>
  <si>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</si>
  <si>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</si>
  <si>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</si>
  <si>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</si>
  <si>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</si>
  <si>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</si>
  <si>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</si>
  <si>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</si>
  <si>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</si>
  <si>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</si>
  <si>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</si>
  <si>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</si>
  <si>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</si>
  <si>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</si>
  <si>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</si>
  <si>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</si>
  <si>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</si>
  <si>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</si>
  <si>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</si>
  <si>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</si>
  <si>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</si>
  <si>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</si>
  <si>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</si>
  <si>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</si>
  <si>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</si>
  <si>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</si>
  <si>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</si>
  <si>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</si>
  <si>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</si>
  <si>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</si>
  <si>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</si>
  <si>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</si>
  <si>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</si>
  <si>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</si>
  <si>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</si>
  <si>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</si>
  <si>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</si>
  <si>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</si>
  <si>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</si>
  <si>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</si>
  <si>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</si>
  <si>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</si>
  <si>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</si>
  <si>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</si>
  <si>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</si>
  <si>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</si>
  <si>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</si>
  <si>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</si>
  <si>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</si>
  <si>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</si>
  <si>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</si>
  <si>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</si>
  <si>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</si>
  <si>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</si>
  <si>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</si>
  <si>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</si>
  <si>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</si>
  <si>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</si>
  <si>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</si>
  <si>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</si>
  <si>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</si>
  <si>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</si>
  <si>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</si>
  <si>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</si>
  <si>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</si>
  <si>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</si>
  <si>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</si>
  <si>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</si>
  <si>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</si>
  <si>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</si>
  <si>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</si>
  <si>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</si>
  <si>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</si>
  <si>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</si>
  <si>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</si>
  <si>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</si>
  <si>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</si>
  <si>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</si>
  <si>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</si>
  <si>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</si>
  <si>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</si>
  <si>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</si>
  <si>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</si>
  <si>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</si>
  <si>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</si>
  <si>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</si>
  <si>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</si>
  <si>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</si>
  <si>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</si>
  <si>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</si>
  <si>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</si>
  <si>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</si>
  <si>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</si>
  <si>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</si>
  <si>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</si>
  <si>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</si>
  <si>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</si>
  <si>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</si>
  <si>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</si>
  <si>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</si>
  <si>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</si>
  <si>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</si>
  <si>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</si>
  <si>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</si>
  <si>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</si>
  <si>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</si>
  <si>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</si>
  <si>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</si>
  <si>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</si>
  <si>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</si>
  <si>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</si>
  <si>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</si>
  <si>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</si>
  <si>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</si>
  <si>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</si>
  <si>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</si>
  <si>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</si>
  <si>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</si>
  <si>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</si>
  <si>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</si>
  <si>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</si>
  <si>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</si>
  <si>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</si>
  <si>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</si>
  <si>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</si>
  <si>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</si>
  <si>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</si>
  <si>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</si>
  <si>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Max</t>
  </si>
  <si>
    <t>NACA0012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</si>
</sst>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11"/>
      <color theme="1"/>
      <name val="Calibri"/>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0" fillId="0" borderId="0" xfId="0"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7" fillId="3" borderId="5" xfId="0" applyFont="1" applyFill="1" applyBorder="1" applyAlignment="1">
      <alignment horizontal="center"/>
    </xf>
    <xf numFmtId="0" fontId="7" fillId="3" borderId="5" xfId="0" applyFont="1" applyFill="1" applyBorder="1" applyAlignment="1">
      <alignment horizontal="center" wrapText="1"/>
    </xf>
    <xf numFmtId="0" fontId="7" fillId="3" borderId="5" xfId="0" applyFont="1" applyFill="1" applyBorder="1"/>
    <xf numFmtId="0" fontId="3"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0" borderId="0" xfId="0" applyFont="1" applyAlignment="1">
      <alignment vertical="center"/>
    </xf>
    <xf numFmtId="0" fontId="7" fillId="3" borderId="6" xfId="0" applyFont="1" applyFill="1" applyBorder="1"/>
    <xf numFmtId="0" fontId="7" fillId="3" borderId="6" xfId="0" applyFont="1" applyFill="1" applyBorder="1" applyAlignment="1">
      <alignment horizontal="center"/>
    </xf>
    <xf numFmtId="0" fontId="7"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7" fillId="10" borderId="5" xfId="0" applyFont="1" applyFill="1" applyBorder="1" applyAlignment="1">
      <alignment horizontal="center"/>
    </xf>
    <xf numFmtId="0" fontId="7"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-0.60260000000000002</c:v>
                </c:pt>
                <c:pt idx="1">
                  <c:v>-0.5212</c:v>
                </c:pt>
                <c:pt idx="2">
                  <c:v>-0.4365</c:v>
                </c:pt>
                <c:pt idx="3">
                  <c:v>-0.29759999999999998</c:v>
                </c:pt>
                <c:pt idx="4">
                  <c:v>-0.14749999999999999</c:v>
                </c:pt>
                <c:pt idx="5">
                  <c:v>0</c:v>
                </c:pt>
                <c:pt idx="6">
                  <c:v>0.14749999999999999</c:v>
                </c:pt>
                <c:pt idx="7">
                  <c:v>0.29759999999999998</c:v>
                </c:pt>
                <c:pt idx="8">
                  <c:v>0.4365</c:v>
                </c:pt>
                <c:pt idx="9">
                  <c:v>0.5212</c:v>
                </c:pt>
                <c:pt idx="10">
                  <c:v>0.60260000000000002</c:v>
                </c:pt>
                <c:pt idx="11">
                  <c:v>0.68120000000000003</c:v>
                </c:pt>
                <c:pt idx="12">
                  <c:v>0.7571</c:v>
                </c:pt>
                <c:pt idx="13">
                  <c:v>0.83150000000000002</c:v>
                </c:pt>
                <c:pt idx="14">
                  <c:v>0.90310000000000001</c:v>
                </c:pt>
                <c:pt idx="15">
                  <c:v>0.97030000000000005</c:v>
                </c:pt>
                <c:pt idx="16">
                  <c:v>1.0226999999999999</c:v>
                </c:pt>
                <c:pt idx="17">
                  <c:v>1.0454000000000001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0.0000</c:formatCode>
                <c:ptCount val="18"/>
                <c:pt idx="0">
                  <c:v>1.6809999999999999E-2</c:v>
                </c:pt>
                <c:pt idx="1">
                  <c:v>1.5299999999999999E-2</c:v>
                </c:pt>
                <c:pt idx="2">
                  <c:v>1.435E-2</c:v>
                </c:pt>
                <c:pt idx="3">
                  <c:v>1.384E-2</c:v>
                </c:pt>
                <c:pt idx="4">
                  <c:v>1.362E-2</c:v>
                </c:pt>
                <c:pt idx="5">
                  <c:v>1.358E-2</c:v>
                </c:pt>
                <c:pt idx="6">
                  <c:v>1.362E-2</c:v>
                </c:pt>
                <c:pt idx="7">
                  <c:v>1.383E-2</c:v>
                </c:pt>
                <c:pt idx="8">
                  <c:v>1.435E-2</c:v>
                </c:pt>
                <c:pt idx="9">
                  <c:v>1.5299999999999999E-2</c:v>
                </c:pt>
                <c:pt idx="10">
                  <c:v>1.6799999999999999E-2</c:v>
                </c:pt>
                <c:pt idx="11">
                  <c:v>1.8919999999999999E-2</c:v>
                </c:pt>
                <c:pt idx="12">
                  <c:v>2.1569999999999999E-2</c:v>
                </c:pt>
                <c:pt idx="13">
                  <c:v>2.4760000000000001E-2</c:v>
                </c:pt>
                <c:pt idx="14">
                  <c:v>2.869E-2</c:v>
                </c:pt>
                <c:pt idx="15">
                  <c:v>3.354E-2</c:v>
                </c:pt>
                <c:pt idx="16">
                  <c:v>3.9719999999999998E-2</c:v>
                </c:pt>
                <c:pt idx="17">
                  <c:v>4.6820000000000001E-2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D83" sqref="D83"/>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opLeftCell="Z1" workbookViewId="0">
      <selection activeCell="AD6" sqref="AD6"/>
    </sheetView>
  </sheetViews>
  <sheetFormatPr defaultColWidth="8.81640625" defaultRowHeight="14.5" x14ac:dyDescent="0.35"/>
  <cols>
    <col min="1" max="1" width="8.81640625" style="7"/>
    <col min="2" max="2" width="10.54296875" style="7" customWidth="1"/>
    <col min="3" max="7" width="8.81640625" style="7"/>
    <col min="8" max="8" width="11.81640625" style="7" bestFit="1" customWidth="1"/>
    <col min="9"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35">
      <c r="A2" s="7" t="s">
        <v>266</v>
      </c>
      <c r="B2" s="7">
        <v>1655</v>
      </c>
      <c r="C2" s="26">
        <v>12</v>
      </c>
      <c r="D2" s="7">
        <v>0.45</v>
      </c>
      <c r="E2" s="7">
        <v>0.12</v>
      </c>
      <c r="F2" s="7">
        <f>D2/E2</f>
        <v>3.7500000000000004</v>
      </c>
      <c r="G2" s="7">
        <v>5.0000000000000001E-3</v>
      </c>
      <c r="H2" s="26">
        <f>3.14*(0.12/2)^2</f>
        <v>1.1304E-2</v>
      </c>
      <c r="I2" s="26">
        <v>0</v>
      </c>
      <c r="J2" s="26">
        <f>0.159</f>
        <v>0.159</v>
      </c>
      <c r="K2" s="26">
        <v>1</v>
      </c>
      <c r="L2" s="7" t="s">
        <v>254</v>
      </c>
      <c r="M2" s="7">
        <v>0.09</v>
      </c>
      <c r="N2" s="7">
        <v>1.7999999999999999E-2</v>
      </c>
      <c r="O2" s="7">
        <v>9</v>
      </c>
      <c r="P2" s="7">
        <v>1</v>
      </c>
      <c r="Q2" s="7">
        <v>0</v>
      </c>
      <c r="R2" s="7">
        <v>0</v>
      </c>
      <c r="S2" s="26">
        <v>1.1000000000000001</v>
      </c>
      <c r="T2" s="7" t="s">
        <v>254</v>
      </c>
      <c r="U2" s="7">
        <v>6.0000000000000001E-3</v>
      </c>
      <c r="V2" s="32">
        <f>2*U2</f>
        <v>1.2E-2</v>
      </c>
      <c r="W2" s="7">
        <v>5</v>
      </c>
      <c r="X2" s="7">
        <v>0.5</v>
      </c>
      <c r="Y2" s="7">
        <v>3</v>
      </c>
      <c r="Z2" s="7">
        <v>0.02</v>
      </c>
      <c r="AA2" s="26">
        <v>1.05</v>
      </c>
      <c r="AB2" s="7" t="s">
        <v>255</v>
      </c>
      <c r="AC2" s="7">
        <v>0</v>
      </c>
      <c r="AD2" s="32">
        <f>2*AC2</f>
        <v>0</v>
      </c>
      <c r="AE2" s="7">
        <v>0</v>
      </c>
      <c r="AF2" s="7">
        <v>0</v>
      </c>
      <c r="AG2" s="7">
        <v>0</v>
      </c>
      <c r="AH2" s="7">
        <v>0</v>
      </c>
      <c r="AI2" s="26">
        <v>0</v>
      </c>
      <c r="AJ2" s="7" t="s">
        <v>261</v>
      </c>
      <c r="AK2" s="7">
        <v>3.0000000000000001E-3</v>
      </c>
      <c r="AL2" s="7">
        <f>2*AK2</f>
        <v>6.0000000000000001E-3</v>
      </c>
      <c r="AM2" s="7">
        <v>0.83330000000000004</v>
      </c>
      <c r="AN2" s="7">
        <v>1</v>
      </c>
      <c r="AO2" s="7">
        <v>0</v>
      </c>
      <c r="AP2" s="7">
        <v>0.02</v>
      </c>
      <c r="AQ2" s="26">
        <v>1.05</v>
      </c>
      <c r="AR2" s="7" t="s">
        <v>261</v>
      </c>
      <c r="AS2" s="7">
        <v>0</v>
      </c>
      <c r="AT2" s="7">
        <v>0</v>
      </c>
      <c r="AU2" s="7">
        <v>0</v>
      </c>
      <c r="AV2" s="7">
        <v>0</v>
      </c>
      <c r="AW2" s="7">
        <v>0</v>
      </c>
      <c r="AX2" s="7">
        <v>0</v>
      </c>
      <c r="AY2" s="7">
        <v>0</v>
      </c>
      <c r="AZ2" s="7" t="s">
        <v>261</v>
      </c>
      <c r="BA2" s="7">
        <v>2</v>
      </c>
      <c r="BB2" s="7">
        <v>1000</v>
      </c>
      <c r="BC2" s="7">
        <v>60</v>
      </c>
      <c r="BD2" s="7">
        <v>0</v>
      </c>
      <c r="BE2" s="7">
        <v>0</v>
      </c>
      <c r="BF2" s="7">
        <v>0</v>
      </c>
    </row>
    <row r="3" spans="1:58" x14ac:dyDescent="0.35">
      <c r="D3"/>
      <c r="E3"/>
      <c r="F3"/>
    </row>
    <row r="21" s="29" customFormat="1" x14ac:dyDescent="0.35"/>
    <row r="52" s="7" customFormat="1" x14ac:dyDescent="0.35"/>
  </sheetData>
  <dataValidations count="1">
    <dataValidation type="list" allowBlank="1" showInputMessage="1" showErrorMessage="1" sqref="AR2:AR51 L2:L51 T2:T51 AB2:AB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Z8" sqref="AZ8"/>
    </sheetView>
  </sheetViews>
  <sheetFormatPr defaultColWidth="8.81640625" defaultRowHeight="14.5" x14ac:dyDescent="0.35"/>
  <cols>
    <col min="1" max="1" width="8.81640625" style="18"/>
    <col min="2" max="2" width="11.81640625" style="18" bestFit="1" customWidth="1"/>
    <col min="3" max="42" width="8.81640625" style="18"/>
    <col min="43" max="43" width="11.81640625" style="18" bestFit="1" customWidth="1"/>
    <col min="44" max="44" width="8.81640625" style="18"/>
    <col min="45" max="45" width="9.81640625" style="18" bestFit="1" customWidth="1"/>
    <col min="46" max="46" width="11.81640625" style="18" bestFit="1" customWidth="1"/>
    <col min="47" max="47" width="8.81640625" style="18"/>
    <col min="48" max="48" width="10.453125" style="18" bestFit="1" customWidth="1"/>
    <col min="49" max="49" width="10.1796875" style="18" bestFit="1" customWidth="1"/>
    <col min="50" max="50" width="8.81640625" style="18"/>
    <col min="51" max="51" width="10.1796875" style="18" bestFit="1" customWidth="1"/>
    <col min="52" max="52" width="11.81640625" style="18" bestFit="1" customWidth="1"/>
    <col min="53" max="16384" width="8.81640625" style="18"/>
  </cols>
  <sheetData>
    <row r="1" spans="1:54" x14ac:dyDescent="0.3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35">
      <c r="A2" s="18" t="s">
        <v>266</v>
      </c>
      <c r="B2" s="18" t="s">
        <v>267</v>
      </c>
      <c r="C2" s="18">
        <v>0.12</v>
      </c>
      <c r="D2" s="18">
        <v>0.3</v>
      </c>
      <c r="E2" s="18">
        <v>-0.60260000000000002</v>
      </c>
      <c r="F2" s="18">
        <v>-0.5212</v>
      </c>
      <c r="G2" s="18">
        <v>-0.4365</v>
      </c>
      <c r="H2" s="18">
        <v>-0.29759999999999998</v>
      </c>
      <c r="I2" s="18">
        <v>-0.14749999999999999</v>
      </c>
      <c r="J2" s="18">
        <v>0</v>
      </c>
      <c r="K2" s="18">
        <v>0.14749999999999999</v>
      </c>
      <c r="L2" s="18">
        <v>0.29759999999999998</v>
      </c>
      <c r="M2" s="18">
        <v>0.4365</v>
      </c>
      <c r="N2" s="18">
        <v>0.5212</v>
      </c>
      <c r="O2" s="18">
        <v>0.60260000000000002</v>
      </c>
      <c r="P2" s="18">
        <v>0.68120000000000003</v>
      </c>
      <c r="Q2" s="18">
        <v>0.7571</v>
      </c>
      <c r="R2" s="18">
        <v>0.83150000000000002</v>
      </c>
      <c r="S2" s="18">
        <v>0.90310000000000001</v>
      </c>
      <c r="T2" s="18">
        <v>0.97030000000000005</v>
      </c>
      <c r="U2" s="18">
        <v>1.0226999999999999</v>
      </c>
      <c r="V2" s="18">
        <v>1.0454000000000001</v>
      </c>
      <c r="W2" s="18">
        <v>1.0454000000000001</v>
      </c>
      <c r="X2" s="19">
        <v>1.6809999999999999E-2</v>
      </c>
      <c r="Y2" s="19">
        <v>1.5299999999999999E-2</v>
      </c>
      <c r="Z2" s="19">
        <v>1.435E-2</v>
      </c>
      <c r="AA2" s="19">
        <v>1.384E-2</v>
      </c>
      <c r="AB2" s="19">
        <v>1.362E-2</v>
      </c>
      <c r="AC2" s="19">
        <v>1.358E-2</v>
      </c>
      <c r="AD2" s="19">
        <v>1.362E-2</v>
      </c>
      <c r="AE2" s="19">
        <v>1.383E-2</v>
      </c>
      <c r="AF2" s="19">
        <v>1.435E-2</v>
      </c>
      <c r="AG2" s="19">
        <v>1.5299999999999999E-2</v>
      </c>
      <c r="AH2" s="19">
        <v>1.6799999999999999E-2</v>
      </c>
      <c r="AI2" s="19">
        <v>1.8919999999999999E-2</v>
      </c>
      <c r="AJ2" s="19">
        <v>2.1569999999999999E-2</v>
      </c>
      <c r="AK2" s="19">
        <v>2.4760000000000001E-2</v>
      </c>
      <c r="AL2" s="19">
        <v>2.869E-2</v>
      </c>
      <c r="AM2" s="19">
        <v>3.354E-2</v>
      </c>
      <c r="AN2" s="19">
        <v>3.9719999999999998E-2</v>
      </c>
      <c r="AO2" s="19">
        <v>4.6820000000000001E-2</v>
      </c>
      <c r="AP2" s="18">
        <v>1.358E-2</v>
      </c>
      <c r="AQ2" s="18" t="s">
        <v>267</v>
      </c>
      <c r="AR2" s="18">
        <v>0.12</v>
      </c>
      <c r="AS2" s="18">
        <v>0.3</v>
      </c>
      <c r="AT2" s="18" t="s">
        <v>5</v>
      </c>
      <c r="AU2" s="18">
        <v>0</v>
      </c>
      <c r="AV2" s="18">
        <v>0</v>
      </c>
      <c r="AW2" s="18" t="s">
        <v>267</v>
      </c>
      <c r="AX2" s="18">
        <v>0.12</v>
      </c>
      <c r="AY2" s="18">
        <v>0.3</v>
      </c>
      <c r="AZ2" s="18" t="s">
        <v>5</v>
      </c>
      <c r="BA2" s="18">
        <v>0</v>
      </c>
      <c r="BB2" s="18">
        <v>0</v>
      </c>
    </row>
    <row r="3" spans="1:54" x14ac:dyDescent="0.35">
      <c r="W3" s="18">
        <v>0</v>
      </c>
      <c r="X3" s="19"/>
      <c r="Y3" s="19"/>
      <c r="Z3" s="19"/>
      <c r="AA3" s="19"/>
      <c r="AB3" s="19"/>
      <c r="AC3" s="19"/>
      <c r="AD3" s="19"/>
      <c r="AE3" s="19"/>
      <c r="AF3" s="19"/>
      <c r="AG3" s="19"/>
      <c r="AH3" s="19"/>
      <c r="AI3" s="19"/>
      <c r="AJ3" s="19"/>
      <c r="AK3" s="19"/>
      <c r="AL3" s="19"/>
      <c r="AM3" s="19"/>
      <c r="AN3" s="19"/>
      <c r="AO3" s="19"/>
    </row>
    <row r="4" spans="1:54" x14ac:dyDescent="0.35">
      <c r="W4" s="18">
        <f>MAX(E4:V4)</f>
        <v>0</v>
      </c>
      <c r="X4" s="19"/>
      <c r="Y4" s="19"/>
      <c r="Z4" s="19"/>
      <c r="AA4" s="19"/>
      <c r="AB4" s="19"/>
      <c r="AC4" s="19"/>
      <c r="AD4" s="19"/>
      <c r="AE4" s="19"/>
      <c r="AF4" s="19"/>
      <c r="AG4" s="19"/>
      <c r="AH4" s="19"/>
      <c r="AI4" s="19"/>
      <c r="AJ4" s="19"/>
      <c r="AK4" s="19"/>
      <c r="AL4" s="19"/>
      <c r="AM4" s="19"/>
      <c r="AN4" s="19"/>
      <c r="AO4" s="19"/>
    </row>
    <row r="5" spans="1:54" x14ac:dyDescent="0.35">
      <c r="W5" s="18">
        <f t="shared" ref="W5:W20" si="0">MAX(E5:V5)</f>
        <v>0</v>
      </c>
    </row>
    <row r="6" spans="1:54" x14ac:dyDescent="0.35">
      <c r="W6" s="18">
        <f t="shared" si="0"/>
        <v>0</v>
      </c>
    </row>
    <row r="7" spans="1:54" x14ac:dyDescent="0.35">
      <c r="W7" s="18">
        <f t="shared" si="0"/>
        <v>0</v>
      </c>
    </row>
    <row r="8" spans="1:54" x14ac:dyDescent="0.35">
      <c r="W8" s="18">
        <f t="shared" si="0"/>
        <v>0</v>
      </c>
    </row>
    <row r="9" spans="1:54" x14ac:dyDescent="0.35">
      <c r="W9" s="18">
        <f t="shared" si="0"/>
        <v>0</v>
      </c>
    </row>
    <row r="10" spans="1:54" x14ac:dyDescent="0.35">
      <c r="W10" s="18">
        <f t="shared" si="0"/>
        <v>0</v>
      </c>
    </row>
    <row r="11" spans="1:54" x14ac:dyDescent="0.35">
      <c r="W11" s="18">
        <f t="shared" si="0"/>
        <v>0</v>
      </c>
    </row>
    <row r="12" spans="1:54" x14ac:dyDescent="0.35">
      <c r="W12" s="18">
        <f t="shared" si="0"/>
        <v>0</v>
      </c>
    </row>
    <row r="13" spans="1:54" x14ac:dyDescent="0.35">
      <c r="W13" s="18">
        <f t="shared" si="0"/>
        <v>0</v>
      </c>
    </row>
    <row r="14" spans="1:54" x14ac:dyDescent="0.35">
      <c r="W14" s="18">
        <f t="shared" si="0"/>
        <v>0</v>
      </c>
    </row>
    <row r="15" spans="1:54" x14ac:dyDescent="0.35">
      <c r="W15" s="18">
        <f t="shared" si="0"/>
        <v>0</v>
      </c>
    </row>
    <row r="16" spans="1:54" x14ac:dyDescent="0.35">
      <c r="W16" s="18">
        <f t="shared" si="0"/>
        <v>0</v>
      </c>
    </row>
    <row r="17" spans="23:23" x14ac:dyDescent="0.35">
      <c r="W17" s="18">
        <f t="shared" si="0"/>
        <v>0</v>
      </c>
    </row>
    <row r="18" spans="23:23" x14ac:dyDescent="0.35">
      <c r="W18" s="18">
        <f t="shared" si="0"/>
        <v>0</v>
      </c>
    </row>
    <row r="19" spans="23:23" x14ac:dyDescent="0.35">
      <c r="W19" s="18">
        <f t="shared" si="0"/>
        <v>0</v>
      </c>
    </row>
    <row r="20" spans="23:23" x14ac:dyDescent="0.35">
      <c r="W20" s="18">
        <f t="shared" si="0"/>
        <v>0</v>
      </c>
    </row>
    <row r="21" spans="23:23" s="30" customFormat="1" x14ac:dyDescent="0.35"/>
    <row r="52" s="18" customFormat="1" x14ac:dyDescent="0.3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topLeftCell="C1" workbookViewId="0">
      <selection activeCell="P3" sqref="P3"/>
    </sheetView>
  </sheetViews>
  <sheetFormatPr defaultColWidth="8.81640625" defaultRowHeight="14.5" x14ac:dyDescent="0.35"/>
  <cols>
    <col min="1" max="6" width="8.81640625" style="1"/>
    <col min="7" max="7" width="10" style="1" bestFit="1" customWidth="1"/>
    <col min="8" max="21" width="8.81640625" style="1"/>
    <col min="22" max="22" width="10.1796875" style="1" bestFit="1" customWidth="1"/>
    <col min="23" max="23" width="10.1796875" style="1" customWidth="1"/>
    <col min="24" max="25" width="8.81640625" style="1"/>
    <col min="26" max="26" width="10.54296875" style="1" bestFit="1" customWidth="1"/>
    <col min="27" max="27" width="9.81640625" style="1" bestFit="1" customWidth="1"/>
    <col min="28" max="16384" width="8.81640625" style="1"/>
  </cols>
  <sheetData>
    <row r="1" spans="1:27" x14ac:dyDescent="0.35">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35">
      <c r="A2" s="7" t="str">
        <f>Main_Input!A2</f>
        <v>Max</v>
      </c>
      <c r="B2" s="7">
        <v>0</v>
      </c>
      <c r="C2" s="7">
        <v>0</v>
      </c>
      <c r="D2" s="7">
        <v>0</v>
      </c>
      <c r="E2" s="7">
        <v>0</v>
      </c>
      <c r="F2" s="7">
        <v>0</v>
      </c>
      <c r="G2" s="7">
        <v>0.19</v>
      </c>
      <c r="H2" s="7">
        <v>0</v>
      </c>
      <c r="I2" s="7">
        <v>0</v>
      </c>
      <c r="J2" s="7">
        <v>0.38</v>
      </c>
      <c r="K2" s="7">
        <v>0</v>
      </c>
      <c r="L2" s="7">
        <v>0</v>
      </c>
      <c r="M2" s="7">
        <v>0</v>
      </c>
      <c r="N2" s="7">
        <v>0</v>
      </c>
      <c r="O2" s="7">
        <v>0</v>
      </c>
      <c r="P2" s="7">
        <v>0.37</v>
      </c>
      <c r="Q2" s="7">
        <v>0</v>
      </c>
      <c r="R2" s="7">
        <v>0</v>
      </c>
      <c r="S2" s="7">
        <v>0</v>
      </c>
      <c r="T2" s="7">
        <v>0</v>
      </c>
      <c r="U2" s="7">
        <v>54</v>
      </c>
      <c r="V2" s="7">
        <v>0.3</v>
      </c>
      <c r="W2" s="7">
        <v>80</v>
      </c>
      <c r="X2" s="7">
        <v>0.12</v>
      </c>
      <c r="Y2" s="7">
        <v>0</v>
      </c>
      <c r="Z2" s="7">
        <v>0</v>
      </c>
      <c r="AA2" s="7">
        <v>0</v>
      </c>
    </row>
    <row r="3" spans="1:27" x14ac:dyDescent="0.3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tabSelected="1" workbookViewId="0">
      <selection activeCell="A2" sqref="A2"/>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6">
        <v>0</v>
      </c>
      <c r="G2" s="26">
        <v>0</v>
      </c>
      <c r="H2" s="7">
        <v>0</v>
      </c>
    </row>
    <row r="3" spans="1:8" x14ac:dyDescent="0.35">
      <c r="A3" s="7" t="s">
        <v>262</v>
      </c>
      <c r="B3" s="7" t="s">
        <v>262</v>
      </c>
      <c r="C3" s="7" t="s">
        <v>262</v>
      </c>
      <c r="D3" s="7" t="s">
        <v>262</v>
      </c>
      <c r="E3" s="7" t="s">
        <v>262</v>
      </c>
      <c r="F3" s="7" t="s">
        <v>262</v>
      </c>
      <c r="G3" s="7" t="s">
        <v>262</v>
      </c>
      <c r="H3" s="7" t="s">
        <v>262</v>
      </c>
    </row>
  </sheetData>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C2" sqref="C2"/>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9"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Max Pou Ucero</cp:lastModifiedBy>
  <cp:revision/>
  <dcterms:created xsi:type="dcterms:W3CDTF">2023-12-05T19:03:00Z</dcterms:created>
  <dcterms:modified xsi:type="dcterms:W3CDTF">2025-02-26T06:39:19Z</dcterms:modified>
  <cp:category/>
  <cp:contentStatus/>
</cp:coreProperties>
</file>