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BCCDCE6F-BC39-49F9-AF45-CF0FBE53B94E}"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'3.1.同期処理方式'!$D$333:$E$340</definedName>
    <definedName name="_xlnm.Print_Area" localSheetId="0">'3.1.同期処理方式'!$A$1:$AI$349</definedName>
    <definedName name="Z_AC3D26AC_6835_49DE_BCEC_94F40C257790_.wvu.PrintArea" localSheetId="0" hidden="1">'3.1.同期処理方式'!$A$1:$AI$264</definedName>
    <definedName name="Z_B9596DFB_62BC_4685_B6E9_D37718868A8E_.wvu.PrintArea" localSheetId="0" hidden="1">'3.1.同期処理方式'!$A$1:$AI$264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6" i="2" l="1"/>
  <c r="G318" i="2" l="1"/>
  <c r="F312" i="2"/>
  <c r="F267" i="2" l="1"/>
  <c r="F271" i="2"/>
  <c r="F277" i="2"/>
  <c r="G173" i="2" l="1"/>
  <c r="G158" i="2"/>
  <c r="G159" i="2" s="1"/>
  <c r="G163" i="2"/>
  <c r="G167" i="2"/>
  <c r="F48" i="2"/>
  <c r="G33" i="2"/>
  <c r="F28" i="2"/>
  <c r="F32" i="2" s="1"/>
  <c r="F13" i="2"/>
  <c r="F69" i="2"/>
  <c r="F75" i="2" s="1"/>
  <c r="G165" i="2"/>
  <c r="G169" i="2"/>
  <c r="F307" i="2"/>
  <c r="G161" i="2"/>
  <c r="G160" i="2"/>
  <c r="F135" i="2"/>
  <c r="F22" i="2"/>
  <c r="F91" i="2"/>
  <c r="F85" i="2"/>
  <c r="F80" i="2"/>
  <c r="F45" i="2"/>
  <c r="F64" i="2"/>
  <c r="F113" i="2"/>
  <c r="F105" i="2"/>
  <c r="F102" i="2"/>
  <c r="C7" i="2"/>
  <c r="D306" i="2" l="1"/>
  <c r="D21" i="2"/>
  <c r="D12" i="2"/>
  <c r="E13" i="2" s="1"/>
  <c r="D265" i="2"/>
  <c r="E267" i="2" s="1"/>
  <c r="D101" i="2"/>
  <c r="D343" i="2"/>
  <c r="D79" i="2"/>
  <c r="D332" i="2"/>
  <c r="D63" i="2"/>
  <c r="D328" i="2"/>
  <c r="D44" i="2"/>
  <c r="D181" i="2"/>
  <c r="D134" i="2"/>
  <c r="E151" i="2" s="1"/>
  <c r="F107" i="2"/>
  <c r="D9" i="2"/>
  <c r="E271" i="2" l="1"/>
  <c r="E277" i="2"/>
  <c r="E312" i="2"/>
  <c r="E307" i="2"/>
  <c r="O30" i="2"/>
  <c r="E317" i="2"/>
  <c r="E36" i="2"/>
  <c r="E32" i="2"/>
  <c r="E28" i="2"/>
  <c r="E22" i="2"/>
  <c r="E80" i="2"/>
  <c r="E85" i="2"/>
  <c r="E91" i="2"/>
  <c r="E45" i="2"/>
  <c r="E48" i="2"/>
  <c r="E54" i="2"/>
  <c r="E75" i="2"/>
  <c r="E69" i="2"/>
  <c r="E64" i="2"/>
  <c r="E209" i="2"/>
  <c r="E182" i="2"/>
  <c r="E242" i="2"/>
  <c r="E105" i="2"/>
  <c r="E102" i="2"/>
  <c r="E113" i="2"/>
  <c r="E144" i="2"/>
  <c r="E135" i="2"/>
</calcChain>
</file>

<file path=xl/sharedStrings.xml><?xml version="1.0" encoding="utf-8"?>
<sst xmlns="http://schemas.openxmlformats.org/spreadsheetml/2006/main" count="412" uniqueCount="351">
  <si>
    <t>工程</t>
    <rPh sb="0" eb="2">
      <t>コウテイ</t>
    </rPh>
    <phoneticPr fontId="5"/>
  </si>
  <si>
    <t>作成</t>
    <phoneticPr fontId="5"/>
  </si>
  <si>
    <t>システム名</t>
  </si>
  <si>
    <t>アプリケーション方式設計書</t>
  </si>
  <si>
    <t>変更</t>
    <phoneticPr fontId="5"/>
  </si>
  <si>
    <t>サブシステム名</t>
  </si>
  <si>
    <t>確認</t>
    <phoneticPr fontId="5"/>
  </si>
  <si>
    <t>上記の特徴を踏まえ、本システムでの選択基準を以下に示す。</t>
    <phoneticPr fontId="2"/>
  </si>
  <si>
    <t>方針</t>
  </si>
  <si>
    <t>理由</t>
    <rPh sb="0" eb="2">
      <t>リユウ</t>
    </rPh>
    <phoneticPr fontId="2"/>
  </si>
  <si>
    <t>処理フロー</t>
    <rPh sb="0" eb="2">
      <t>ショリ</t>
    </rPh>
    <phoneticPr fontId="2"/>
  </si>
  <si>
    <t>PJ固有の要件</t>
    <rPh sb="2" eb="4">
      <t>コユウ</t>
    </rPh>
    <rPh sb="5" eb="7">
      <t>ヨウケン</t>
    </rPh>
    <phoneticPr fontId="2"/>
  </si>
  <si>
    <t>パラメータ</t>
    <phoneticPr fontId="2"/>
  </si>
  <si>
    <t>値</t>
    <rPh sb="0" eb="1">
      <t>アタイ</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</si>
  <si>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</si>
  <si>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</si>
  <si>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</si>
  <si>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</si>
  <si>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</si>
  <si>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</si>
  <si>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</si>
  <si>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</si>
  <si>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</si>
  <si>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</si>
  <si>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</si>
  <si>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使用する</t>
    <rPh sb="0" eb="2">
      <t>シヨウ</t>
    </rPh>
    <phoneticPr fontId="2"/>
  </si>
  <si>
    <t>クライアント側詳細</t>
    <rPh sb="6" eb="7">
      <t>ガワ</t>
    </rPh>
    <rPh sb="7" eb="9">
      <t>ショウサイ</t>
    </rPh>
    <phoneticPr fontId="2"/>
  </si>
  <si>
    <t>二重サブミット防止は、Nablarchが提供する二重サブミット防止機能を用いて実現する。</t>
  </si>
  <si>
    <t>画面でボタンが押下された場合に、押下されたボタンを、JavaScriptで非活性化する。</t>
  </si>
  <si>
    <t>トークンをチェックすることにより、二重サブミットを防止する。</t>
  </si>
  <si>
    <t>サーバ側詳細</t>
    <rPh sb="3" eb="4">
      <t>ガワ</t>
    </rPh>
    <rPh sb="4" eb="6">
      <t>ショウサイ</t>
    </rPh>
    <phoneticPr fontId="2"/>
  </si>
  <si>
    <t>オートコンプリート</t>
    <phoneticPr fontId="2"/>
  </si>
  <si>
    <t>使用しない</t>
    <rPh sb="0" eb="2">
      <t>シヨウ</t>
    </rPh>
    <phoneticPr fontId="2"/>
  </si>
  <si>
    <t>キャッシュ保持期間</t>
  </si>
  <si>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</si>
  <si>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</si>
  <si>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</si>
  <si>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</si>
  <si>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</si>
  <si>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</si>
  <si>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</si>
  <si>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</si>
  <si>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</si>
  <si>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</si>
  <si>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内容</t>
  </si>
  <si>
    <t>使用する</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</si>
  <si>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</si>
  <si>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</si>
  <si>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</si>
  <si>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</si>
  <si>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</si>
  <si>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</si>
  <si>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</si>
  <si>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</si>
  <si>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</si>
  <si>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</si>
  <si>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</si>
  <si>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エラーの種類</t>
    <rPh sb="4" eb="6">
      <t>シュルイ</t>
    </rPh>
    <phoneticPr fontId="2"/>
  </si>
  <si>
    <t>(1)</t>
  </si>
  <si>
    <t>(2)</t>
  </si>
  <si>
    <t>(3)</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</si>
  <si>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</si>
  <si>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</si>
  <si>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</si>
  <si>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</si>
  <si>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</si>
  <si>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</si>
  <si>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</si>
  <si>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専用のウィルス対策用ソフトウェアを導入してウィルス対策を行う。</t>
    <rPh sb="5" eb="7">
      <t>タイサク</t>
    </rPh>
    <rPh sb="9" eb="10">
      <t>ヨウ</t>
    </rPh>
    <rPh sb="17" eb="19">
      <t>ドウニュウ</t>
    </rPh>
    <rPh sb="24" eb="26">
      <t>タイサク</t>
    </rPh>
    <rPh sb="27" eb="28">
      <t>オコナ</t>
    </rPh>
    <phoneticPr fontId="2"/>
  </si>
  <si>
    <t>ブラウザキャッシュ制御</t>
    <rPh sb="9" eb="11">
      <t>セイギョ</t>
    </rPh>
    <phoneticPr fontId="2"/>
  </si>
  <si>
    <t>対象</t>
    <rPh sb="0" eb="2">
      <t>タイショウ</t>
    </rPh>
    <phoneticPr fontId="2"/>
  </si>
  <si>
    <t>手段</t>
    <rPh sb="0" eb="2">
      <t>シュダン</t>
    </rPh>
    <phoneticPr fontId="2"/>
  </si>
  <si>
    <t>HTTPヘッダ</t>
    <phoneticPr fontId="2"/>
  </si>
  <si>
    <t>ユーザの誤操作によるデータ不整合や、エラー画面への遷移を防ぐため。</t>
    <rPh sb="4" eb="7">
      <t>ゴソウサ</t>
    </rPh>
    <rPh sb="13" eb="16">
      <t>フセイゴウ</t>
    </rPh>
    <rPh sb="21" eb="23">
      <t>ガメン</t>
    </rPh>
    <rPh sb="25" eb="27">
      <t>センイ</t>
    </rPh>
    <rPh sb="28" eb="29">
      <t>フセ</t>
    </rPh>
    <phoneticPr fontId="2"/>
  </si>
  <si>
    <t>クライアント側(JavaScript)ではF5ボタン押下時などに動作しない場合があるため。</t>
    <rPh sb="6" eb="7">
      <t>ガワ</t>
    </rPh>
    <phoneticPr fontId="2"/>
  </si>
  <si>
    <t>(2)</t>
    <phoneticPr fontId="2"/>
  </si>
  <si>
    <t>(1)</t>
    <phoneticPr fontId="2"/>
  </si>
  <si>
    <t>セッションスコープによるデータの保持方法</t>
    <rPh sb="16" eb="18">
      <t>ホジ</t>
    </rPh>
    <rPh sb="18" eb="20">
      <t>ホウホウ</t>
    </rPh>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</si>
  <si>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</si>
  <si>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</si>
  <si>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</si>
  <si>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</si>
  <si>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</si>
  <si>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</si>
  <si>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</si>
  <si>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</si>
  <si>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</si>
  <si>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</si>
  <si>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</si>
  <si>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</si>
  <si>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</si>
  <si>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</si>
  <si>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</si>
  <si>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</si>
  <si>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</si>
  <si>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業務エラー</t>
    <rPh sb="0" eb="2">
      <t>ギョウム</t>
    </rPh>
    <phoneticPr fontId="2"/>
  </si>
  <si>
    <t>システムエラー</t>
    <phoneticPr fontId="2"/>
  </si>
  <si>
    <t>アプリケーションエラー</t>
    <phoneticPr fontId="2"/>
  </si>
  <si>
    <t>排他エラー</t>
  </si>
  <si>
    <t>排他エラー</t>
    <rPh sb="0" eb="2">
      <t>ハイタ</t>
    </rPh>
    <phoneticPr fontId="2"/>
  </si>
  <si>
    <t>認証エラー</t>
    <rPh sb="0" eb="2">
      <t>ニンショウ</t>
    </rPh>
    <phoneticPr fontId="2"/>
  </si>
  <si>
    <t>開閉局エラー</t>
    <rPh sb="0" eb="2">
      <t>カイヘイ</t>
    </rPh>
    <rPh sb="2" eb="3">
      <t>キョク</t>
    </rPh>
    <phoneticPr fontId="2"/>
  </si>
  <si>
    <t>認可エラー</t>
    <rPh sb="0" eb="2">
      <t>ニンカ</t>
    </rPh>
    <phoneticPr fontId="2"/>
  </si>
  <si>
    <t>URL不正エラー</t>
    <rPh sb="3" eb="5">
      <t>フセイ</t>
    </rPh>
    <phoneticPr fontId="2"/>
  </si>
  <si>
    <t>（入力値精査、業務ロジック内での精査にて発生する）</t>
  </si>
  <si>
    <t>ユーザの認証に失敗した場合に発生するエラー</t>
  </si>
  <si>
    <t>開局／閉局状態チェックに失敗した場合に発生するエラー</t>
  </si>
  <si>
    <t>ユーザが実行権限のないリクエストを実行した場合に発生するエラー</t>
  </si>
  <si>
    <t>リクエストURLのフォーマットが不正な場合に発生するエラー</t>
  </si>
  <si>
    <t>リソース未検出エラー</t>
  </si>
  <si>
    <t>リクエストURLに相当するリソースが存在しない場合に発生するエラー</t>
  </si>
  <si>
    <t>JVM内部エラー</t>
  </si>
  <si>
    <t>JSPにフォワードできるエラー</t>
    <phoneticPr fontId="2"/>
  </si>
  <si>
    <t>システムエラーの中で、エラー画面のJSPへのフォワードが可能な例外</t>
    <phoneticPr fontId="2"/>
  </si>
  <si>
    <t>（プログラムバグに起因するnull参照や、スタックオーバーフロー等。）</t>
  </si>
  <si>
    <t>業務コンポーネントで発生する業務的なエラー</t>
    <phoneticPr fontId="2"/>
  </si>
  <si>
    <t>システムエラーの中で、エラー画面のJSPへのフォワードができない可能性の</t>
    <phoneticPr fontId="2"/>
  </si>
  <si>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</si>
  <si>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</si>
  <si>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</si>
  <si>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</si>
  <si>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</si>
  <si>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</si>
  <si>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</si>
  <si>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</si>
  <si>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</si>
  <si>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</si>
  <si>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スレッド停止エラー</t>
  </si>
  <si>
    <t>スレッド停止命令が送信されているため、フォワードは行わない。</t>
  </si>
  <si>
    <t>通常起こりえない位置で発生した例外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</si>
  <si>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</si>
  <si>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</si>
  <si>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</si>
  <si>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フォワードは行わない。</t>
  </si>
  <si>
    <t>業務コンポーネントの構成要素である、ActionおよびJSPで発生するエラーの処理方針を示す。</t>
  </si>
  <si>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</si>
  <si>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</si>
  <si>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</si>
  <si>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</si>
  <si>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</si>
  <si>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</si>
  <si>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</si>
  <si>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</si>
  <si>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</si>
  <si>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</si>
  <si>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データベースを</t>
  </si>
  <si>
    <t>用いた精査エラー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</si>
  <si>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</si>
  <si>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</si>
  <si>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</si>
  <si>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</si>
  <si>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</si>
  <si>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</si>
  <si>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</si>
  <si>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</si>
  <si>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</si>
  <si>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</si>
  <si>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</si>
  <si>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</si>
  <si>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</si>
  <si>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</si>
  <si>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</si>
  <si>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</si>
  <si>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</si>
  <si>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JSPにおけるエラー処理方針</t>
    <phoneticPr fontId="2"/>
  </si>
  <si>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</si>
  <si>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</si>
  <si>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</si>
  <si>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例）検索画面や、登録画面で入力したForm情報</t>
    <rPh sb="0" eb="1">
      <t>レイ</t>
    </rPh>
    <rPh sb="2" eb="4">
      <t>ケンサク</t>
    </rPh>
    <rPh sb="4" eb="6">
      <t>ガメン</t>
    </rPh>
    <rPh sb="8" eb="10">
      <t>トウロク</t>
    </rPh>
    <rPh sb="10" eb="12">
      <t>ガメン</t>
    </rPh>
    <rPh sb="13" eb="15">
      <t>ニュウリョク</t>
    </rPh>
    <rPh sb="21" eb="23">
      <t>ジョウホウ</t>
    </rPh>
    <phoneticPr fontId="2"/>
  </si>
  <si>
    <t>例）ログインユーザのユーザID、氏名</t>
    <rPh sb="0" eb="1">
      <t>レイ</t>
    </rPh>
    <rPh sb="16" eb="18">
      <t>シメイ</t>
    </rPh>
    <phoneticPr fontId="2"/>
  </si>
  <si>
    <t>リクエスト単位</t>
    <rPh sb="5" eb="7">
      <t>タンイ</t>
    </rPh>
    <phoneticPr fontId="2"/>
  </si>
  <si>
    <t>閉局状態にしておく必要がある。これら対外接続先の開局時間に合わせ、機能単位・対外接続先単位の開閉局制御を行う。</t>
    <rPh sb="18" eb="20">
      <t>タイガイ</t>
    </rPh>
    <rPh sb="20" eb="22">
      <t>セツゾク</t>
    </rPh>
    <rPh sb="22" eb="23">
      <t>サキ</t>
    </rPh>
    <rPh sb="24" eb="26">
      <t>カイキョク</t>
    </rPh>
    <rPh sb="26" eb="28">
      <t>ジカン</t>
    </rPh>
    <rPh sb="29" eb="30">
      <t>ア</t>
    </rPh>
    <rPh sb="33" eb="35">
      <t>キノウ</t>
    </rPh>
    <rPh sb="35" eb="37">
      <t>タンイ</t>
    </rPh>
    <rPh sb="38" eb="40">
      <t>タイガイ</t>
    </rPh>
    <rPh sb="40" eb="42">
      <t>セツゾク</t>
    </rPh>
    <rPh sb="42" eb="43">
      <t>サキ</t>
    </rPh>
    <rPh sb="43" eb="45">
      <t>タンイ</t>
    </rPh>
    <rPh sb="46" eb="48">
      <t>カイヘイ</t>
    </rPh>
    <rPh sb="48" eb="49">
      <t>キョク</t>
    </rPh>
    <rPh sb="49" eb="51">
      <t>セイギョ</t>
    </rPh>
    <rPh sb="52" eb="53">
      <t>オコナ</t>
    </rPh>
    <phoneticPr fontId="2"/>
  </si>
  <si>
    <t>エラーの種類</t>
    <phoneticPr fontId="2"/>
  </si>
  <si>
    <t>(1)</t>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</si>
  <si>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</si>
  <si>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</si>
  <si>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</si>
  <si>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</si>
  <si>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PJ固有の要件</t>
    <rPh sb="2" eb="4">
      <t>コユウ</t>
    </rPh>
    <rPh sb="5" eb="7">
      <t>ヨウケン</t>
    </rPh>
    <phoneticPr fontId="2"/>
  </si>
  <si>
    <t>(1)</t>
    <phoneticPr fontId="2"/>
  </si>
  <si>
    <t>・</t>
    <phoneticPr fontId="2"/>
  </si>
  <si>
    <t>漢字からカタカナへのオートコンプリート詳細</t>
    <rPh sb="0" eb="2">
      <t>カンジ</t>
    </rPh>
    <rPh sb="19" eb="21">
      <t>ショウサイ</t>
    </rPh>
    <phoneticPr fontId="2"/>
  </si>
  <si>
    <t>漢字の入力フォームにキーボードで入力したままの文字列が、対応するカタカナの入力フォームに補完される</t>
    <rPh sb="0" eb="2">
      <t>カンジ</t>
    </rPh>
    <rPh sb="3" eb="5">
      <t>ニュウリョク</t>
    </rPh>
    <rPh sb="16" eb="18">
      <t>ニュウリョク</t>
    </rPh>
    <rPh sb="23" eb="26">
      <t>モジレツ</t>
    </rPh>
    <rPh sb="28" eb="30">
      <t>タイオウ</t>
    </rPh>
    <rPh sb="37" eb="39">
      <t>ニュウリョク</t>
    </rPh>
    <rPh sb="44" eb="46">
      <t>ホカン</t>
    </rPh>
    <phoneticPr fontId="2"/>
  </si>
  <si>
    <t>対になる漢字の入力フォームが空・カタカナの入力フォームに入力値がある状態で、漢字の入力フォームにフォーカスした場合、</t>
    <rPh sb="0" eb="1">
      <t>ツイ</t>
    </rPh>
    <rPh sb="4" eb="6">
      <t>カンジ</t>
    </rPh>
    <rPh sb="7" eb="9">
      <t>ニュウリョク</t>
    </rPh>
    <rPh sb="14" eb="15">
      <t>カラ</t>
    </rPh>
    <rPh sb="21" eb="23">
      <t>ニュウリョク</t>
    </rPh>
    <rPh sb="28" eb="31">
      <t>ニュウリョクチ</t>
    </rPh>
    <rPh sb="34" eb="36">
      <t>ジョウタイ</t>
    </rPh>
    <rPh sb="38" eb="40">
      <t>カンジ</t>
    </rPh>
    <rPh sb="41" eb="43">
      <t>ニュウリョク</t>
    </rPh>
    <rPh sb="55" eb="57">
      <t>バアイ</t>
    </rPh>
    <phoneticPr fontId="2"/>
  </si>
  <si>
    <t>カタカナの入力フォームの入力値を削除する</t>
    <rPh sb="5" eb="7">
      <t>ニュウリョク</t>
    </rPh>
    <rPh sb="12" eb="15">
      <t>ニュウリョクチ</t>
    </rPh>
    <rPh sb="16" eb="18">
      <t>サクジョ</t>
    </rPh>
    <phoneticPr fontId="2"/>
  </si>
  <si>
    <t>漢字の入力フォームの入力値をすべて削除したら、対応するカタカナの入力フォームの入力値が削除される</t>
    <rPh sb="0" eb="2">
      <t>カンジ</t>
    </rPh>
    <rPh sb="3" eb="5">
      <t>ニュウリョク</t>
    </rPh>
    <rPh sb="10" eb="13">
      <t>ニュウリョクチ</t>
    </rPh>
    <rPh sb="17" eb="19">
      <t>サクジョ</t>
    </rPh>
    <rPh sb="23" eb="25">
      <t>タイオウ</t>
    </rPh>
    <rPh sb="32" eb="34">
      <t>ニュウリョク</t>
    </rPh>
    <rPh sb="39" eb="42">
      <t>ニュウリョクチ</t>
    </rPh>
    <rPh sb="43" eb="45">
      <t>サクジョ</t>
    </rPh>
    <phoneticPr fontId="2"/>
  </si>
  <si>
    <t>コンテンツが存在しない場合、コンテンツの表示領域を詰めて表示する。</t>
    <rPh sb="6" eb="8">
      <t>ソンザイ</t>
    </rPh>
    <rPh sb="11" eb="13">
      <t>バアイ</t>
    </rPh>
    <rPh sb="20" eb="22">
      <t>ヒョウジ</t>
    </rPh>
    <rPh sb="22" eb="24">
      <t>リョウイキ</t>
    </rPh>
    <rPh sb="25" eb="26">
      <t>ツ</t>
    </rPh>
    <rPh sb="28" eb="30">
      <t>ヒョウジ</t>
    </rPh>
    <phoneticPr fontId="2"/>
  </si>
  <si>
    <t>・</t>
    <phoneticPr fontId="2"/>
  </si>
  <si>
    <t>・</t>
    <phoneticPr fontId="2"/>
  </si>
  <si>
    <t>コンテンツが存在しない場合：非表示のまま</t>
    <rPh sb="6" eb="8">
      <t>ソンザイ</t>
    </rPh>
    <rPh sb="11" eb="13">
      <t>バアイ</t>
    </rPh>
    <rPh sb="14" eb="17">
      <t>ヒヒョウジ</t>
    </rPh>
    <phoneticPr fontId="2"/>
  </si>
  <si>
    <t>画面レスポンス低下など操作性を損なわないよう、プロジェクトで定めたキャッシュ保持期間を基準として保持を許容する。</t>
    <rPh sb="0" eb="2">
      <t>ガメン</t>
    </rPh>
    <rPh sb="7" eb="9">
      <t>テイカ</t>
    </rPh>
    <rPh sb="11" eb="13">
      <t>ソウサ</t>
    </rPh>
    <rPh sb="30" eb="31">
      <t>サダ</t>
    </rPh>
    <rPh sb="38" eb="40">
      <t>ホジ</t>
    </rPh>
    <rPh sb="40" eb="42">
      <t>キカン</t>
    </rPh>
    <rPh sb="43" eb="45">
      <t>キジュン</t>
    </rPh>
    <rPh sb="48" eb="50">
      <t>ホジ</t>
    </rPh>
    <rPh sb="51" eb="53">
      <t>キョヨウ</t>
    </rPh>
    <phoneticPr fontId="2"/>
  </si>
  <si>
    <t>APサーバを再起動せず、担当者自身で作成したコンテンツを更新することができるように画面に差込枠を設け、</t>
    <rPh sb="6" eb="7">
      <t>サイ</t>
    </rPh>
    <rPh sb="7" eb="9">
      <t>キドウ</t>
    </rPh>
    <rPh sb="12" eb="15">
      <t>タントウシャ</t>
    </rPh>
    <rPh sb="15" eb="17">
      <t>ジシン</t>
    </rPh>
    <rPh sb="18" eb="20">
      <t>サクセイ</t>
    </rPh>
    <rPh sb="28" eb="30">
      <t>コウシン</t>
    </rPh>
    <rPh sb="41" eb="43">
      <t>ガメン</t>
    </rPh>
    <rPh sb="44" eb="45">
      <t>サ</t>
    </rPh>
    <rPh sb="45" eb="46">
      <t>コ</t>
    </rPh>
    <rPh sb="46" eb="47">
      <t>ワク</t>
    </rPh>
    <rPh sb="48" eb="49">
      <t>モウ</t>
    </rPh>
    <phoneticPr fontId="2"/>
  </si>
  <si>
    <t>差込用ファイル(お知らせなどの文言や画像のリンクを記載したHTML)を読み込ませる。</t>
    <rPh sb="35" eb="36">
      <t>ヨ</t>
    </rPh>
    <rPh sb="37" eb="38">
      <t>コ</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</si>
  <si>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</si>
  <si>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</si>
  <si>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</si>
  <si>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</si>
  <si>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</si>
  <si>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</si>
  <si>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</si>
  <si>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</si>
  <si>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</si>
  <si>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</si>
  <si>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(4)</t>
    <phoneticPr fontId="2"/>
  </si>
  <si>
    <t>&lt;プロジェクト固有の補助ID&gt;</t>
    <rPh sb="7" eb="9">
      <t>コユウ</t>
    </rPh>
    <rPh sb="10" eb="12">
      <t>ホジョ</t>
    </rPh>
    <phoneticPr fontId="2"/>
  </si>
  <si>
    <t>(3)</t>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</si>
  <si>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</si>
  <si>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</si>
  <si>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</si>
  <si>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</si>
  <si>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</si>
  <si>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</si>
  <si>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</si>
  <si>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</si>
  <si>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必須</t>
    <rPh sb="0" eb="2">
      <t>ヒッス</t>
    </rPh>
    <phoneticPr fontId="2"/>
  </si>
  <si>
    <t>&lt;メソッド&gt;</t>
    <phoneticPr fontId="2"/>
  </si>
  <si>
    <t>(5)</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</si>
  <si>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</si>
  <si>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</si>
  <si>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</si>
  <si>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サブシステムIDなどのPJ固有のURL要素を定義する。</t>
    <rPh sb="13" eb="15">
      <t>コユウ</t>
    </rPh>
    <rPh sb="19" eb="21">
      <t>ヨウソ</t>
    </rPh>
    <rPh sb="22" eb="24">
      <t>テイギ</t>
    </rPh>
    <phoneticPr fontId="2"/>
  </si>
  <si>
    <t>任意</t>
    <rPh sb="0" eb="2">
      <t>ニンイ</t>
    </rPh>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</si>
  <si>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</si>
  <si>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</si>
  <si>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必須/任意</t>
    <rPh sb="0" eb="2">
      <t>ヒッス</t>
    </rPh>
    <rPh sb="3" eb="5">
      <t>ニンイ</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</si>
  <si>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</si>
  <si>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</si>
  <si>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</si>
  <si>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</si>
  <si>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</si>
  <si>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</si>
  <si>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</si>
  <si>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</si>
  <si>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</si>
  <si>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</si>
  <si>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</si>
  <si>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</si>
  <si>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</si>
  <si>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XX時間</t>
    <rPh sb="2" eb="4">
      <t>ジカン</t>
    </rPh>
    <phoneticPr fontId="2"/>
  </si>
  <si>
    <t>条件付きリクエストを付与して更新を都度確認する手法もあるが、ブラウザの種類・設定等の環境固有の問題を排除できないため</t>
    <rPh sb="0" eb="3">
      <t>ジョウケンツ</t>
    </rPh>
    <rPh sb="10" eb="12">
      <t>フヨ</t>
    </rPh>
    <rPh sb="14" eb="16">
      <t>コウシン</t>
    </rPh>
    <rPh sb="17" eb="19">
      <t>ツド</t>
    </rPh>
    <rPh sb="19" eb="21">
      <t>カクニン</t>
    </rPh>
    <rPh sb="23" eb="25">
      <t>シュホウ</t>
    </rPh>
    <rPh sb="35" eb="37">
      <t>シュルイ</t>
    </rPh>
    <rPh sb="38" eb="40">
      <t>セッテイ</t>
    </rPh>
    <rPh sb="40" eb="41">
      <t>トウ</t>
    </rPh>
    <rPh sb="42" eb="44">
      <t>カンキョウ</t>
    </rPh>
    <rPh sb="44" eb="46">
      <t>コユウ</t>
    </rPh>
    <rPh sb="47" eb="49">
      <t>モンダイ</t>
    </rPh>
    <rPh sb="50" eb="52">
      <t>ハイジョ</t>
    </rPh>
    <phoneticPr fontId="2"/>
  </si>
  <si>
    <t>一定の保持期間を設ける。</t>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</si>
  <si>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</si>
  <si>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</si>
  <si>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</si>
  <si>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</si>
  <si>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</si>
  <si>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</si>
  <si>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</si>
  <si>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</si>
  <si>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</si>
  <si>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</si>
  <si>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本システムでの選択基準を以下に示す。</t>
    <phoneticPr fontId="2"/>
  </si>
  <si>
    <t>JavaScriptによる補完</t>
    <rPh sb="13" eb="15">
      <t>ホカン</t>
    </rPh>
    <phoneticPr fontId="2"/>
  </si>
  <si>
    <t>画面表示時の初期表示</t>
    <rPh sb="0" eb="2">
      <t>ガメン</t>
    </rPh>
    <rPh sb="2" eb="4">
      <t>ヒョウジ</t>
    </rPh>
    <rPh sb="4" eb="5">
      <t>ジ</t>
    </rPh>
    <rPh sb="6" eb="8">
      <t>ショキ</t>
    </rPh>
    <rPh sb="8" eb="10">
      <t>ヒョウジ</t>
    </rPh>
    <phoneticPr fontId="2"/>
  </si>
  <si>
    <t>方法</t>
    <rPh sb="0" eb="2">
      <t>ホウホウ</t>
    </rPh>
    <phoneticPr fontId="2"/>
  </si>
  <si>
    <t>カテゴリ</t>
    <phoneticPr fontId="2"/>
  </si>
  <si>
    <t>ユーザビリティ向上のため</t>
    <rPh sb="7" eb="9">
      <t>コウジョウ</t>
    </rPh>
    <phoneticPr fontId="2"/>
  </si>
  <si>
    <t>ブラウザの戻る機能(history.back)による前画面への遷移を制御する。</t>
    <rPh sb="31" eb="33">
      <t>センイ</t>
    </rPh>
    <rPh sb="34" eb="36">
      <t>セイギョ</t>
    </rPh>
    <phoneticPr fontId="2"/>
  </si>
  <si>
    <t>本システムでの選択基準を以下に示す。</t>
    <phoneticPr fontId="2"/>
  </si>
  <si>
    <t>本システムでの選択基準を以下に示す。</t>
    <phoneticPr fontId="2"/>
  </si>
  <si>
    <t>切り替え単位</t>
    <rPh sb="0" eb="1">
      <t>キ</t>
    </rPh>
    <rPh sb="2" eb="3">
      <t>カ</t>
    </rPh>
    <rPh sb="4" eb="6">
      <t>タンイ</t>
    </rPh>
    <phoneticPr fontId="2"/>
  </si>
  <si>
    <t>方針</t>
    <rPh sb="0" eb="2">
      <t>ホウシン</t>
    </rPh>
    <phoneticPr fontId="2"/>
  </si>
  <si>
    <t>使用する</t>
    <rPh sb="0" eb="2">
      <t>シヨウ</t>
    </rPh>
    <phoneticPr fontId="2"/>
  </si>
  <si>
    <t>方式</t>
    <rPh sb="0" eb="2">
      <t>ホウシキ</t>
    </rPh>
    <phoneticPr fontId="2"/>
  </si>
  <si>
    <t>対外接続先の閉局に応じて機能を閉局する。</t>
    <rPh sb="0" eb="2">
      <t>タイガイ</t>
    </rPh>
    <rPh sb="2" eb="4">
      <t>セツゾク</t>
    </rPh>
    <rPh sb="4" eb="5">
      <t>サキ</t>
    </rPh>
    <rPh sb="6" eb="8">
      <t>ヘイキョク</t>
    </rPh>
    <rPh sb="9" eb="10">
      <t>オウ</t>
    </rPh>
    <rPh sb="12" eb="14">
      <t>キノウ</t>
    </rPh>
    <rPh sb="15" eb="17">
      <t>ヘイキョク</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</si>
  <si>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</si>
  <si>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</si>
  <si>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</si>
  <si>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</si>
  <si>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</si>
  <si>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</si>
  <si>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Javascriptにて実装する。</t>
    <rPh sb="12" eb="14">
      <t>ジッソウ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</si>
  <si>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</si>
  <si>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</si>
  <si>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</si>
  <si>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JVMが復旧できない可能性のあるエラーが発生しているためフォワードは行わない。</t>
    <phoneticPr fontId="2"/>
  </si>
  <si>
    <t>例えば、Out of Memoryが発生している場合、処理を続行できない可能性が高いので、</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</si>
  <si>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</si>
  <si>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</si>
  <si>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</si>
  <si>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</si>
  <si>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エラー時の遷移画面や、エラーメッセージの表示場所については、PJ固有の要件に定めるUI標準を参照。</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</si>
  <si>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</si>
  <si>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特定の画面については対外接続先システムにメンテナンス時間があるため、その時間はAPIの呼び出しを</t>
    <rPh sb="0" eb="2">
      <t>トクテイ</t>
    </rPh>
    <rPh sb="10" eb="12">
      <t>タイガイ</t>
    </rPh>
    <rPh sb="12" eb="14">
      <t>セツゾク</t>
    </rPh>
    <rPh sb="14" eb="15">
      <t>サキ</t>
    </rPh>
    <rPh sb="43" eb="44">
      <t>ヨ</t>
    </rPh>
    <rPh sb="45" eb="46">
      <t>ダ</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</si>
  <si>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</si>
  <si>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</si>
  <si>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</si>
  <si>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</si>
  <si>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JSPにフォワードできない</t>
    <phoneticPr fontId="2"/>
  </si>
  <si>
    <t>致命的なエラー</t>
    <phoneticPr fontId="2"/>
  </si>
  <si>
    <t>発生するエラー</t>
    <phoneticPr fontId="2"/>
  </si>
  <si>
    <t>DBの更新対象レコードが更新処理中に別のユーザに更新されていた場合に</t>
    <phoneticPr fontId="2"/>
  </si>
  <si>
    <t>業務画面なら「action」、WEB-APIなら「api」のように</t>
    <rPh sb="0" eb="2">
      <t>ギョウム</t>
    </rPh>
    <rPh sb="2" eb="4">
      <t>ガメン</t>
    </rPh>
    <phoneticPr fontId="2"/>
  </si>
  <si>
    <t>機能を表すIDを定義する。</t>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</si>
  <si>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</si>
  <si>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</si>
  <si>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入力～確認～完了画面間で入力情報を保持するため。</t>
    <rPh sb="17" eb="19">
      <t>ホジ</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</si>
  <si>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</si>
  <si>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</si>
  <si>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実施する</t>
    <rPh sb="0" eb="2">
      <t>ジッシ</t>
    </rPh>
    <phoneticPr fontId="2"/>
  </si>
  <si>
    <t>（AES暗号化）</t>
    <rPh sb="4" eb="7">
      <t>アンゴウカ</t>
    </rPh>
    <phoneticPr fontId="2"/>
  </si>
  <si>
    <t>HIDDENストアを使用した場合、クライアントからセッション変数を改竄したリクエストが</t>
    <phoneticPr fontId="2"/>
  </si>
  <si>
    <t>送信される可能性があるため</t>
    <phoneticPr fontId="2"/>
  </si>
  <si>
    <t>セッション変数の改ざん防止</t>
    <rPh sb="5" eb="7">
      <t>ヘンスウ</t>
    </rPh>
    <rPh sb="8" eb="9">
      <t>カイ</t>
    </rPh>
    <rPh sb="11" eb="13">
      <t>ボウシ</t>
    </rPh>
    <phoneticPr fontId="2"/>
  </si>
  <si>
    <t>動作保証対象とするWebブラウザかどうか、バージョンも含めてチェックを行う。</t>
    <rPh sb="35" eb="36">
      <t>オコナ</t>
    </rPh>
    <phoneticPr fontId="2"/>
  </si>
  <si>
    <t>なお、動作保証対象とする Web ブラウザやプラットフォームについては、開発標準のUI標準に記載。</t>
    <rPh sb="36" eb="38">
      <t>カイハツ</t>
    </rPh>
    <rPh sb="38" eb="40">
      <t>ヒョウジュン</t>
    </rPh>
    <rPh sb="43" eb="45">
      <t>ヒョウジュン</t>
    </rPh>
    <rPh sb="46" eb="48">
      <t>キサイ</t>
    </rPh>
    <phoneticPr fontId="2"/>
  </si>
  <si>
    <t>動作保証対象のブラウザおよびバージョンの設定はコンフィグファイルに設定する方式とする。</t>
    <rPh sb="19" eb="21">
      <t>セッテイ</t>
    </rPh>
    <rPh sb="32" eb="34">
      <t>セッテイ</t>
    </rPh>
    <rPh sb="37" eb="39">
      <t>ホウシキ</t>
    </rPh>
    <phoneticPr fontId="2"/>
  </si>
  <si>
    <t>詳細は、Nablarch解説書のUserAgent情報取得機能サンプルを参照。</t>
    <rPh sb="0" eb="2">
      <t>ショウサイ</t>
    </rPh>
    <rPh sb="12" eb="15">
      <t>カイセツショ</t>
    </rPh>
    <rPh sb="36" eb="38">
      <t>サンショウ</t>
    </rPh>
    <phoneticPr fontId="2"/>
  </si>
  <si>
    <t>https://nablarch.github.io/docs/LATEST/doc/examples/07/index.html</t>
    <phoneticPr fontId="2"/>
  </si>
  <si>
    <t>画面処理方式にはファイルアップロードがないため、本アプリケーションではウィルス対策ソフトの影響は無い前提。</t>
    <rPh sb="0" eb="1">
      <t>ガメン</t>
    </rPh>
    <rPh sb="1" eb="5">
      <t>ショリホウシキ</t>
    </rPh>
    <rPh sb="24" eb="25">
      <t>ホン</t>
    </rPh>
    <rPh sb="38" eb="40">
      <t>タイサク</t>
    </rPh>
    <rPh sb="45" eb="47">
      <t>エイキョウ</t>
    </rPh>
    <rPh sb="48" eb="49">
      <t>ナ</t>
    </rPh>
    <rPh sb="50" eb="52">
      <t>ゼンテイ</t>
    </rPh>
    <phoneticPr fontId="2"/>
  </si>
  <si>
    <t>また、透過的にすべてのリクエストに対してUserAgent情報をもとに動作保証対象かどうかのチェックを実施し、</t>
    <rPh sb="3" eb="6">
      <t>トウカテキ</t>
    </rPh>
    <rPh sb="17" eb="18">
      <t>タイ</t>
    </rPh>
    <rPh sb="29" eb="31">
      <t>ジョウホウ</t>
    </rPh>
    <rPh sb="35" eb="37">
      <t>ドウサ</t>
    </rPh>
    <rPh sb="37" eb="39">
      <t>ホショウ</t>
    </rPh>
    <rPh sb="39" eb="41">
      <t>タイショウ</t>
    </rPh>
    <rPh sb="51" eb="53">
      <t>ジッシ</t>
    </rPh>
    <phoneticPr fontId="2"/>
  </si>
  <si>
    <t>動作保証対象外の場合には、エラー画面に遷移する。</t>
    <rPh sb="0" eb="2">
      <t>ドウサ</t>
    </rPh>
    <rPh sb="2" eb="4">
      <t>ホショウ</t>
    </rPh>
    <rPh sb="4" eb="7">
      <t>タイショウガイ</t>
    </rPh>
    <rPh sb="8" eb="10">
      <t>バアイ</t>
    </rPh>
    <rPh sb="16" eb="18">
      <t>ガメン</t>
    </rPh>
    <rPh sb="19" eb="21">
      <t>センイ</t>
    </rPh>
    <phoneticPr fontId="2"/>
  </si>
  <si>
    <t>動作保証対象ブラウザチェック</t>
    <rPh sb="0" eb="2">
      <t>ドウサ</t>
    </rPh>
    <rPh sb="2" eb="4">
      <t>ホショウ</t>
    </rPh>
    <rPh sb="4" eb="6">
      <t>タイショウ</t>
    </rPh>
    <phoneticPr fontId="2"/>
  </si>
  <si>
    <t>(6)</t>
    <phoneticPr fontId="2"/>
  </si>
  <si>
    <t>閉局時の制約</t>
    <rPh sb="0" eb="2">
      <t>ヘイキョク</t>
    </rPh>
    <rPh sb="2" eb="3">
      <t>ジ</t>
    </rPh>
    <rPh sb="4" eb="6">
      <t>セイヤク</t>
    </rPh>
    <phoneticPr fontId="2"/>
  </si>
  <si>
    <t>対外接続の閉局タイミングに合わせるため、閉局時刻になったタイミングで即アクセス遮断などの切り替え処理を実行する。</t>
    <rPh sb="0" eb="2">
      <t>タイガイ</t>
    </rPh>
    <rPh sb="2" eb="4">
      <t>セツゾク</t>
    </rPh>
    <rPh sb="5" eb="7">
      <t>ヘイキョク</t>
    </rPh>
    <rPh sb="13" eb="14">
      <t>ア</t>
    </rPh>
    <rPh sb="20" eb="22">
      <t>ヘイキョク</t>
    </rPh>
    <rPh sb="22" eb="24">
      <t>ジコク</t>
    </rPh>
    <rPh sb="44" eb="45">
      <t>キ</t>
    </rPh>
    <rPh sb="46" eb="47">
      <t>カ</t>
    </rPh>
    <rPh sb="48" eb="50">
      <t>ショリ</t>
    </rPh>
    <rPh sb="51" eb="53">
      <t>ジッコウ</t>
    </rPh>
    <phoneticPr fontId="2"/>
  </si>
  <si>
    <t>複数ウィンドウ/複数タブを</t>
    <rPh sb="0" eb="2">
      <t>フクスウ</t>
    </rPh>
    <rPh sb="8" eb="10">
      <t>フクスウ</t>
    </rPh>
    <phoneticPr fontId="2"/>
  </si>
  <si>
    <t>同時起動して並列に操作</t>
    <rPh sb="9" eb="11">
      <t>ソウサ</t>
    </rPh>
    <phoneticPr fontId="2"/>
  </si>
  <si>
    <t>許容しない</t>
    <rPh sb="0" eb="2">
      <t>キョヨウ</t>
    </rPh>
    <phoneticPr fontId="2"/>
  </si>
  <si>
    <t>並列操作した場合には後勝ちの挙動となる。</t>
    <rPh sb="0" eb="2">
      <t>ヘイレツ</t>
    </rPh>
    <rPh sb="2" eb="4">
      <t>ソウサ</t>
    </rPh>
    <rPh sb="6" eb="8">
      <t>バアイ</t>
    </rPh>
    <rPh sb="10" eb="11">
      <t>アト</t>
    </rPh>
    <rPh sb="11" eb="12">
      <t>ガ</t>
    </rPh>
    <rPh sb="14" eb="16">
      <t>キョドウ</t>
    </rPh>
    <phoneticPr fontId="2"/>
  </si>
  <si>
    <t>業務要件として必須ではないため許容しない方針とする。</t>
    <rPh sb="0" eb="2">
      <t>ギョウム</t>
    </rPh>
    <rPh sb="2" eb="4">
      <t>ヨウケン</t>
    </rPh>
    <rPh sb="7" eb="9">
      <t>ヒッス</t>
    </rPh>
    <rPh sb="15" eb="17">
      <t>キョヨウ</t>
    </rPh>
    <rPh sb="20" eb="22">
      <t>ホウシン</t>
    </rPh>
    <phoneticPr fontId="2"/>
  </si>
  <si>
    <t>複数ウィンドウ/タブの同時操作時の挙動</t>
    <rPh sb="0" eb="2">
      <t>フクスウ</t>
    </rPh>
    <rPh sb="11" eb="13">
      <t>ドウジ</t>
    </rPh>
    <rPh sb="13" eb="15">
      <t>ソウサ</t>
    </rPh>
    <rPh sb="15" eb="16">
      <t>ジ</t>
    </rPh>
    <rPh sb="17" eb="19">
      <t>キョドウ</t>
    </rPh>
    <phoneticPr fontId="2"/>
  </si>
  <si>
    <t>複数ウィンドウ/タブの同時操作時の挙動は以下の通り。</t>
    <rPh sb="20" eb="22">
      <t>イカ</t>
    </rPh>
    <rPh sb="23" eb="24">
      <t>トオ</t>
    </rPh>
    <phoneticPr fontId="2"/>
  </si>
  <si>
    <t>新規のリクエストの受付は行われない。</t>
    <phoneticPr fontId="2"/>
  </si>
  <si>
    <t>停止時刻をまたぐリクエストの挙動としては、閉局時点で既にサーバサイドで受け付けたリクエストについては処理を行うが、</t>
    <rPh sb="14" eb="16">
      <t>キョドウ</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</si>
  <si>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</si>
  <si>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ある致命的な例外。</t>
    <phoneticPr fontId="2"/>
  </si>
  <si>
    <t>・サーブレットフォワード中に発生した想定外エラー</t>
    <phoneticPr fontId="2"/>
  </si>
  <si>
    <t>・JVM内部エラー</t>
    <phoneticPr fontId="2"/>
  </si>
  <si>
    <t>・Out of Memory例外</t>
    <phoneticPr fontId="2"/>
  </si>
  <si>
    <t>・その他、通常起こりえない位置で発生した例外</t>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</si>
  <si>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</si>
  <si>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</si>
  <si>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</si>
  <si>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</si>
  <si>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</si>
  <si>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</si>
  <si>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</si>
  <si>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閉局時はロードバランサでSorryページへの切り替えを行う。</t>
    <rPh sb="0" eb="2">
      <t>ヘイキョク</t>
    </rPh>
    <rPh sb="2" eb="3">
      <t>ジ</t>
    </rPh>
    <rPh sb="22" eb="23">
      <t>キ</t>
    </rPh>
    <rPh sb="24" eb="25">
      <t>カ</t>
    </rPh>
    <rPh sb="27" eb="28">
      <t>オコナ</t>
    </rPh>
    <phoneticPr fontId="2"/>
  </si>
  <si>
    <t>閉局時はロードバランサでSorryページへの切り替えを行うため。</t>
    <rPh sb="0" eb="2">
      <t>ヘイキョク</t>
    </rPh>
    <rPh sb="2" eb="3">
      <t>ジ</t>
    </rPh>
    <rPh sb="22" eb="23">
      <t>キ</t>
    </rPh>
    <rPh sb="24" eb="25">
      <t>カ</t>
    </rPh>
    <rPh sb="27" eb="28">
      <t>オコナ</t>
    </rPh>
    <phoneticPr fontId="2"/>
  </si>
  <si>
    <t>ローリングメンテナンスを行うためにデータ保持方式としてDBストアを利用するため、</t>
    <rPh sb="12" eb="13">
      <t>オコナ</t>
    </rPh>
    <rPh sb="20" eb="22">
      <t>ホジ</t>
    </rPh>
    <rPh sb="22" eb="24">
      <t>ホウシキ</t>
    </rPh>
    <rPh sb="33" eb="35">
      <t>リヨウ</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</si>
  <si>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</si>
  <si>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</si>
  <si>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</si>
  <si>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</si>
  <si>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</si>
  <si>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</si>
  <si>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</si>
  <si>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</si>
  <si>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入力情報・画面表示メッセージ・画面制御値を次画面に引き継ぐため。</t>
    <rPh sb="0" eb="2">
      <t>ニュウリョク</t>
    </rPh>
    <rPh sb="2" eb="4">
      <t>ジョウホウ</t>
    </rPh>
    <rPh sb="5" eb="7">
      <t>ガメン</t>
    </rPh>
    <rPh sb="7" eb="9">
      <t>ヒョウジ</t>
    </rPh>
    <rPh sb="15" eb="17">
      <t>ガメン</t>
    </rPh>
    <rPh sb="17" eb="19">
      <t>セイギョ</t>
    </rPh>
    <rPh sb="19" eb="20">
      <t>アタイ</t>
    </rPh>
    <rPh sb="21" eb="24">
      <t>ジガメン</t>
    </rPh>
    <rPh sb="25" eb="26">
      <t>ヒ</t>
    </rPh>
    <rPh sb="27" eb="28">
      <t>ツ</t>
    </rPh>
    <phoneticPr fontId="2"/>
  </si>
  <si>
    <t>入力情報や認証情報等を、複数のリクエストをまたいで保持するため。</t>
    <rPh sb="0" eb="4">
      <t>ニュウリョクジョウホウ</t>
    </rPh>
    <rPh sb="5" eb="7">
      <t>ニンショウ</t>
    </rPh>
    <rPh sb="7" eb="9">
      <t>ジョウホウ</t>
    </rPh>
    <rPh sb="9" eb="10">
      <t>トウ</t>
    </rPh>
    <rPh sb="12" eb="14">
      <t>フクスウ</t>
    </rPh>
    <rPh sb="25" eb="27">
      <t>ホジ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</si>
</sst>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7">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cellStyleXfs>
  <cellXfs count="137">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quotePrefix="1" applyFont="1" applyAlignment="1">
      <alignment horizontal="lef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1" fillId="0" borderId="0" xfId="0" quotePrefix="1" applyFont="1">
      <alignmen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7">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279</xdr:row>
      <xdr:rowOff>107674</xdr:rowOff>
    </xdr:from>
    <xdr:to>
      <xdr:col>33</xdr:col>
      <xdr:colOff>57149</xdr:colOff>
      <xdr:row>285</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39516326"/>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プロジェクト固有の補助</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a:off x="2371725" y="6334125"/>
            <a:ext cx="1152525"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2800350" y="6334125"/>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221" name="直線コネクタ 220">
            <a:extLst>
              <a:ext uri="{FF2B5EF4-FFF2-40B4-BE49-F238E27FC236}">
                <a16:creationId xmlns:a16="http://schemas.microsoft.com/office/drawing/2014/main" id="{00000000-0008-0000-0000-0000DD000000}"/>
              </a:ext>
            </a:extLst>
          </xdr:cNvPr>
          <xdr:cNvCxnSpPr/>
        </xdr:nvCxnSpPr>
        <xdr:spPr>
          <a:xfrm flipV="1">
            <a:off x="3619500" y="6324600"/>
            <a:ext cx="1695450" cy="9526"/>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2" name="テキスト ボックス 221">
            <a:extLst>
              <a:ext uri="{FF2B5EF4-FFF2-40B4-BE49-F238E27FC236}">
                <a16:creationId xmlns:a16="http://schemas.microsoft.com/office/drawing/2014/main" id="{00000000-0008-0000-0000-0000DE000000}"/>
              </a:ext>
            </a:extLst>
          </xdr:cNvPr>
          <xdr:cNvSpPr txBox="1"/>
        </xdr:nvSpPr>
        <xdr:spPr>
          <a:xfrm>
            <a:off x="4371975" y="6334125"/>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cxnSp macro="">
        <xdr:nvCxnSpPr>
          <xdr:cNvPr id="223" name="直線コネクタ 222">
            <a:extLst>
              <a:ext uri="{FF2B5EF4-FFF2-40B4-BE49-F238E27FC236}">
                <a16:creationId xmlns:a16="http://schemas.microsoft.com/office/drawing/2014/main" id="{00000000-0008-0000-0000-0000DF000000}"/>
              </a:ext>
            </a:extLst>
          </xdr:cNvPr>
          <xdr:cNvCxnSpPr/>
        </xdr:nvCxnSpPr>
        <xdr:spPr>
          <a:xfrm flipV="1">
            <a:off x="5381625" y="6323614"/>
            <a:ext cx="1694793" cy="987"/>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4" name="テキスト ボックス 223">
            <a:extLst>
              <a:ext uri="{FF2B5EF4-FFF2-40B4-BE49-F238E27FC236}">
                <a16:creationId xmlns:a16="http://schemas.microsoft.com/office/drawing/2014/main" id="{00000000-0008-0000-0000-0000E0000000}"/>
              </a:ext>
            </a:extLst>
          </xdr:cNvPr>
          <xdr:cNvSpPr txBox="1"/>
        </xdr:nvSpPr>
        <xdr:spPr>
          <a:xfrm>
            <a:off x="6086475" y="6324600"/>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cxnSp macro="">
        <xdr:nvCxnSpPr>
          <xdr:cNvPr id="225" name="直線コネクタ 224">
            <a:extLst>
              <a:ext uri="{FF2B5EF4-FFF2-40B4-BE49-F238E27FC236}">
                <a16:creationId xmlns:a16="http://schemas.microsoft.com/office/drawing/2014/main" id="{00000000-0008-0000-0000-0000E1000000}"/>
              </a:ext>
            </a:extLst>
          </xdr:cNvPr>
          <xdr:cNvCxnSpPr/>
        </xdr:nvCxnSpPr>
        <xdr:spPr>
          <a:xfrm>
            <a:off x="7162800" y="6315075"/>
            <a:ext cx="1047750"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6" name="テキスト ボックス 225">
            <a:extLst>
              <a:ext uri="{FF2B5EF4-FFF2-40B4-BE49-F238E27FC236}">
                <a16:creationId xmlns:a16="http://schemas.microsoft.com/office/drawing/2014/main" id="{00000000-0008-0000-0000-0000E2000000}"/>
              </a:ext>
            </a:extLst>
          </xdr:cNvPr>
          <xdr:cNvSpPr txBox="1"/>
        </xdr:nvSpPr>
        <xdr:spPr>
          <a:xfrm>
            <a:off x="7553325" y="6343650"/>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cxnSp macro="">
        <xdr:nvCxnSpPr>
          <xdr:cNvPr id="227" name="直線コネクタ 226">
            <a:extLst>
              <a:ext uri="{FF2B5EF4-FFF2-40B4-BE49-F238E27FC236}">
                <a16:creationId xmlns:a16="http://schemas.microsoft.com/office/drawing/2014/main" id="{00000000-0008-0000-0000-0000E3000000}"/>
              </a:ext>
            </a:extLst>
          </xdr:cNvPr>
          <xdr:cNvCxnSpPr/>
        </xdr:nvCxnSpPr>
        <xdr:spPr>
          <a:xfrm>
            <a:off x="8277225" y="6305550"/>
            <a:ext cx="638175"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8" name="テキスト ボックス 227">
            <a:extLst>
              <a:ext uri="{FF2B5EF4-FFF2-40B4-BE49-F238E27FC236}">
                <a16:creationId xmlns:a16="http://schemas.microsoft.com/office/drawing/2014/main" id="{00000000-0008-0000-0000-0000E4000000}"/>
              </a:ext>
            </a:extLst>
          </xdr:cNvPr>
          <xdr:cNvSpPr txBox="1"/>
        </xdr:nvSpPr>
        <xdr:spPr>
          <a:xfrm>
            <a:off x="8401050" y="6343650"/>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50"/>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16</v>
      </c>
      <c r="B1" s="2"/>
      <c r="C1" s="2"/>
      <c r="D1" s="3"/>
      <c r="E1" s="118" t="s">
        <v>236</v>
      </c>
      <c r="F1" s="119"/>
      <c r="G1" s="119"/>
      <c r="H1" s="119"/>
      <c r="I1" s="119"/>
      <c r="J1" s="119"/>
      <c r="K1" s="119"/>
      <c r="L1" s="119"/>
      <c r="M1" s="119"/>
      <c r="N1" s="119"/>
      <c r="O1" s="120"/>
      <c r="P1" s="1" t="s">
        <v>0</v>
      </c>
      <c r="Q1" s="2"/>
      <c r="R1" s="121" t="s">
        <v>235</v>
      </c>
      <c r="S1" s="122"/>
      <c r="T1" s="122"/>
      <c r="U1" s="122"/>
      <c r="V1" s="122"/>
      <c r="W1" s="122"/>
      <c r="X1" s="123"/>
      <c r="Y1" s="1" t="s">
        <v>1</v>
      </c>
      <c r="Z1" s="3"/>
      <c r="AA1" s="124"/>
      <c r="AB1" s="125"/>
      <c r="AC1" s="125"/>
      <c r="AD1" s="125"/>
      <c r="AE1" s="126"/>
      <c r="AF1" s="115"/>
      <c r="AG1" s="116"/>
      <c r="AH1" s="116"/>
      <c r="AI1" s="117"/>
    </row>
    <row r="2" spans="1:35" ht="14.25" customHeight="1" x14ac:dyDescent="0.15">
      <c r="A2" s="5" t="s">
        <v>2</v>
      </c>
      <c r="B2" s="6"/>
      <c r="C2" s="6"/>
      <c r="D2" s="7"/>
      <c r="E2" s="127"/>
      <c r="F2" s="128"/>
      <c r="G2" s="128"/>
      <c r="H2" s="128"/>
      <c r="I2" s="128"/>
      <c r="J2" s="128"/>
      <c r="K2" s="128"/>
      <c r="L2" s="128"/>
      <c r="M2" s="128"/>
      <c r="N2" s="128"/>
      <c r="O2" s="129"/>
      <c r="P2" s="8" t="s">
        <v>17</v>
      </c>
      <c r="Q2" s="9"/>
      <c r="R2" s="130" t="s">
        <v>3</v>
      </c>
      <c r="S2" s="131"/>
      <c r="T2" s="131"/>
      <c r="U2" s="131"/>
      <c r="V2" s="131"/>
      <c r="W2" s="131"/>
      <c r="X2" s="132"/>
      <c r="Y2" s="1" t="s">
        <v>4</v>
      </c>
      <c r="Z2" s="3"/>
      <c r="AA2" s="124"/>
      <c r="AB2" s="125"/>
      <c r="AC2" s="125"/>
      <c r="AD2" s="125"/>
      <c r="AE2" s="126"/>
      <c r="AF2" s="115"/>
      <c r="AG2" s="116"/>
      <c r="AH2" s="116"/>
      <c r="AI2" s="117"/>
    </row>
    <row r="3" spans="1:35" ht="14.25" customHeight="1" x14ac:dyDescent="0.15">
      <c r="A3" s="1" t="s">
        <v>5</v>
      </c>
      <c r="B3" s="10"/>
      <c r="C3" s="11"/>
      <c r="D3" s="3"/>
      <c r="E3" s="136"/>
      <c r="F3" s="136"/>
      <c r="G3" s="136"/>
      <c r="H3" s="136"/>
      <c r="I3" s="136"/>
      <c r="J3" s="136"/>
      <c r="K3" s="136"/>
      <c r="L3" s="136"/>
      <c r="M3" s="136"/>
      <c r="N3" s="136"/>
      <c r="O3" s="136"/>
      <c r="P3" s="12"/>
      <c r="Q3" s="13"/>
      <c r="R3" s="133"/>
      <c r="S3" s="134"/>
      <c r="T3" s="134"/>
      <c r="U3" s="134"/>
      <c r="V3" s="134"/>
      <c r="W3" s="134"/>
      <c r="X3" s="135"/>
      <c r="Y3" s="12" t="s">
        <v>6</v>
      </c>
      <c r="Z3" s="14"/>
      <c r="AA3" s="124"/>
      <c r="AB3" s="125"/>
      <c r="AC3" s="125"/>
      <c r="AD3" s="125"/>
      <c r="AE3" s="126"/>
      <c r="AF3" s="115"/>
      <c r="AG3" s="116"/>
      <c r="AH3" s="116"/>
      <c r="AI3" s="117"/>
    </row>
    <row r="4" spans="1:35" ht="11.25" customHeight="1" x14ac:dyDescent="0.15"/>
    <row r="5" spans="1:35" ht="11.25" customHeight="1" x14ac:dyDescent="0.15">
      <c r="B5" s="15" t="s">
        <v>18</v>
      </c>
      <c r="C5" s="4" t="s">
        <v>14</v>
      </c>
    </row>
    <row r="6" spans="1:35" ht="11.25" customHeight="1" x14ac:dyDescent="0.15"/>
    <row r="7" spans="1:35" ht="11.25" customHeight="1" x14ac:dyDescent="0.15">
      <c r="C7" s="15" t="str">
        <f>$B$5&amp;"1."</f>
        <v>3.1.</v>
      </c>
      <c r="D7" s="4" t="s">
        <v>15</v>
      </c>
    </row>
    <row r="8" spans="1:35" ht="11.25" customHeight="1" x14ac:dyDescent="0.15"/>
    <row r="9" spans="1:35" ht="11.25" customHeight="1" x14ac:dyDescent="0.15">
      <c r="D9" s="28" t="str">
        <f>$C$7&amp;"1."</f>
        <v>3.1.1.</v>
      </c>
      <c r="E9" s="4" t="s">
        <v>19</v>
      </c>
    </row>
    <row r="10" spans="1:35" ht="11.25" customHeight="1" x14ac:dyDescent="0.15">
      <c r="D10" s="15"/>
      <c r="E10" s="4" t="s">
        <v>20</v>
      </c>
    </row>
    <row r="11" spans="1:35" ht="11.25" customHeight="1" x14ac:dyDescent="0.15">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5" ht="11.25" customHeight="1" x14ac:dyDescent="0.15">
      <c r="D12" s="15" t="str">
        <f>$C$7&amp;"2."</f>
        <v>3.1.2.</v>
      </c>
      <c r="E12" s="27" t="s">
        <v>34</v>
      </c>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row>
    <row r="13" spans="1:35" ht="11.25" customHeight="1" x14ac:dyDescent="0.15">
      <c r="B13" s="41"/>
      <c r="E13" s="42" t="str">
        <f>D12&amp;"1."</f>
        <v>3.1.2.1.</v>
      </c>
      <c r="F13" s="41" t="str">
        <f>$E$12&amp;"手段"</f>
        <v>HTTPメソッドの使い分け手段</v>
      </c>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s="41" customFormat="1" ht="11.25" customHeight="1" x14ac:dyDescent="0.15">
      <c r="D14" s="29"/>
      <c r="E14" s="29"/>
      <c r="F14" s="52" t="s">
        <v>341</v>
      </c>
      <c r="G14" s="53"/>
      <c r="H14" s="53"/>
      <c r="I14" s="54"/>
      <c r="J14" s="112" t="s">
        <v>261</v>
      </c>
      <c r="K14" s="113"/>
      <c r="L14" s="113"/>
      <c r="M14" s="113"/>
      <c r="N14" s="113"/>
      <c r="O14" s="113"/>
      <c r="P14" s="113"/>
      <c r="Q14" s="113"/>
      <c r="R14" s="113"/>
      <c r="S14" s="113"/>
      <c r="T14" s="113"/>
      <c r="U14" s="113"/>
      <c r="V14" s="113"/>
      <c r="W14" s="114"/>
      <c r="X14" s="29"/>
      <c r="Y14" s="29"/>
      <c r="Z14" s="29"/>
      <c r="AA14" s="29"/>
      <c r="AB14" s="29"/>
      <c r="AC14" s="29"/>
      <c r="AD14" s="29"/>
      <c r="AE14" s="29"/>
      <c r="AF14" s="29"/>
      <c r="AG14" s="29"/>
      <c r="AH14" s="29"/>
      <c r="AI14" s="29"/>
    </row>
    <row r="15" spans="1:35" s="41" customFormat="1" ht="11.25" customHeight="1" x14ac:dyDescent="0.15">
      <c r="D15" s="29"/>
      <c r="E15" s="29"/>
      <c r="F15" s="56" t="s">
        <v>166</v>
      </c>
      <c r="G15" s="57"/>
      <c r="H15" s="57"/>
      <c r="I15" s="57"/>
      <c r="J15" s="56" t="s">
        <v>342</v>
      </c>
      <c r="K15" s="59"/>
      <c r="L15" s="59"/>
      <c r="M15" s="59"/>
      <c r="N15" s="59"/>
      <c r="O15" s="59"/>
      <c r="P15" s="59"/>
      <c r="Q15" s="59"/>
      <c r="R15" s="59"/>
      <c r="S15" s="57"/>
      <c r="T15" s="57"/>
      <c r="U15" s="57"/>
      <c r="V15" s="57"/>
      <c r="W15" s="58"/>
      <c r="X15" s="29"/>
      <c r="Y15" s="29"/>
      <c r="Z15" s="29"/>
      <c r="AA15" s="29"/>
      <c r="AB15" s="29"/>
      <c r="AC15" s="29"/>
      <c r="AD15" s="29"/>
      <c r="AE15" s="29"/>
      <c r="AF15" s="29"/>
      <c r="AG15" s="29"/>
      <c r="AH15" s="29"/>
      <c r="AI15" s="29"/>
    </row>
    <row r="16" spans="1:35" s="41" customFormat="1" ht="11.25" customHeight="1" x14ac:dyDescent="0.15">
      <c r="D16" s="29"/>
      <c r="E16" s="29"/>
      <c r="F16" s="35" t="s">
        <v>66</v>
      </c>
      <c r="G16" s="39"/>
      <c r="H16" s="39"/>
      <c r="I16" s="40"/>
      <c r="J16" s="35" t="s">
        <v>343</v>
      </c>
      <c r="K16" s="49"/>
      <c r="L16" s="49"/>
      <c r="M16" s="49"/>
      <c r="N16" s="49"/>
      <c r="O16" s="49"/>
      <c r="P16" s="49"/>
      <c r="Q16" s="49"/>
      <c r="R16" s="49"/>
      <c r="S16" s="39"/>
      <c r="T16" s="39"/>
      <c r="U16" s="39"/>
      <c r="V16" s="39"/>
      <c r="W16" s="40"/>
      <c r="X16" s="29"/>
      <c r="Y16" s="29"/>
      <c r="Z16" s="29"/>
      <c r="AA16" s="29"/>
      <c r="AB16" s="29"/>
      <c r="AC16" s="29"/>
      <c r="AD16" s="29"/>
      <c r="AE16" s="29"/>
      <c r="AF16" s="29"/>
      <c r="AG16" s="29"/>
      <c r="AH16" s="29"/>
      <c r="AI16" s="29"/>
    </row>
    <row r="17" spans="4:35" s="41" customFormat="1" ht="11.25" customHeight="1" x14ac:dyDescent="0.15">
      <c r="D17" s="29"/>
      <c r="E17" s="29"/>
      <c r="F17" s="30"/>
      <c r="G17" s="29"/>
      <c r="H17" s="29"/>
      <c r="I17" s="31"/>
      <c r="J17" s="30" t="s">
        <v>344</v>
      </c>
      <c r="S17" s="29"/>
      <c r="T17" s="29"/>
      <c r="U17" s="29"/>
      <c r="V17" s="29"/>
      <c r="W17" s="31"/>
      <c r="X17" s="29"/>
      <c r="Y17" s="29"/>
      <c r="Z17" s="29"/>
      <c r="AA17" s="29"/>
      <c r="AB17" s="29"/>
      <c r="AC17" s="29"/>
      <c r="AD17" s="29"/>
      <c r="AE17" s="29"/>
      <c r="AF17" s="29"/>
      <c r="AG17" s="29"/>
      <c r="AH17" s="29"/>
      <c r="AI17" s="29"/>
    </row>
    <row r="18" spans="4:35" s="41" customFormat="1" ht="11.25" customHeight="1" x14ac:dyDescent="0.15">
      <c r="D18" s="29"/>
      <c r="E18" s="29"/>
      <c r="F18" s="32"/>
      <c r="G18" s="33"/>
      <c r="H18" s="33"/>
      <c r="I18" s="34"/>
      <c r="J18" s="32" t="s">
        <v>345</v>
      </c>
      <c r="K18" s="47"/>
      <c r="L18" s="47"/>
      <c r="M18" s="47"/>
      <c r="N18" s="47"/>
      <c r="O18" s="47"/>
      <c r="P18" s="47"/>
      <c r="Q18" s="47"/>
      <c r="R18" s="47"/>
      <c r="S18" s="33"/>
      <c r="T18" s="33"/>
      <c r="U18" s="33"/>
      <c r="V18" s="33"/>
      <c r="W18" s="34"/>
      <c r="X18" s="29"/>
      <c r="Y18" s="29"/>
      <c r="Z18" s="29"/>
      <c r="AA18" s="29"/>
      <c r="AB18" s="29"/>
      <c r="AC18" s="29"/>
      <c r="AD18" s="29"/>
      <c r="AE18" s="29"/>
      <c r="AF18" s="29"/>
      <c r="AG18" s="29"/>
      <c r="AH18" s="29"/>
      <c r="AI18" s="29"/>
    </row>
    <row r="19" spans="4:35" s="41" customFormat="1" ht="11.25" customHeight="1" x14ac:dyDescent="0.15">
      <c r="D19" s="42"/>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4:35" ht="11.25" customHeight="1" x14ac:dyDescent="0.15"/>
    <row r="21" spans="4:35" ht="11.25" customHeight="1" x14ac:dyDescent="0.15">
      <c r="D21" s="28" t="str">
        <f>$C$7&amp;"3."</f>
        <v>3.1.3.</v>
      </c>
      <c r="E21" s="4" t="s">
        <v>36</v>
      </c>
    </row>
    <row r="22" spans="4:35" ht="11.25" customHeight="1" x14ac:dyDescent="0.15">
      <c r="D22" s="28"/>
      <c r="E22" s="28" t="str">
        <f>$D$21&amp;"1."</f>
        <v>3.1.3.1.</v>
      </c>
      <c r="F22" s="4" t="str">
        <f>E21&amp;"機能概要"</f>
        <v>ブラウザキャッシュ制御機能概要</v>
      </c>
    </row>
    <row r="23" spans="4:35" ht="11.25" customHeight="1" x14ac:dyDescent="0.15">
      <c r="F23" s="4" t="s">
        <v>63</v>
      </c>
    </row>
    <row r="24" spans="4:35" s="41" customFormat="1" ht="11.25" customHeight="1" x14ac:dyDescent="0.15">
      <c r="F24" s="41" t="s">
        <v>62</v>
      </c>
    </row>
    <row r="25" spans="4:35" ht="11.25" customHeight="1" x14ac:dyDescent="0.15">
      <c r="F25" s="36" t="s">
        <v>167</v>
      </c>
    </row>
    <row r="26" spans="4:35" ht="11.25" customHeight="1" x14ac:dyDescent="0.15">
      <c r="F26" s="36" t="s">
        <v>237</v>
      </c>
    </row>
    <row r="27" spans="4:35" ht="11.25" customHeight="1" x14ac:dyDescent="0.15"/>
    <row r="28" spans="4:35" ht="11.25" customHeight="1" x14ac:dyDescent="0.15">
      <c r="E28" s="28" t="str">
        <f>$D$21&amp;"2."</f>
        <v>3.1.3.2.</v>
      </c>
      <c r="F28" s="4" t="str">
        <f>E21&amp;"手段"</f>
        <v>ブラウザキャッシュ制御手段</v>
      </c>
    </row>
    <row r="29" spans="4:35" ht="11.25" customHeight="1" x14ac:dyDescent="0.15">
      <c r="F29" s="16" t="s">
        <v>70</v>
      </c>
      <c r="G29" s="17"/>
      <c r="H29" s="17"/>
      <c r="I29" s="17"/>
      <c r="J29" s="17"/>
      <c r="K29" s="18"/>
      <c r="L29" s="17" t="s">
        <v>71</v>
      </c>
      <c r="M29" s="17"/>
      <c r="N29" s="18"/>
      <c r="O29" s="17" t="s">
        <v>9</v>
      </c>
      <c r="P29" s="17"/>
      <c r="Q29" s="17"/>
      <c r="R29" s="17"/>
      <c r="S29" s="17"/>
      <c r="T29" s="17"/>
      <c r="U29" s="17"/>
      <c r="V29" s="17"/>
      <c r="W29" s="17"/>
      <c r="X29" s="17"/>
      <c r="Y29" s="17"/>
      <c r="Z29" s="17"/>
      <c r="AA29" s="17"/>
      <c r="AB29" s="17"/>
      <c r="AC29" s="17"/>
      <c r="AD29" s="17"/>
      <c r="AE29" s="17"/>
      <c r="AF29" s="17"/>
      <c r="AG29" s="17"/>
      <c r="AH29" s="18"/>
    </row>
    <row r="30" spans="4:35" ht="11.25" customHeight="1" x14ac:dyDescent="0.15">
      <c r="F30" s="56" t="s">
        <v>69</v>
      </c>
      <c r="G30" s="57"/>
      <c r="H30" s="57"/>
      <c r="I30" s="57"/>
      <c r="J30" s="57"/>
      <c r="K30" s="58"/>
      <c r="L30" s="95" t="s">
        <v>72</v>
      </c>
      <c r="M30" s="95"/>
      <c r="N30" s="74"/>
      <c r="O30" s="95" t="str">
        <f>$D$306&amp;$E$306&amp;"機能があり、キャッシュに有効期限を設ける必要があるため"</f>
        <v>3.1.11.コンテンツ更新機能があり、キャッシュに有効期限を設ける必要があるため</v>
      </c>
      <c r="P30" s="70"/>
      <c r="Q30" s="70"/>
      <c r="R30" s="70"/>
      <c r="S30" s="95"/>
      <c r="T30" s="70"/>
      <c r="U30" s="70"/>
      <c r="V30" s="70"/>
      <c r="W30" s="70"/>
      <c r="X30" s="70"/>
      <c r="Y30" s="70"/>
      <c r="Z30" s="70"/>
      <c r="AA30" s="70"/>
      <c r="AB30" s="70"/>
      <c r="AC30" s="70"/>
      <c r="AD30" s="70"/>
      <c r="AE30" s="70"/>
      <c r="AF30" s="70"/>
      <c r="AG30" s="70"/>
      <c r="AH30" s="98"/>
    </row>
    <row r="31" spans="4:35" s="29" customFormat="1" ht="11.25" customHeight="1" x14ac:dyDescent="0.1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row>
    <row r="32" spans="4:35" s="29" customFormat="1" ht="11.25" customHeight="1" x14ac:dyDescent="0.15">
      <c r="E32" s="24" t="str">
        <f>$D$21&amp;"3."</f>
        <v>3.1.3.3.</v>
      </c>
      <c r="F32" s="29" t="str">
        <f>$F$28&amp;"詳細"</f>
        <v>ブラウザキャッシュ制御手段詳細</v>
      </c>
    </row>
    <row r="33" spans="4:14" s="29" customFormat="1" ht="11.25" customHeight="1" x14ac:dyDescent="0.15">
      <c r="F33" s="24" t="s">
        <v>58</v>
      </c>
      <c r="G33" s="29" t="str">
        <f>L30</f>
        <v>HTTPヘッダ</v>
      </c>
    </row>
    <row r="34" spans="4:14" s="29" customFormat="1" ht="11.25" customHeight="1" x14ac:dyDescent="0.15">
      <c r="G34" s="76" t="s">
        <v>190</v>
      </c>
    </row>
    <row r="35" spans="4:14" s="29" customFormat="1" ht="11.25" customHeight="1" x14ac:dyDescent="0.15"/>
    <row r="36" spans="4:14" ht="11.25" customHeight="1" x14ac:dyDescent="0.15">
      <c r="E36" s="24" t="str">
        <f>$D$21&amp;"4."</f>
        <v>3.1.3.4.</v>
      </c>
      <c r="F36" s="29" t="s">
        <v>11</v>
      </c>
      <c r="G36" s="29"/>
      <c r="H36" s="29"/>
      <c r="I36" s="29"/>
      <c r="J36" s="29"/>
      <c r="K36" s="29"/>
      <c r="L36" s="29"/>
      <c r="M36" s="29"/>
      <c r="N36" s="29"/>
    </row>
    <row r="37" spans="4:14" s="41" customFormat="1" ht="11.25" customHeight="1" x14ac:dyDescent="0.15">
      <c r="E37" s="79"/>
      <c r="F37" s="29" t="s">
        <v>239</v>
      </c>
      <c r="G37" s="29"/>
      <c r="H37" s="29"/>
      <c r="I37" s="29"/>
      <c r="J37" s="29"/>
      <c r="K37" s="29"/>
      <c r="L37" s="29"/>
      <c r="M37" s="29"/>
      <c r="N37" s="29"/>
    </row>
    <row r="38" spans="4:14" s="41" customFormat="1" ht="11.25" customHeight="1" x14ac:dyDescent="0.15">
      <c r="E38" s="79"/>
      <c r="F38" s="29" t="s">
        <v>240</v>
      </c>
      <c r="G38" s="29"/>
      <c r="H38" s="29"/>
      <c r="I38" s="29"/>
      <c r="J38" s="29"/>
      <c r="K38" s="29"/>
      <c r="L38" s="29"/>
      <c r="M38" s="29"/>
      <c r="N38" s="29"/>
    </row>
    <row r="39" spans="4:14" s="41" customFormat="1" ht="11.25" customHeight="1" x14ac:dyDescent="0.15">
      <c r="E39" s="79"/>
      <c r="F39" s="29"/>
      <c r="G39" s="29"/>
      <c r="H39" s="29"/>
      <c r="I39" s="29"/>
      <c r="J39" s="29"/>
      <c r="K39" s="29"/>
      <c r="L39" s="29"/>
      <c r="M39" s="29"/>
      <c r="N39" s="29"/>
    </row>
    <row r="40" spans="4:14" ht="11.25" customHeight="1" x14ac:dyDescent="0.15">
      <c r="E40" s="76"/>
      <c r="F40" s="62" t="s">
        <v>12</v>
      </c>
      <c r="G40" s="38"/>
      <c r="H40" s="38"/>
      <c r="I40" s="38"/>
      <c r="J40" s="37"/>
      <c r="K40" s="38" t="s">
        <v>13</v>
      </c>
      <c r="L40" s="38"/>
      <c r="M40" s="37"/>
      <c r="N40" s="29"/>
    </row>
    <row r="41" spans="4:14" ht="11.25" customHeight="1" x14ac:dyDescent="0.15">
      <c r="E41" s="76"/>
      <c r="F41" s="77" t="s">
        <v>33</v>
      </c>
      <c r="G41" s="78"/>
      <c r="H41" s="78"/>
      <c r="I41" s="78"/>
      <c r="J41" s="92"/>
      <c r="K41" s="78" t="s">
        <v>238</v>
      </c>
      <c r="L41" s="78"/>
      <c r="M41" s="92"/>
      <c r="N41" s="29"/>
    </row>
    <row r="42" spans="4:14" ht="11.25" customHeight="1" x14ac:dyDescent="0.15">
      <c r="E42" s="36"/>
    </row>
    <row r="43" spans="4:14" ht="11.25" customHeight="1" x14ac:dyDescent="0.15"/>
    <row r="44" spans="4:14" s="36" customFormat="1" ht="11.25" customHeight="1" x14ac:dyDescent="0.15">
      <c r="D44" s="68" t="str">
        <f>$C$7&amp;"4."</f>
        <v>3.1.4.</v>
      </c>
      <c r="E44" s="36" t="s">
        <v>31</v>
      </c>
    </row>
    <row r="45" spans="4:14" s="36" customFormat="1" ht="11.25" customHeight="1" x14ac:dyDescent="0.15">
      <c r="D45" s="68"/>
      <c r="E45" s="68" t="str">
        <f>D44&amp;"1."</f>
        <v>3.1.4.1.</v>
      </c>
      <c r="F45" s="36" t="str">
        <f>E44&amp;"機能概要"</f>
        <v>オートコンプリート機能概要</v>
      </c>
    </row>
    <row r="46" spans="4:14" s="36" customFormat="1" ht="11.25" customHeight="1" x14ac:dyDescent="0.15">
      <c r="F46" s="36" t="s">
        <v>282</v>
      </c>
    </row>
    <row r="47" spans="4:14" s="36" customFormat="1" ht="11.25" customHeight="1" x14ac:dyDescent="0.15"/>
    <row r="48" spans="4:14" s="36" customFormat="1" ht="11.25" customHeight="1" x14ac:dyDescent="0.15">
      <c r="E48" s="68" t="str">
        <f>D44&amp;"2."</f>
        <v>3.1.4.2.</v>
      </c>
      <c r="F48" s="36" t="str">
        <f>E44&amp;"方法"</f>
        <v>オートコンプリート方法</v>
      </c>
    </row>
    <row r="49" spans="4:34" s="36" customFormat="1" ht="11.25" customHeight="1" x14ac:dyDescent="0.15">
      <c r="F49" s="36" t="s">
        <v>251</v>
      </c>
    </row>
    <row r="50" spans="4:34" s="36" customFormat="1" ht="11.25" customHeight="1" x14ac:dyDescent="0.15">
      <c r="F50" s="52" t="s">
        <v>255</v>
      </c>
      <c r="G50" s="53"/>
      <c r="H50" s="53"/>
      <c r="I50" s="53"/>
      <c r="J50" s="54"/>
      <c r="K50" s="53" t="s">
        <v>254</v>
      </c>
      <c r="L50" s="53"/>
      <c r="M50" s="53"/>
      <c r="N50" s="53"/>
      <c r="O50" s="53"/>
      <c r="P50" s="53"/>
      <c r="Q50" s="54"/>
      <c r="R50" s="53" t="s">
        <v>9</v>
      </c>
      <c r="S50" s="53"/>
      <c r="T50" s="53"/>
      <c r="U50" s="53"/>
      <c r="V50" s="53"/>
      <c r="W50" s="53"/>
      <c r="X50" s="53"/>
      <c r="Y50" s="53"/>
      <c r="Z50" s="53"/>
      <c r="AA50" s="53"/>
      <c r="AB50" s="53"/>
      <c r="AC50" s="53"/>
      <c r="AD50" s="53"/>
      <c r="AE50" s="53"/>
      <c r="AF50" s="53"/>
      <c r="AG50" s="53"/>
      <c r="AH50" s="54"/>
    </row>
    <row r="51" spans="4:34" s="36" customFormat="1" ht="11.25" customHeight="1" x14ac:dyDescent="0.15">
      <c r="F51" s="71" t="s">
        <v>22</v>
      </c>
      <c r="G51" s="72"/>
      <c r="H51" s="72"/>
      <c r="I51" s="72"/>
      <c r="J51" s="73"/>
      <c r="K51" s="95" t="s">
        <v>253</v>
      </c>
      <c r="L51" s="26"/>
      <c r="M51" s="26"/>
      <c r="N51" s="26"/>
      <c r="O51" s="26"/>
      <c r="P51" s="26"/>
      <c r="Q51" s="73"/>
      <c r="R51" s="26" t="s">
        <v>256</v>
      </c>
      <c r="S51" s="26"/>
      <c r="T51" s="26"/>
      <c r="U51" s="26"/>
      <c r="V51" s="26"/>
      <c r="W51" s="72"/>
      <c r="X51" s="72"/>
      <c r="Y51" s="72"/>
      <c r="Z51" s="72"/>
      <c r="AA51" s="72"/>
      <c r="AB51" s="72"/>
      <c r="AC51" s="72"/>
      <c r="AD51" s="72"/>
      <c r="AE51" s="72"/>
      <c r="AF51" s="72"/>
      <c r="AG51" s="72"/>
      <c r="AH51" s="96"/>
    </row>
    <row r="52" spans="4:34" s="36" customFormat="1" ht="11.25" customHeight="1" x14ac:dyDescent="0.15">
      <c r="F52" s="69" t="s">
        <v>21</v>
      </c>
      <c r="G52" s="70"/>
      <c r="H52" s="70"/>
      <c r="I52" s="70"/>
      <c r="J52" s="74"/>
      <c r="K52" s="95" t="s">
        <v>252</v>
      </c>
      <c r="L52" s="95"/>
      <c r="M52" s="95"/>
      <c r="N52" s="95"/>
      <c r="O52" s="95"/>
      <c r="P52" s="95"/>
      <c r="Q52" s="74"/>
      <c r="R52" s="97" t="s">
        <v>247</v>
      </c>
      <c r="S52" s="95"/>
      <c r="T52" s="95"/>
      <c r="U52" s="95"/>
      <c r="V52" s="95"/>
      <c r="W52" s="70"/>
      <c r="X52" s="70"/>
      <c r="Y52" s="70"/>
      <c r="Z52" s="70"/>
      <c r="AA52" s="70"/>
      <c r="AB52" s="70"/>
      <c r="AC52" s="70"/>
      <c r="AD52" s="70"/>
      <c r="AE52" s="70"/>
      <c r="AF52" s="70"/>
      <c r="AG52" s="70"/>
      <c r="AH52" s="98"/>
    </row>
    <row r="53" spans="4:34" s="36" customFormat="1" ht="11.25" customHeight="1" x14ac:dyDescent="0.15"/>
    <row r="54" spans="4:34" s="36" customFormat="1" ht="11.25" customHeight="1" x14ac:dyDescent="0.15">
      <c r="E54" s="68" t="str">
        <f>D44&amp;"3."</f>
        <v>3.1.4.3.</v>
      </c>
      <c r="F54" s="36" t="s">
        <v>178</v>
      </c>
    </row>
    <row r="55" spans="4:34" s="36" customFormat="1" ht="11.25" customHeight="1" x14ac:dyDescent="0.15">
      <c r="F55" s="68" t="s">
        <v>179</v>
      </c>
      <c r="G55" s="36" t="s">
        <v>181</v>
      </c>
    </row>
    <row r="56" spans="4:34" s="36" customFormat="1" ht="11.25" customHeight="1" x14ac:dyDescent="0.15">
      <c r="F56" s="68"/>
      <c r="G56" s="36" t="s">
        <v>271</v>
      </c>
    </row>
    <row r="57" spans="4:34" s="36" customFormat="1" ht="11.25" customHeight="1" x14ac:dyDescent="0.15">
      <c r="F57" s="68"/>
      <c r="G57" s="75" t="s">
        <v>180</v>
      </c>
      <c r="H57" s="36" t="s">
        <v>182</v>
      </c>
    </row>
    <row r="58" spans="4:34" s="36" customFormat="1" ht="11.25" customHeight="1" x14ac:dyDescent="0.15">
      <c r="F58" s="68"/>
      <c r="G58" s="75" t="s">
        <v>180</v>
      </c>
      <c r="H58" s="36" t="s">
        <v>185</v>
      </c>
    </row>
    <row r="59" spans="4:34" s="36" customFormat="1" ht="11.25" customHeight="1" x14ac:dyDescent="0.15">
      <c r="G59" s="75" t="s">
        <v>180</v>
      </c>
      <c r="H59" s="36" t="s">
        <v>183</v>
      </c>
    </row>
    <row r="60" spans="4:34" s="36" customFormat="1" ht="11.25" customHeight="1" x14ac:dyDescent="0.15">
      <c r="H60" s="36" t="s">
        <v>184</v>
      </c>
    </row>
    <row r="61" spans="4:34" s="36" customFormat="1" ht="11.25" customHeight="1" x14ac:dyDescent="0.15"/>
    <row r="62" spans="4:34" s="36" customFormat="1" ht="11.25" customHeight="1" x14ac:dyDescent="0.15"/>
    <row r="63" spans="4:34" ht="11.25" customHeight="1" x14ac:dyDescent="0.15">
      <c r="D63" s="28" t="str">
        <f>$C$7&amp;"5."</f>
        <v>3.1.5.</v>
      </c>
      <c r="E63" s="4" t="s">
        <v>35</v>
      </c>
    </row>
    <row r="64" spans="4:34" ht="11.25" customHeight="1" x14ac:dyDescent="0.15">
      <c r="D64" s="28"/>
      <c r="E64" s="28" t="str">
        <f>D63&amp;"1."</f>
        <v>3.1.5.1.</v>
      </c>
      <c r="F64" s="4" t="str">
        <f>E63&amp;"機能概要"</f>
        <v>戻る遷移制御機能概要</v>
      </c>
    </row>
    <row r="65" spans="4:34" ht="11.25" customHeight="1" x14ac:dyDescent="0.15">
      <c r="F65" s="4" t="s">
        <v>257</v>
      </c>
    </row>
    <row r="66" spans="4:34" ht="11.25" customHeight="1" x14ac:dyDescent="0.15">
      <c r="F66" s="4" t="s">
        <v>242</v>
      </c>
    </row>
    <row r="67" spans="4:34" ht="11.25" customHeight="1" x14ac:dyDescent="0.15">
      <c r="F67" s="4" t="s">
        <v>243</v>
      </c>
    </row>
    <row r="68" spans="4:34" ht="11.25" customHeight="1" x14ac:dyDescent="0.15"/>
    <row r="69" spans="4:34" ht="11.25" customHeight="1" x14ac:dyDescent="0.15">
      <c r="E69" s="28" t="str">
        <f>D63&amp;"2."</f>
        <v>3.1.5.2.</v>
      </c>
      <c r="F69" s="4" t="str">
        <f>E63&amp;"手段"</f>
        <v>戻る遷移制御手段</v>
      </c>
    </row>
    <row r="70" spans="4:34" ht="11.25" customHeight="1" x14ac:dyDescent="0.15">
      <c r="F70" s="52" t="s">
        <v>250</v>
      </c>
      <c r="G70" s="17"/>
      <c r="H70" s="53"/>
      <c r="I70" s="16" t="s">
        <v>249</v>
      </c>
      <c r="J70" s="17"/>
      <c r="K70" s="17"/>
      <c r="L70" s="17"/>
      <c r="M70" s="17"/>
      <c r="N70" s="17"/>
      <c r="O70" s="17"/>
      <c r="P70" s="17"/>
      <c r="Q70" s="17"/>
      <c r="R70" s="17"/>
      <c r="S70" s="17"/>
      <c r="T70" s="53"/>
      <c r="U70" s="54"/>
      <c r="V70" s="53" t="s">
        <v>244</v>
      </c>
      <c r="W70" s="53"/>
      <c r="X70" s="53"/>
      <c r="Y70" s="17"/>
      <c r="Z70" s="17"/>
      <c r="AA70" s="53"/>
      <c r="AB70" s="54"/>
      <c r="AC70" s="53" t="s">
        <v>9</v>
      </c>
      <c r="AD70" s="53"/>
      <c r="AE70" s="17"/>
      <c r="AF70" s="17"/>
      <c r="AG70" s="17"/>
      <c r="AH70" s="18"/>
    </row>
    <row r="71" spans="4:34" s="41" customFormat="1" ht="11.25" customHeight="1" x14ac:dyDescent="0.15">
      <c r="F71" s="99" t="s">
        <v>201</v>
      </c>
      <c r="G71" s="101"/>
      <c r="H71" s="106"/>
      <c r="I71" s="107" t="s">
        <v>325</v>
      </c>
      <c r="J71" s="108"/>
      <c r="K71" s="95"/>
      <c r="L71" s="70"/>
      <c r="M71" s="70"/>
      <c r="N71" s="70"/>
      <c r="O71" s="70"/>
      <c r="P71" s="70"/>
      <c r="Q71" s="70"/>
      <c r="R71" s="70"/>
      <c r="S71" s="70"/>
      <c r="T71" s="70"/>
      <c r="U71" s="109"/>
      <c r="V71" s="95" t="s">
        <v>245</v>
      </c>
      <c r="W71" s="108"/>
      <c r="X71" s="108"/>
      <c r="Y71" s="95"/>
      <c r="Z71" s="70"/>
      <c r="AA71" s="70"/>
      <c r="AB71" s="74"/>
      <c r="AC71" s="95" t="s">
        <v>247</v>
      </c>
      <c r="AD71" s="70"/>
      <c r="AE71" s="70"/>
      <c r="AF71" s="70"/>
      <c r="AG71" s="70"/>
      <c r="AH71" s="98"/>
    </row>
    <row r="72" spans="4:34" s="41" customFormat="1" ht="11.25" customHeight="1" x14ac:dyDescent="0.15">
      <c r="F72" s="77"/>
      <c r="G72" s="104"/>
      <c r="H72" s="110"/>
      <c r="I72" s="107" t="s">
        <v>177</v>
      </c>
      <c r="J72" s="108"/>
      <c r="K72" s="95"/>
      <c r="L72" s="70"/>
      <c r="M72" s="70"/>
      <c r="N72" s="70"/>
      <c r="O72" s="70"/>
      <c r="P72" s="70"/>
      <c r="Q72" s="70"/>
      <c r="R72" s="70"/>
      <c r="S72" s="70"/>
      <c r="T72" s="70"/>
      <c r="U72" s="109"/>
      <c r="V72" s="95" t="s">
        <v>246</v>
      </c>
      <c r="W72" s="108"/>
      <c r="X72" s="108"/>
      <c r="Y72" s="95"/>
      <c r="Z72" s="70"/>
      <c r="AA72" s="70"/>
      <c r="AB72" s="74"/>
      <c r="AC72" s="95" t="s">
        <v>248</v>
      </c>
      <c r="AD72" s="70"/>
      <c r="AE72" s="70"/>
      <c r="AF72" s="70"/>
      <c r="AG72" s="70"/>
      <c r="AH72" s="98"/>
    </row>
    <row r="73" spans="4:34" ht="11.25" customHeight="1" x14ac:dyDescent="0.15">
      <c r="F73" s="97" t="s">
        <v>241</v>
      </c>
      <c r="G73" s="70"/>
      <c r="H73" s="108"/>
      <c r="I73" s="107" t="s">
        <v>202</v>
      </c>
      <c r="J73" s="108"/>
      <c r="K73" s="95"/>
      <c r="L73" s="70"/>
      <c r="M73" s="70"/>
      <c r="N73" s="70"/>
      <c r="O73" s="70"/>
      <c r="P73" s="70"/>
      <c r="Q73" s="70"/>
      <c r="R73" s="70"/>
      <c r="S73" s="70"/>
      <c r="T73" s="70"/>
      <c r="U73" s="109"/>
      <c r="V73" s="95" t="s">
        <v>246</v>
      </c>
      <c r="W73" s="108"/>
      <c r="X73" s="108"/>
      <c r="Y73" s="95"/>
      <c r="Z73" s="70"/>
      <c r="AA73" s="70"/>
      <c r="AB73" s="74"/>
      <c r="AC73" s="95" t="s">
        <v>248</v>
      </c>
      <c r="AD73" s="70"/>
      <c r="AE73" s="70"/>
      <c r="AF73" s="70"/>
      <c r="AG73" s="70"/>
      <c r="AH73" s="98"/>
    </row>
    <row r="74" spans="4:34" ht="11.25" customHeight="1" x14ac:dyDescent="0.15">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row>
    <row r="75" spans="4:34" s="41" customFormat="1" ht="11.25" customHeight="1" x14ac:dyDescent="0.15">
      <c r="E75" s="42" t="str">
        <f>D63&amp;"3."</f>
        <v>3.1.5.3.</v>
      </c>
      <c r="F75" s="44" t="str">
        <f>F69&amp;"詳細"</f>
        <v>戻る遷移制御手段詳細</v>
      </c>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row>
    <row r="76" spans="4:34" s="41" customFormat="1" ht="11.25" customHeight="1" x14ac:dyDescent="0.15">
      <c r="E76" s="42"/>
      <c r="F76" s="44" t="s">
        <v>295</v>
      </c>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row>
    <row r="77" spans="4:34" s="41" customFormat="1" ht="11.25" customHeight="1" x14ac:dyDescent="0.15">
      <c r="E77" s="42"/>
      <c r="F77" s="36" t="s">
        <v>272</v>
      </c>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row>
    <row r="78" spans="4:34" ht="11.25" customHeight="1" x14ac:dyDescent="0.15"/>
    <row r="79" spans="4:34" ht="11.25" customHeight="1" x14ac:dyDescent="0.15">
      <c r="D79" s="28" t="str">
        <f>$C$7&amp;"6."</f>
        <v>3.1.6.</v>
      </c>
      <c r="E79" s="4" t="s">
        <v>24</v>
      </c>
    </row>
    <row r="80" spans="4:34" ht="11.25" customHeight="1" x14ac:dyDescent="0.15">
      <c r="D80" s="28"/>
      <c r="E80" s="28" t="str">
        <f>D79&amp;"1."</f>
        <v>3.1.6.1.</v>
      </c>
      <c r="F80" s="4" t="str">
        <f>E79&amp;"機能概要"</f>
        <v>二重サブミット防止機能概要</v>
      </c>
    </row>
    <row r="81" spans="3:35" s="41" customFormat="1" ht="11.25" x14ac:dyDescent="0.15">
      <c r="D81" s="29"/>
      <c r="F81" s="41" t="s">
        <v>346</v>
      </c>
      <c r="V81" s="29"/>
      <c r="W81" s="29"/>
      <c r="X81" s="29"/>
      <c r="Y81" s="29"/>
      <c r="Z81" s="29"/>
      <c r="AA81" s="29"/>
      <c r="AB81" s="29"/>
      <c r="AC81" s="29"/>
      <c r="AD81" s="29"/>
      <c r="AE81" s="29"/>
      <c r="AF81" s="29"/>
      <c r="AG81" s="29"/>
      <c r="AH81" s="29"/>
      <c r="AI81" s="29"/>
    </row>
    <row r="82" spans="3:35" s="41" customFormat="1" ht="11.25" x14ac:dyDescent="0.15">
      <c r="D82" s="29"/>
      <c r="F82" s="41" t="s">
        <v>347</v>
      </c>
      <c r="V82" s="29"/>
      <c r="W82" s="29"/>
      <c r="X82" s="29"/>
      <c r="Y82" s="29"/>
      <c r="Z82" s="29"/>
      <c r="AA82" s="29"/>
      <c r="AB82" s="29"/>
      <c r="AC82" s="29"/>
      <c r="AD82" s="29"/>
      <c r="AE82" s="29"/>
      <c r="AF82" s="29"/>
      <c r="AG82" s="29"/>
      <c r="AH82" s="29"/>
      <c r="AI82" s="29"/>
    </row>
    <row r="83" spans="3:35" s="41" customFormat="1" ht="11.25" x14ac:dyDescent="0.15">
      <c r="D83" s="29"/>
      <c r="F83" s="41" t="s">
        <v>348</v>
      </c>
      <c r="V83" s="29"/>
      <c r="W83" s="29"/>
      <c r="X83" s="29"/>
      <c r="Y83" s="29"/>
      <c r="Z83" s="29"/>
      <c r="AA83" s="29"/>
      <c r="AB83" s="29"/>
      <c r="AC83" s="29"/>
      <c r="AD83" s="29"/>
      <c r="AE83" s="29"/>
      <c r="AF83" s="29"/>
      <c r="AG83" s="29"/>
      <c r="AH83" s="29"/>
      <c r="AI83" s="29"/>
    </row>
    <row r="84" spans="3:35" ht="11.25" customHeight="1" x14ac:dyDescent="0.15"/>
    <row r="85" spans="3:35" ht="11.25" customHeight="1" x14ac:dyDescent="0.15">
      <c r="E85" s="28" t="str">
        <f>D79&amp;"2."</f>
        <v>3.1.6.2.</v>
      </c>
      <c r="F85" s="4" t="str">
        <f>E79&amp;"方法"</f>
        <v>二重サブミット防止方法</v>
      </c>
    </row>
    <row r="86" spans="3:35" ht="11.25" customHeight="1" x14ac:dyDescent="0.15">
      <c r="F86" s="4" t="s">
        <v>258</v>
      </c>
    </row>
    <row r="87" spans="3:35" ht="11.25" customHeight="1" x14ac:dyDescent="0.15">
      <c r="F87" s="16" t="s">
        <v>23</v>
      </c>
      <c r="G87" s="17"/>
      <c r="H87" s="17"/>
      <c r="I87" s="18"/>
      <c r="J87" s="17" t="s">
        <v>8</v>
      </c>
      <c r="K87" s="17"/>
      <c r="L87" s="18"/>
      <c r="M87" s="17" t="s">
        <v>9</v>
      </c>
      <c r="N87" s="17"/>
      <c r="O87" s="17"/>
      <c r="P87" s="17"/>
      <c r="Q87" s="17"/>
      <c r="R87" s="17"/>
      <c r="S87" s="17"/>
      <c r="T87" s="17"/>
      <c r="U87" s="17"/>
      <c r="V87" s="17"/>
      <c r="W87" s="17"/>
      <c r="X87" s="17"/>
      <c r="Y87" s="17"/>
      <c r="Z87" s="17"/>
      <c r="AA87" s="17"/>
      <c r="AB87" s="17"/>
      <c r="AC87" s="17"/>
      <c r="AD87" s="17"/>
      <c r="AE87" s="17"/>
      <c r="AF87" s="17"/>
      <c r="AG87" s="17"/>
      <c r="AH87" s="18"/>
    </row>
    <row r="88" spans="3:35" ht="11.25" customHeight="1" x14ac:dyDescent="0.15">
      <c r="C88" s="29"/>
      <c r="D88" s="29"/>
      <c r="E88" s="29"/>
      <c r="F88" s="94" t="s">
        <v>21</v>
      </c>
      <c r="G88" s="26"/>
      <c r="H88" s="26"/>
      <c r="I88" s="73"/>
      <c r="J88" s="26" t="s">
        <v>25</v>
      </c>
      <c r="K88" s="26"/>
      <c r="L88" s="73"/>
      <c r="M88" s="26" t="s">
        <v>73</v>
      </c>
      <c r="N88" s="26"/>
      <c r="O88" s="26"/>
      <c r="P88" s="26"/>
      <c r="Q88" s="26"/>
      <c r="R88" s="26"/>
      <c r="S88" s="26"/>
      <c r="T88" s="26"/>
      <c r="U88" s="26"/>
      <c r="V88" s="26"/>
      <c r="W88" s="26"/>
      <c r="X88" s="26"/>
      <c r="Y88" s="26"/>
      <c r="Z88" s="26"/>
      <c r="AA88" s="26"/>
      <c r="AB88" s="72"/>
      <c r="AC88" s="72"/>
      <c r="AD88" s="72"/>
      <c r="AE88" s="72"/>
      <c r="AF88" s="72"/>
      <c r="AG88" s="72"/>
      <c r="AH88" s="96"/>
    </row>
    <row r="89" spans="3:35" ht="11.25" customHeight="1" x14ac:dyDescent="0.15">
      <c r="C89" s="29"/>
      <c r="D89" s="29"/>
      <c r="E89" s="29"/>
      <c r="F89" s="97" t="s">
        <v>22</v>
      </c>
      <c r="G89" s="95"/>
      <c r="H89" s="95"/>
      <c r="I89" s="74"/>
      <c r="J89" s="95" t="s">
        <v>25</v>
      </c>
      <c r="K89" s="95"/>
      <c r="L89" s="74"/>
      <c r="M89" s="95" t="s">
        <v>74</v>
      </c>
      <c r="N89" s="95"/>
      <c r="O89" s="95"/>
      <c r="P89" s="95"/>
      <c r="Q89" s="95"/>
      <c r="R89" s="95"/>
      <c r="S89" s="95"/>
      <c r="T89" s="95"/>
      <c r="U89" s="95"/>
      <c r="V89" s="95"/>
      <c r="W89" s="95"/>
      <c r="X89" s="95"/>
      <c r="Y89" s="95"/>
      <c r="Z89" s="95"/>
      <c r="AA89" s="95"/>
      <c r="AB89" s="70"/>
      <c r="AC89" s="70"/>
      <c r="AD89" s="70"/>
      <c r="AE89" s="70"/>
      <c r="AF89" s="70"/>
      <c r="AG89" s="70"/>
      <c r="AH89" s="98"/>
    </row>
    <row r="90" spans="3:35" ht="11.25" customHeight="1" x14ac:dyDescent="0.15">
      <c r="C90" s="29"/>
      <c r="D90" s="29"/>
      <c r="E90" s="29"/>
      <c r="F90" s="25"/>
      <c r="G90" s="25"/>
      <c r="H90" s="25"/>
      <c r="I90" s="25"/>
      <c r="J90" s="25"/>
      <c r="K90" s="25"/>
      <c r="L90" s="25"/>
      <c r="M90" s="25"/>
      <c r="N90" s="25"/>
      <c r="O90" s="25"/>
      <c r="P90" s="25"/>
      <c r="Q90" s="25"/>
      <c r="R90" s="25"/>
      <c r="S90" s="25"/>
      <c r="T90" s="25"/>
      <c r="U90" s="25"/>
      <c r="V90" s="25"/>
      <c r="W90" s="25"/>
      <c r="X90" s="25"/>
      <c r="Y90" s="25"/>
      <c r="Z90" s="25"/>
      <c r="AA90" s="25"/>
      <c r="AB90" s="19"/>
      <c r="AC90" s="19"/>
      <c r="AD90" s="19"/>
      <c r="AE90" s="19"/>
      <c r="AF90" s="19"/>
      <c r="AG90" s="19"/>
      <c r="AH90" s="19"/>
    </row>
    <row r="91" spans="3:35" ht="11.25" customHeight="1" x14ac:dyDescent="0.15">
      <c r="C91" s="29"/>
      <c r="D91" s="29"/>
      <c r="E91" s="24" t="str">
        <f>D79&amp;"3."</f>
        <v>3.1.6.3.</v>
      </c>
      <c r="F91" s="29" t="str">
        <f>E79&amp;"機能詳細"</f>
        <v>二重サブミット防止機能詳細</v>
      </c>
      <c r="G91" s="29"/>
      <c r="H91" s="29"/>
      <c r="I91" s="29"/>
      <c r="J91" s="29"/>
      <c r="K91" s="29"/>
      <c r="L91" s="29"/>
      <c r="M91" s="29"/>
      <c r="N91" s="29"/>
      <c r="O91" s="29"/>
      <c r="P91" s="29"/>
      <c r="Q91" s="29"/>
      <c r="R91" s="29"/>
      <c r="S91" s="29"/>
      <c r="T91" s="29"/>
      <c r="U91" s="29"/>
      <c r="V91" s="29"/>
      <c r="W91" s="29"/>
      <c r="X91" s="29"/>
      <c r="Y91" s="29"/>
      <c r="Z91" s="29"/>
      <c r="AA91" s="29"/>
    </row>
    <row r="92" spans="3:35" ht="11.25" customHeight="1" x14ac:dyDescent="0.15">
      <c r="C92" s="29"/>
      <c r="D92" s="29"/>
      <c r="E92" s="29"/>
      <c r="F92" s="24" t="s">
        <v>58</v>
      </c>
      <c r="G92" s="29" t="s">
        <v>10</v>
      </c>
      <c r="H92" s="29"/>
      <c r="I92" s="29"/>
      <c r="J92" s="29"/>
      <c r="K92" s="29"/>
      <c r="L92" s="29"/>
      <c r="M92" s="29"/>
      <c r="N92" s="29"/>
      <c r="O92" s="29"/>
      <c r="P92" s="29"/>
      <c r="Q92" s="29"/>
      <c r="R92" s="29"/>
      <c r="S92" s="29"/>
      <c r="T92" s="29"/>
      <c r="U92" s="29"/>
      <c r="V92" s="29"/>
      <c r="W92" s="29"/>
      <c r="X92" s="29"/>
      <c r="Y92" s="29"/>
      <c r="Z92" s="29"/>
      <c r="AA92" s="29"/>
    </row>
    <row r="93" spans="3:35" ht="11.25" customHeight="1" x14ac:dyDescent="0.15">
      <c r="C93" s="29"/>
      <c r="D93" s="29"/>
      <c r="E93" s="29"/>
      <c r="F93" s="24"/>
      <c r="G93" s="29" t="s">
        <v>27</v>
      </c>
      <c r="H93" s="29"/>
      <c r="I93" s="29"/>
      <c r="J93" s="29"/>
      <c r="K93" s="29"/>
      <c r="L93" s="29"/>
      <c r="M93" s="29"/>
      <c r="N93" s="29"/>
      <c r="O93" s="29"/>
      <c r="P93" s="29"/>
      <c r="Q93" s="29"/>
      <c r="R93" s="29"/>
      <c r="S93" s="29"/>
      <c r="T93" s="29"/>
      <c r="U93" s="29"/>
      <c r="V93" s="29"/>
      <c r="W93" s="29"/>
      <c r="X93" s="29"/>
      <c r="Y93" s="29"/>
      <c r="Z93" s="29"/>
      <c r="AA93" s="29"/>
    </row>
    <row r="94" spans="3:35" ht="11.25" customHeight="1" x14ac:dyDescent="0.15">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spans="3:35" ht="11.25" customHeight="1" x14ac:dyDescent="0.15">
      <c r="C95" s="29"/>
      <c r="D95" s="29"/>
      <c r="E95" s="29"/>
      <c r="F95" s="24" t="s">
        <v>59</v>
      </c>
      <c r="G95" s="29" t="s">
        <v>26</v>
      </c>
      <c r="H95" s="29"/>
      <c r="I95" s="29"/>
      <c r="J95" s="29"/>
      <c r="K95" s="29"/>
      <c r="L95" s="29"/>
      <c r="M95" s="29"/>
      <c r="N95" s="29"/>
      <c r="O95" s="29"/>
      <c r="P95" s="29"/>
      <c r="Q95" s="29"/>
      <c r="R95" s="29"/>
      <c r="S95" s="29"/>
      <c r="T95" s="29"/>
      <c r="U95" s="29"/>
      <c r="V95" s="29"/>
      <c r="W95" s="29"/>
      <c r="X95" s="29"/>
      <c r="Y95" s="29"/>
      <c r="Z95" s="29"/>
      <c r="AA95" s="29"/>
    </row>
    <row r="96" spans="3:35" ht="11.25" customHeight="1" x14ac:dyDescent="0.15">
      <c r="C96" s="29"/>
      <c r="D96" s="29"/>
      <c r="E96" s="29"/>
      <c r="F96" s="29"/>
      <c r="G96" s="29" t="s">
        <v>28</v>
      </c>
      <c r="H96" s="29"/>
      <c r="I96" s="29"/>
      <c r="J96" s="29"/>
      <c r="K96" s="29"/>
      <c r="L96" s="29"/>
      <c r="M96" s="29"/>
      <c r="N96" s="29"/>
      <c r="O96" s="29"/>
      <c r="P96" s="29"/>
      <c r="Q96" s="29"/>
      <c r="R96" s="29"/>
      <c r="S96" s="29"/>
      <c r="T96" s="29"/>
      <c r="U96" s="29"/>
      <c r="V96" s="29"/>
      <c r="W96" s="29"/>
      <c r="X96" s="29"/>
      <c r="Y96" s="29"/>
      <c r="Z96" s="29"/>
      <c r="AA96" s="29"/>
    </row>
    <row r="97" spans="3:34" ht="11.25" customHeight="1" x14ac:dyDescent="0.15">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spans="3:34" ht="11.25" customHeight="1" x14ac:dyDescent="0.15">
      <c r="C98" s="29"/>
      <c r="D98" s="29"/>
      <c r="E98" s="29"/>
      <c r="F98" s="24" t="s">
        <v>60</v>
      </c>
      <c r="G98" s="29" t="s">
        <v>30</v>
      </c>
      <c r="H98" s="29"/>
      <c r="I98" s="29"/>
      <c r="J98" s="29"/>
      <c r="K98" s="29"/>
      <c r="L98" s="29"/>
      <c r="M98" s="29"/>
      <c r="N98" s="29"/>
      <c r="O98" s="29"/>
      <c r="P98" s="29"/>
      <c r="Q98" s="29"/>
      <c r="R98" s="29"/>
      <c r="S98" s="29"/>
      <c r="T98" s="29"/>
      <c r="U98" s="29"/>
      <c r="V98" s="29"/>
      <c r="W98" s="29"/>
      <c r="X98" s="29"/>
      <c r="Y98" s="29"/>
      <c r="Z98" s="29"/>
      <c r="AA98" s="29"/>
    </row>
    <row r="99" spans="3:34" ht="11.25" customHeight="1" x14ac:dyDescent="0.15">
      <c r="C99" s="29"/>
      <c r="D99" s="29"/>
      <c r="E99" s="29"/>
      <c r="F99" s="29"/>
      <c r="G99" s="29" t="s">
        <v>29</v>
      </c>
      <c r="H99" s="29"/>
      <c r="I99" s="29"/>
      <c r="J99" s="29"/>
      <c r="K99" s="29"/>
      <c r="L99" s="29"/>
      <c r="M99" s="29"/>
      <c r="N99" s="29"/>
      <c r="O99" s="29"/>
      <c r="P99" s="29"/>
      <c r="Q99" s="29"/>
      <c r="R99" s="29"/>
      <c r="S99" s="29"/>
      <c r="T99" s="29"/>
      <c r="U99" s="29"/>
      <c r="V99" s="29"/>
      <c r="W99" s="29"/>
      <c r="X99" s="29"/>
      <c r="Y99" s="29"/>
      <c r="Z99" s="29"/>
      <c r="AA99" s="29"/>
    </row>
    <row r="100" spans="3:34" ht="11.25" customHeight="1" x14ac:dyDescent="0.15"/>
    <row r="101" spans="3:34" ht="11.25" customHeight="1" x14ac:dyDescent="0.15">
      <c r="D101" s="28" t="str">
        <f>$C$7&amp;"7."</f>
        <v>3.1.7.</v>
      </c>
      <c r="E101" s="4" t="s">
        <v>37</v>
      </c>
    </row>
    <row r="102" spans="3:34" ht="11.25" customHeight="1" x14ac:dyDescent="0.15">
      <c r="D102" s="28"/>
      <c r="E102" s="28" t="str">
        <f>D101&amp;"1."</f>
        <v>3.1.7.1.</v>
      </c>
      <c r="F102" s="4" t="str">
        <f>E101&amp;"機能概要"</f>
        <v>データの保持機能概要</v>
      </c>
    </row>
    <row r="103" spans="3:34" ht="11.25" customHeight="1" x14ac:dyDescent="0.15">
      <c r="F103" s="4" t="s">
        <v>38</v>
      </c>
    </row>
    <row r="104" spans="3:34" ht="11.25" customHeight="1" x14ac:dyDescent="0.15"/>
    <row r="105" spans="3:34" ht="11.25" customHeight="1" x14ac:dyDescent="0.15">
      <c r="E105" s="28" t="str">
        <f>D101&amp;"2."</f>
        <v>3.1.7.2.</v>
      </c>
      <c r="F105" s="4" t="str">
        <f>E101&amp;"方法"</f>
        <v>データの保持方法</v>
      </c>
    </row>
    <row r="106" spans="3:34" ht="11.25" customHeight="1" x14ac:dyDescent="0.15">
      <c r="F106" s="4" t="s">
        <v>259</v>
      </c>
    </row>
    <row r="107" spans="3:34" ht="11.25" customHeight="1" x14ac:dyDescent="0.15">
      <c r="F107" s="16" t="str">
        <f>F105</f>
        <v>データの保持方法</v>
      </c>
      <c r="G107" s="17"/>
      <c r="H107" s="17"/>
      <c r="I107" s="17"/>
      <c r="J107" s="37"/>
      <c r="K107" s="38" t="s">
        <v>8</v>
      </c>
      <c r="L107" s="38"/>
      <c r="M107" s="38"/>
      <c r="N107" s="38"/>
      <c r="O107" s="38"/>
      <c r="P107" s="37"/>
      <c r="Q107" s="38" t="s">
        <v>9</v>
      </c>
      <c r="R107" s="38"/>
      <c r="S107" s="38"/>
      <c r="T107" s="38"/>
      <c r="U107" s="38"/>
      <c r="V107" s="38"/>
      <c r="W107" s="38"/>
      <c r="X107" s="38"/>
      <c r="Y107" s="38"/>
      <c r="Z107" s="38"/>
      <c r="AA107" s="17"/>
      <c r="AB107" s="17"/>
      <c r="AC107" s="17"/>
      <c r="AD107" s="17"/>
      <c r="AE107" s="17"/>
      <c r="AF107" s="17"/>
      <c r="AG107" s="17"/>
      <c r="AH107" s="18"/>
    </row>
    <row r="108" spans="3:34" ht="11.25" customHeight="1" x14ac:dyDescent="0.15">
      <c r="F108" s="71" t="s">
        <v>47</v>
      </c>
      <c r="G108" s="72"/>
      <c r="H108" s="72"/>
      <c r="I108" s="72"/>
      <c r="J108" s="73"/>
      <c r="K108" s="26" t="s">
        <v>25</v>
      </c>
      <c r="L108" s="26"/>
      <c r="M108" s="26"/>
      <c r="N108" s="26"/>
      <c r="O108" s="26"/>
      <c r="P108" s="73"/>
      <c r="Q108" s="26" t="s">
        <v>349</v>
      </c>
      <c r="R108" s="26"/>
      <c r="S108" s="26"/>
      <c r="T108" s="26"/>
      <c r="U108" s="26"/>
      <c r="V108" s="26"/>
      <c r="W108" s="26"/>
      <c r="X108" s="26"/>
      <c r="Y108" s="26"/>
      <c r="Z108" s="26"/>
      <c r="AA108" s="72"/>
      <c r="AB108" s="72"/>
      <c r="AC108" s="72"/>
      <c r="AD108" s="72"/>
      <c r="AE108" s="72"/>
      <c r="AF108" s="72"/>
      <c r="AG108" s="72"/>
      <c r="AH108" s="96"/>
    </row>
    <row r="109" spans="3:34" ht="11.25" customHeight="1" x14ac:dyDescent="0.15">
      <c r="F109" s="111"/>
      <c r="G109" s="104"/>
      <c r="H109" s="104"/>
      <c r="I109" s="104"/>
      <c r="J109" s="92"/>
      <c r="K109" s="78"/>
      <c r="L109" s="78"/>
      <c r="M109" s="78"/>
      <c r="N109" s="78"/>
      <c r="O109" s="78"/>
      <c r="P109" s="92"/>
      <c r="Q109" s="78"/>
      <c r="R109" s="78"/>
      <c r="S109" s="78"/>
      <c r="T109" s="78"/>
      <c r="U109" s="78"/>
      <c r="V109" s="78"/>
      <c r="W109" s="78"/>
      <c r="X109" s="78"/>
      <c r="Y109" s="78"/>
      <c r="Z109" s="78"/>
      <c r="AA109" s="104"/>
      <c r="AB109" s="104"/>
      <c r="AC109" s="104"/>
      <c r="AD109" s="104"/>
      <c r="AE109" s="104"/>
      <c r="AF109" s="104"/>
      <c r="AG109" s="104"/>
      <c r="AH109" s="105"/>
    </row>
    <row r="110" spans="3:34" ht="11.25" customHeight="1" x14ac:dyDescent="0.15">
      <c r="F110" s="71" t="s">
        <v>48</v>
      </c>
      <c r="G110" s="72"/>
      <c r="H110" s="72"/>
      <c r="I110" s="72"/>
      <c r="J110" s="73"/>
      <c r="K110" s="26" t="s">
        <v>25</v>
      </c>
      <c r="L110" s="26"/>
      <c r="M110" s="26"/>
      <c r="N110" s="26"/>
      <c r="O110" s="26"/>
      <c r="P110" s="73"/>
      <c r="Q110" s="26" t="s">
        <v>350</v>
      </c>
      <c r="R110" s="26"/>
      <c r="S110" s="26"/>
      <c r="T110" s="26"/>
      <c r="U110" s="26"/>
      <c r="V110" s="26"/>
      <c r="W110" s="26"/>
      <c r="X110" s="26"/>
      <c r="Y110" s="26"/>
      <c r="Z110" s="26"/>
      <c r="AA110" s="72"/>
      <c r="AB110" s="72"/>
      <c r="AC110" s="72"/>
      <c r="AD110" s="72"/>
      <c r="AE110" s="72"/>
      <c r="AF110" s="72"/>
      <c r="AG110" s="72"/>
      <c r="AH110" s="96"/>
    </row>
    <row r="111" spans="3:34" ht="11.25" customHeight="1" x14ac:dyDescent="0.15">
      <c r="F111" s="83"/>
      <c r="G111" s="104"/>
      <c r="H111" s="104"/>
      <c r="I111" s="104"/>
      <c r="J111" s="92"/>
      <c r="K111" s="78"/>
      <c r="L111" s="78"/>
      <c r="M111" s="78"/>
      <c r="N111" s="78"/>
      <c r="O111" s="78"/>
      <c r="P111" s="92"/>
      <c r="Q111" s="78"/>
      <c r="R111" s="78"/>
      <c r="S111" s="78"/>
      <c r="T111" s="78"/>
      <c r="U111" s="78"/>
      <c r="V111" s="78"/>
      <c r="W111" s="78"/>
      <c r="X111" s="78"/>
      <c r="Y111" s="78"/>
      <c r="Z111" s="78"/>
      <c r="AA111" s="104"/>
      <c r="AB111" s="104"/>
      <c r="AC111" s="104"/>
      <c r="AD111" s="104"/>
      <c r="AE111" s="104"/>
      <c r="AF111" s="104"/>
      <c r="AG111" s="104"/>
      <c r="AH111" s="105"/>
    </row>
    <row r="112" spans="3:34" ht="11.25" customHeight="1" x14ac:dyDescent="0.15">
      <c r="F112" s="19"/>
      <c r="G112" s="19"/>
      <c r="H112" s="19"/>
      <c r="I112" s="19"/>
      <c r="J112" s="25"/>
      <c r="K112" s="25"/>
      <c r="L112" s="25"/>
      <c r="M112" s="25"/>
      <c r="N112" s="25"/>
      <c r="O112" s="25"/>
      <c r="P112" s="25"/>
      <c r="Q112" s="25"/>
      <c r="R112" s="25"/>
      <c r="S112" s="25"/>
      <c r="T112" s="25"/>
      <c r="U112" s="25"/>
      <c r="V112" s="25"/>
      <c r="W112" s="25"/>
      <c r="X112" s="25"/>
      <c r="Y112" s="25"/>
      <c r="Z112" s="25"/>
      <c r="AA112" s="19"/>
      <c r="AB112" s="19"/>
      <c r="AC112" s="19"/>
      <c r="AD112" s="19"/>
      <c r="AE112" s="19"/>
      <c r="AF112" s="19"/>
      <c r="AG112" s="19"/>
      <c r="AH112" s="19"/>
    </row>
    <row r="113" spans="2:35" ht="11.25" customHeight="1" x14ac:dyDescent="0.15">
      <c r="E113" s="28" t="str">
        <f>D101&amp;"3."</f>
        <v>3.1.7.3.</v>
      </c>
      <c r="F113" s="4" t="str">
        <f>E101&amp;"機能詳細"</f>
        <v>データの保持機能詳細</v>
      </c>
    </row>
    <row r="114" spans="2:35" ht="11.25" customHeight="1" x14ac:dyDescent="0.15">
      <c r="F114" s="24" t="s">
        <v>76</v>
      </c>
      <c r="G114" s="4" t="s">
        <v>77</v>
      </c>
    </row>
    <row r="115" spans="2:35" ht="11.25" customHeight="1" x14ac:dyDescent="0.15">
      <c r="B115" s="36"/>
      <c r="C115" s="36"/>
      <c r="D115" s="36"/>
      <c r="E115" s="36"/>
      <c r="G115" s="4" t="s">
        <v>259</v>
      </c>
      <c r="AA115" s="41"/>
    </row>
    <row r="116" spans="2:35" ht="11.25" customHeight="1" x14ac:dyDescent="0.15">
      <c r="B116" s="36"/>
      <c r="C116" s="36"/>
      <c r="D116" s="36"/>
      <c r="E116" s="36"/>
      <c r="G116" s="16" t="s">
        <v>39</v>
      </c>
      <c r="H116" s="17"/>
      <c r="I116" s="17"/>
      <c r="J116" s="18"/>
      <c r="K116" s="17" t="s">
        <v>8</v>
      </c>
      <c r="L116" s="17"/>
      <c r="M116" s="17"/>
      <c r="N116" s="17"/>
      <c r="O116" s="18"/>
      <c r="P116" s="17" t="s">
        <v>44</v>
      </c>
      <c r="Q116" s="17"/>
      <c r="R116" s="17"/>
      <c r="S116" s="17"/>
      <c r="T116" s="17"/>
      <c r="U116" s="17"/>
      <c r="V116" s="17"/>
      <c r="W116" s="17"/>
      <c r="X116" s="17"/>
      <c r="Y116" s="17"/>
      <c r="Z116" s="17"/>
      <c r="AA116" s="53"/>
      <c r="AB116" s="17"/>
      <c r="AC116" s="17"/>
      <c r="AD116" s="17"/>
      <c r="AE116" s="17"/>
      <c r="AF116" s="17"/>
      <c r="AG116" s="17"/>
      <c r="AH116" s="18"/>
    </row>
    <row r="117" spans="2:35" s="41" customFormat="1" ht="11.25" customHeight="1" x14ac:dyDescent="0.15">
      <c r="B117" s="36"/>
      <c r="C117" s="36"/>
      <c r="D117" s="36"/>
      <c r="E117" s="36"/>
      <c r="G117" s="71" t="s">
        <v>40</v>
      </c>
      <c r="H117" s="101"/>
      <c r="I117" s="101"/>
      <c r="J117" s="103"/>
      <c r="K117" s="101" t="s">
        <v>231</v>
      </c>
      <c r="L117" s="101"/>
      <c r="M117" s="101"/>
      <c r="N117" s="101"/>
      <c r="O117" s="103"/>
      <c r="P117" s="101" t="s">
        <v>232</v>
      </c>
      <c r="Q117" s="101"/>
      <c r="R117" s="101"/>
      <c r="S117" s="101"/>
      <c r="T117" s="101"/>
      <c r="U117" s="101"/>
      <c r="V117" s="101"/>
      <c r="W117" s="101"/>
      <c r="X117" s="101"/>
      <c r="Y117" s="101"/>
      <c r="Z117" s="101"/>
      <c r="AA117" s="101"/>
      <c r="AB117" s="101"/>
      <c r="AC117" s="101"/>
      <c r="AD117" s="101"/>
      <c r="AE117" s="101"/>
      <c r="AF117" s="101"/>
      <c r="AG117" s="101"/>
      <c r="AH117" s="103"/>
      <c r="AI117" s="44"/>
    </row>
    <row r="118" spans="2:35" s="41" customFormat="1" ht="11.25" customHeight="1" x14ac:dyDescent="0.15">
      <c r="B118" s="36"/>
      <c r="C118" s="36"/>
      <c r="D118" s="36"/>
      <c r="E118" s="36"/>
      <c r="G118" s="111"/>
      <c r="H118" s="72"/>
      <c r="I118" s="72"/>
      <c r="J118" s="96"/>
      <c r="K118" s="72"/>
      <c r="L118" s="72"/>
      <c r="M118" s="72"/>
      <c r="N118" s="72"/>
      <c r="O118" s="96"/>
      <c r="P118" s="26" t="s">
        <v>46</v>
      </c>
      <c r="Q118" s="72"/>
      <c r="R118" s="72"/>
      <c r="S118" s="72"/>
      <c r="T118" s="72"/>
      <c r="U118" s="72"/>
      <c r="V118" s="72"/>
      <c r="W118" s="72"/>
      <c r="X118" s="72"/>
      <c r="Y118" s="72"/>
      <c r="Z118" s="72"/>
      <c r="AA118" s="72"/>
      <c r="AB118" s="72"/>
      <c r="AC118" s="72"/>
      <c r="AD118" s="72"/>
      <c r="AE118" s="72"/>
      <c r="AF118" s="72"/>
      <c r="AG118" s="72"/>
      <c r="AH118" s="96"/>
    </row>
    <row r="119" spans="2:35" s="41" customFormat="1" ht="11.25" customHeight="1" x14ac:dyDescent="0.15">
      <c r="B119" s="36"/>
      <c r="C119" s="36"/>
      <c r="D119" s="36"/>
      <c r="E119" s="36"/>
      <c r="G119" s="83"/>
      <c r="H119" s="104"/>
      <c r="I119" s="104"/>
      <c r="J119" s="105"/>
      <c r="K119" s="104"/>
      <c r="L119" s="104"/>
      <c r="M119" s="104"/>
      <c r="N119" s="104"/>
      <c r="O119" s="105"/>
      <c r="P119" s="104" t="s">
        <v>169</v>
      </c>
      <c r="Q119" s="104"/>
      <c r="R119" s="104"/>
      <c r="S119" s="104"/>
      <c r="T119" s="104"/>
      <c r="U119" s="104"/>
      <c r="V119" s="104"/>
      <c r="W119" s="104"/>
      <c r="X119" s="104"/>
      <c r="Y119" s="104"/>
      <c r="Z119" s="104"/>
      <c r="AA119" s="104"/>
      <c r="AB119" s="104"/>
      <c r="AC119" s="104"/>
      <c r="AD119" s="104"/>
      <c r="AE119" s="104"/>
      <c r="AF119" s="104"/>
      <c r="AG119" s="104"/>
      <c r="AH119" s="105"/>
    </row>
    <row r="120" spans="2:35" s="41" customFormat="1" ht="11.25" customHeight="1" x14ac:dyDescent="0.15">
      <c r="G120" s="111" t="s">
        <v>41</v>
      </c>
      <c r="H120" s="72"/>
      <c r="I120" s="72"/>
      <c r="J120" s="96"/>
      <c r="K120" s="72" t="s">
        <v>45</v>
      </c>
      <c r="L120" s="72"/>
      <c r="M120" s="72"/>
      <c r="N120" s="72"/>
      <c r="O120" s="96"/>
      <c r="P120" s="72" t="s">
        <v>296</v>
      </c>
      <c r="Q120" s="72"/>
      <c r="R120" s="72"/>
      <c r="S120" s="72"/>
      <c r="T120" s="72"/>
      <c r="U120" s="72"/>
      <c r="V120" s="72"/>
      <c r="W120" s="72"/>
      <c r="X120" s="72"/>
      <c r="Y120" s="72"/>
      <c r="Z120" s="72"/>
      <c r="AA120" s="72"/>
      <c r="AB120" s="72"/>
      <c r="AC120" s="72"/>
      <c r="AD120" s="72"/>
      <c r="AE120" s="72"/>
      <c r="AF120" s="72"/>
      <c r="AG120" s="72"/>
      <c r="AH120" s="96"/>
    </row>
    <row r="121" spans="2:35" s="41" customFormat="1" ht="11.25" customHeight="1" x14ac:dyDescent="0.15">
      <c r="G121" s="83"/>
      <c r="H121" s="104"/>
      <c r="I121" s="104"/>
      <c r="J121" s="105"/>
      <c r="K121" s="104"/>
      <c r="L121" s="104"/>
      <c r="M121" s="104"/>
      <c r="N121" s="104"/>
      <c r="O121" s="105"/>
      <c r="P121" s="104" t="s">
        <v>168</v>
      </c>
      <c r="Q121" s="104"/>
      <c r="R121" s="104"/>
      <c r="S121" s="104"/>
      <c r="T121" s="104"/>
      <c r="U121" s="104"/>
      <c r="V121" s="104"/>
      <c r="W121" s="104"/>
      <c r="X121" s="104"/>
      <c r="Y121" s="104"/>
      <c r="Z121" s="104"/>
      <c r="AA121" s="104"/>
      <c r="AB121" s="104"/>
      <c r="AC121" s="104"/>
      <c r="AD121" s="104"/>
      <c r="AE121" s="104"/>
      <c r="AF121" s="104"/>
      <c r="AG121" s="104"/>
      <c r="AH121" s="105"/>
    </row>
    <row r="122" spans="2:35" s="41" customFormat="1" ht="11.25" customHeight="1" x14ac:dyDescent="0.15">
      <c r="G122" s="111" t="s">
        <v>42</v>
      </c>
      <c r="H122" s="72"/>
      <c r="I122" s="72"/>
      <c r="J122" s="96"/>
      <c r="K122" s="72" t="s">
        <v>233</v>
      </c>
      <c r="L122" s="72"/>
      <c r="M122" s="72"/>
      <c r="N122" s="72"/>
      <c r="O122" s="96"/>
      <c r="P122" s="26" t="s">
        <v>234</v>
      </c>
      <c r="Q122" s="72"/>
      <c r="R122" s="72"/>
      <c r="S122" s="72"/>
      <c r="T122" s="72"/>
      <c r="U122" s="72"/>
      <c r="V122" s="72"/>
      <c r="W122" s="72"/>
      <c r="X122" s="72"/>
      <c r="Y122" s="72"/>
      <c r="Z122" s="72"/>
      <c r="AA122" s="72"/>
      <c r="AB122" s="72"/>
      <c r="AC122" s="72"/>
      <c r="AD122" s="72"/>
      <c r="AE122" s="72"/>
      <c r="AF122" s="72"/>
      <c r="AG122" s="72"/>
      <c r="AH122" s="96"/>
    </row>
    <row r="123" spans="2:35" s="41" customFormat="1" ht="11.25" customHeight="1" x14ac:dyDescent="0.15">
      <c r="G123" s="83" t="s">
        <v>43</v>
      </c>
      <c r="H123" s="104"/>
      <c r="I123" s="104"/>
      <c r="J123" s="105"/>
      <c r="K123" s="104"/>
      <c r="L123" s="104"/>
      <c r="M123" s="104"/>
      <c r="N123" s="104"/>
      <c r="O123" s="105"/>
      <c r="P123" s="104"/>
      <c r="Q123" s="104"/>
      <c r="R123" s="104"/>
      <c r="S123" s="104"/>
      <c r="T123" s="104"/>
      <c r="U123" s="104"/>
      <c r="V123" s="104"/>
      <c r="W123" s="104"/>
      <c r="X123" s="104"/>
      <c r="Y123" s="104"/>
      <c r="Z123" s="104"/>
      <c r="AA123" s="104"/>
      <c r="AB123" s="104"/>
      <c r="AC123" s="104"/>
      <c r="AD123" s="104"/>
      <c r="AE123" s="104"/>
      <c r="AF123" s="104"/>
      <c r="AG123" s="104"/>
      <c r="AH123" s="105"/>
    </row>
    <row r="124" spans="2:35" ht="11.25" customHeight="1" x14ac:dyDescent="0.15"/>
    <row r="125" spans="2:35" s="41" customFormat="1" ht="11.25" customHeight="1" x14ac:dyDescent="0.15">
      <c r="F125" s="24" t="s">
        <v>75</v>
      </c>
      <c r="G125" s="41" t="s">
        <v>303</v>
      </c>
    </row>
    <row r="126" spans="2:35" s="41" customFormat="1" ht="11.25" customHeight="1" x14ac:dyDescent="0.15">
      <c r="B126" s="36"/>
      <c r="C126" s="36"/>
      <c r="D126" s="36"/>
      <c r="E126" s="36"/>
      <c r="G126" s="41" t="s">
        <v>251</v>
      </c>
    </row>
    <row r="127" spans="2:35" s="41" customFormat="1" ht="11.25" customHeight="1" x14ac:dyDescent="0.15">
      <c r="B127" s="36"/>
      <c r="C127" s="36"/>
      <c r="D127" s="36"/>
      <c r="E127" s="36"/>
      <c r="G127" s="52" t="s">
        <v>39</v>
      </c>
      <c r="H127" s="53"/>
      <c r="I127" s="53"/>
      <c r="J127" s="54"/>
      <c r="K127" s="53" t="s">
        <v>8</v>
      </c>
      <c r="L127" s="53"/>
      <c r="M127" s="53"/>
      <c r="N127" s="53"/>
      <c r="O127" s="54"/>
      <c r="P127" s="53" t="s">
        <v>44</v>
      </c>
      <c r="Q127" s="53"/>
      <c r="R127" s="53"/>
      <c r="S127" s="53"/>
      <c r="T127" s="53"/>
      <c r="U127" s="53"/>
      <c r="V127" s="53"/>
      <c r="W127" s="53"/>
      <c r="X127" s="53"/>
      <c r="Y127" s="53"/>
      <c r="Z127" s="53"/>
      <c r="AA127" s="53"/>
      <c r="AB127" s="53"/>
      <c r="AC127" s="53"/>
      <c r="AD127" s="53"/>
      <c r="AE127" s="53"/>
      <c r="AF127" s="53"/>
      <c r="AG127" s="53"/>
      <c r="AH127" s="54"/>
    </row>
    <row r="128" spans="2:35" s="41" customFormat="1" ht="11.25" customHeight="1" x14ac:dyDescent="0.15">
      <c r="B128" s="36"/>
      <c r="C128" s="36"/>
      <c r="D128" s="36"/>
      <c r="E128" s="36"/>
      <c r="G128" s="71" t="s">
        <v>40</v>
      </c>
      <c r="H128" s="101"/>
      <c r="I128" s="101"/>
      <c r="J128" s="103"/>
      <c r="K128" s="101" t="s">
        <v>297</v>
      </c>
      <c r="L128" s="101"/>
      <c r="M128" s="101"/>
      <c r="N128" s="101"/>
      <c r="O128" s="103"/>
      <c r="P128" s="101" t="s">
        <v>298</v>
      </c>
      <c r="Q128" s="101"/>
      <c r="R128" s="101"/>
      <c r="S128" s="101"/>
      <c r="T128" s="101"/>
      <c r="U128" s="101"/>
      <c r="V128" s="101"/>
      <c r="W128" s="101"/>
      <c r="X128" s="101"/>
      <c r="Y128" s="101"/>
      <c r="Z128" s="101"/>
      <c r="AA128" s="101"/>
      <c r="AB128" s="101"/>
      <c r="AC128" s="101"/>
      <c r="AD128" s="101"/>
      <c r="AE128" s="101"/>
      <c r="AF128" s="101"/>
      <c r="AG128" s="101"/>
      <c r="AH128" s="103"/>
      <c r="AI128" s="44"/>
    </row>
    <row r="129" spans="2:34" s="41" customFormat="1" ht="11.25" customHeight="1" x14ac:dyDescent="0.15">
      <c r="B129" s="36"/>
      <c r="C129" s="36"/>
      <c r="D129" s="36"/>
      <c r="E129" s="36"/>
      <c r="G129" s="83"/>
      <c r="H129" s="104"/>
      <c r="I129" s="104"/>
      <c r="J129" s="105"/>
      <c r="K129" s="104"/>
      <c r="L129" s="104"/>
      <c r="M129" s="104"/>
      <c r="N129" s="104"/>
      <c r="O129" s="105"/>
      <c r="P129" s="104"/>
      <c r="Q129" s="104"/>
      <c r="R129" s="104"/>
      <c r="S129" s="104"/>
      <c r="T129" s="104"/>
      <c r="U129" s="104"/>
      <c r="V129" s="104"/>
      <c r="W129" s="104"/>
      <c r="X129" s="104"/>
      <c r="Y129" s="104"/>
      <c r="Z129" s="104"/>
      <c r="AA129" s="104"/>
      <c r="AB129" s="104"/>
      <c r="AC129" s="104"/>
      <c r="AD129" s="104"/>
      <c r="AE129" s="104"/>
      <c r="AF129" s="104"/>
      <c r="AG129" s="104"/>
      <c r="AH129" s="105"/>
    </row>
    <row r="130" spans="2:34" s="41" customFormat="1" ht="11.25" customHeight="1" x14ac:dyDescent="0.15">
      <c r="G130" s="111" t="s">
        <v>41</v>
      </c>
      <c r="H130" s="72"/>
      <c r="I130" s="72"/>
      <c r="J130" s="96"/>
      <c r="K130" s="72" t="s">
        <v>299</v>
      </c>
      <c r="L130" s="72"/>
      <c r="M130" s="72"/>
      <c r="N130" s="72"/>
      <c r="O130" s="96"/>
      <c r="P130" s="72" t="s">
        <v>301</v>
      </c>
      <c r="Q130" s="72"/>
      <c r="R130" s="72"/>
      <c r="S130" s="72"/>
      <c r="T130" s="72"/>
      <c r="U130" s="72"/>
      <c r="V130" s="72"/>
      <c r="W130" s="72"/>
      <c r="X130" s="72"/>
      <c r="Y130" s="72"/>
      <c r="Z130" s="72"/>
      <c r="AA130" s="72"/>
      <c r="AB130" s="72"/>
      <c r="AC130" s="72"/>
      <c r="AD130" s="72"/>
      <c r="AE130" s="72"/>
      <c r="AF130" s="72"/>
      <c r="AG130" s="72"/>
      <c r="AH130" s="96"/>
    </row>
    <row r="131" spans="2:34" s="41" customFormat="1" ht="11.25" customHeight="1" x14ac:dyDescent="0.15">
      <c r="G131" s="111"/>
      <c r="H131" s="72"/>
      <c r="I131" s="72"/>
      <c r="J131" s="96"/>
      <c r="K131" s="72" t="s">
        <v>300</v>
      </c>
      <c r="L131" s="72"/>
      <c r="M131" s="72"/>
      <c r="N131" s="72"/>
      <c r="O131" s="96"/>
      <c r="P131" s="72" t="s">
        <v>302</v>
      </c>
      <c r="Q131" s="72"/>
      <c r="R131" s="72"/>
      <c r="S131" s="72"/>
      <c r="T131" s="72"/>
      <c r="U131" s="72"/>
      <c r="V131" s="72"/>
      <c r="W131" s="72"/>
      <c r="X131" s="72"/>
      <c r="Y131" s="72"/>
      <c r="Z131" s="72"/>
      <c r="AA131" s="72"/>
      <c r="AB131" s="72"/>
      <c r="AC131" s="72"/>
      <c r="AD131" s="72"/>
      <c r="AE131" s="72"/>
      <c r="AF131" s="72"/>
      <c r="AG131" s="72"/>
      <c r="AH131" s="96"/>
    </row>
    <row r="132" spans="2:34" s="41" customFormat="1" ht="11.25" customHeight="1" x14ac:dyDescent="0.15">
      <c r="G132" s="83"/>
      <c r="H132" s="104"/>
      <c r="I132" s="104"/>
      <c r="J132" s="105"/>
      <c r="K132" s="104"/>
      <c r="L132" s="104"/>
      <c r="M132" s="104"/>
      <c r="N132" s="104"/>
      <c r="O132" s="105"/>
      <c r="P132" s="104"/>
      <c r="Q132" s="104"/>
      <c r="R132" s="104"/>
      <c r="S132" s="104"/>
      <c r="T132" s="104"/>
      <c r="U132" s="104"/>
      <c r="V132" s="104"/>
      <c r="W132" s="104"/>
      <c r="X132" s="104"/>
      <c r="Y132" s="104"/>
      <c r="Z132" s="104"/>
      <c r="AA132" s="104"/>
      <c r="AB132" s="104"/>
      <c r="AC132" s="104"/>
      <c r="AD132" s="104"/>
      <c r="AE132" s="104"/>
      <c r="AF132" s="104"/>
      <c r="AG132" s="104"/>
      <c r="AH132" s="105"/>
    </row>
    <row r="133" spans="2:34" s="41" customFormat="1" ht="11.25" customHeight="1" x14ac:dyDescent="0.15"/>
    <row r="134" spans="2:34" ht="11.25" customHeight="1" x14ac:dyDescent="0.15">
      <c r="C134" s="29"/>
      <c r="D134" s="24" t="str">
        <f>$C$7&amp;"8."</f>
        <v>3.1.8.</v>
      </c>
      <c r="E134" s="29" t="s">
        <v>50</v>
      </c>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spans="2:34" ht="11.25" customHeight="1" x14ac:dyDescent="0.15">
      <c r="C135" s="29"/>
      <c r="D135" s="24"/>
      <c r="E135" s="24" t="str">
        <f>D134&amp;"1."</f>
        <v>3.1.8.1.</v>
      </c>
      <c r="F135" s="29" t="str">
        <f>E134&amp;"機能概要"</f>
        <v>開閉局機能概要</v>
      </c>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spans="2:34" ht="11.25" customHeight="1" x14ac:dyDescent="0.15">
      <c r="C136" s="29"/>
      <c r="D136" s="29"/>
      <c r="E136" s="29"/>
      <c r="F136" s="29" t="s">
        <v>61</v>
      </c>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spans="2:34" s="41" customFormat="1" ht="11.25" customHeight="1" x14ac:dyDescent="0.15">
      <c r="C137" s="29"/>
      <c r="D137" s="29"/>
      <c r="E137" s="29"/>
      <c r="F137" s="29" t="s">
        <v>84</v>
      </c>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spans="2:34" s="41" customFormat="1" ht="11.25" customHeight="1" x14ac:dyDescent="0.15">
      <c r="C138" s="29"/>
      <c r="D138" s="29"/>
      <c r="E138" s="29"/>
      <c r="F138" s="64" t="s">
        <v>78</v>
      </c>
      <c r="G138" s="29" t="s">
        <v>80</v>
      </c>
      <c r="H138" s="29"/>
      <c r="I138" s="29"/>
      <c r="J138" s="29"/>
      <c r="K138" s="29"/>
      <c r="L138" s="29"/>
      <c r="M138" s="29"/>
      <c r="N138" s="29"/>
      <c r="O138" s="29"/>
      <c r="P138" s="29"/>
      <c r="Q138" s="29"/>
      <c r="R138" s="29"/>
      <c r="S138" s="29"/>
      <c r="T138" s="29"/>
      <c r="U138" s="29"/>
      <c r="V138" s="29"/>
      <c r="W138" s="29"/>
      <c r="X138" s="29"/>
      <c r="Y138" s="29"/>
      <c r="Z138" s="29"/>
      <c r="AA138" s="29"/>
      <c r="AB138" s="29"/>
    </row>
    <row r="139" spans="2:34" s="41" customFormat="1" ht="11.25" customHeight="1" x14ac:dyDescent="0.15">
      <c r="C139" s="29"/>
      <c r="D139" s="29"/>
      <c r="E139" s="29"/>
      <c r="F139" s="64" t="s">
        <v>78</v>
      </c>
      <c r="G139" s="29" t="s">
        <v>79</v>
      </c>
      <c r="H139" s="29"/>
      <c r="I139" s="29"/>
      <c r="J139" s="29"/>
      <c r="K139" s="29"/>
      <c r="L139" s="29"/>
      <c r="M139" s="29"/>
      <c r="N139" s="29"/>
      <c r="O139" s="29"/>
      <c r="P139" s="29"/>
      <c r="Q139" s="29"/>
      <c r="R139" s="29"/>
      <c r="S139" s="29"/>
      <c r="T139" s="29"/>
      <c r="U139" s="29"/>
      <c r="V139" s="29"/>
      <c r="W139" s="29"/>
      <c r="X139" s="29"/>
      <c r="Y139" s="29"/>
      <c r="Z139" s="29"/>
      <c r="AA139" s="29"/>
      <c r="AB139" s="29"/>
    </row>
    <row r="140" spans="2:34" s="41" customFormat="1" ht="11.25" customHeight="1" x14ac:dyDescent="0.15">
      <c r="C140" s="29"/>
      <c r="D140" s="29"/>
      <c r="E140" s="29"/>
      <c r="F140" s="64" t="s">
        <v>78</v>
      </c>
      <c r="G140" s="29" t="s">
        <v>82</v>
      </c>
      <c r="H140" s="29"/>
      <c r="I140" s="29"/>
      <c r="J140" s="29"/>
      <c r="K140" s="29"/>
      <c r="L140" s="29"/>
      <c r="M140" s="29"/>
      <c r="N140" s="29"/>
      <c r="O140" s="29"/>
      <c r="P140" s="29"/>
      <c r="Q140" s="29"/>
      <c r="R140" s="29"/>
      <c r="S140" s="29"/>
      <c r="T140" s="29"/>
      <c r="U140" s="29"/>
      <c r="V140" s="29"/>
      <c r="W140" s="29"/>
      <c r="X140" s="29"/>
      <c r="Y140" s="29"/>
      <c r="Z140" s="29"/>
      <c r="AA140" s="29"/>
      <c r="AB140" s="29"/>
    </row>
    <row r="141" spans="2:34" s="41" customFormat="1" ht="11.25" customHeight="1" x14ac:dyDescent="0.15">
      <c r="C141" s="29"/>
      <c r="D141" s="29"/>
      <c r="E141" s="29"/>
      <c r="F141" s="64" t="s">
        <v>78</v>
      </c>
      <c r="G141" s="29" t="s">
        <v>93</v>
      </c>
      <c r="H141" s="29"/>
      <c r="I141" s="29"/>
      <c r="J141" s="29"/>
      <c r="K141" s="29"/>
      <c r="L141" s="29"/>
      <c r="M141" s="29"/>
      <c r="N141" s="29"/>
      <c r="O141" s="29"/>
      <c r="P141" s="29"/>
      <c r="Q141" s="29"/>
      <c r="R141" s="29"/>
      <c r="S141" s="29"/>
      <c r="T141" s="29"/>
      <c r="U141" s="29"/>
      <c r="V141" s="29"/>
      <c r="W141" s="29"/>
      <c r="X141" s="29"/>
      <c r="Y141" s="29"/>
      <c r="Z141" s="29"/>
      <c r="AA141" s="29"/>
      <c r="AB141" s="29"/>
    </row>
    <row r="142" spans="2:34" s="41" customFormat="1" ht="11.25" customHeight="1" x14ac:dyDescent="0.15">
      <c r="C142" s="29"/>
      <c r="D142" s="29"/>
      <c r="E142" s="29"/>
      <c r="F142" s="64" t="s">
        <v>78</v>
      </c>
      <c r="G142" s="29" t="s">
        <v>314</v>
      </c>
      <c r="H142" s="29"/>
      <c r="I142" s="29"/>
      <c r="J142" s="29"/>
      <c r="K142" s="29"/>
      <c r="L142" s="29"/>
      <c r="M142" s="29"/>
      <c r="N142" s="29"/>
      <c r="O142" s="29"/>
      <c r="P142" s="29"/>
      <c r="Q142" s="29"/>
      <c r="R142" s="29"/>
      <c r="S142" s="29"/>
      <c r="T142" s="29"/>
      <c r="U142" s="29"/>
      <c r="V142" s="29"/>
      <c r="W142" s="29"/>
      <c r="X142" s="29"/>
      <c r="Y142" s="29"/>
      <c r="Z142" s="29"/>
      <c r="AA142" s="29"/>
      <c r="AB142" s="29"/>
    </row>
    <row r="143" spans="2:34" ht="11.25" customHeight="1" x14ac:dyDescent="0.15">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spans="2:34" ht="11.25" customHeight="1" x14ac:dyDescent="0.15">
      <c r="C144" s="29"/>
      <c r="D144" s="29"/>
      <c r="E144" s="24" t="str">
        <f>D134&amp;"2."</f>
        <v>3.1.8.2.</v>
      </c>
      <c r="F144" s="29" t="s">
        <v>87</v>
      </c>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spans="1:34" ht="11.25" customHeight="1" x14ac:dyDescent="0.15">
      <c r="C145" s="29"/>
      <c r="D145" s="29"/>
      <c r="E145" s="29"/>
      <c r="F145" s="29" t="s">
        <v>81</v>
      </c>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spans="1:34" ht="11.25" customHeight="1" x14ac:dyDescent="0.15">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spans="1:34" ht="11.25" customHeight="1" x14ac:dyDescent="0.15">
      <c r="C147" s="29"/>
      <c r="D147" s="29"/>
      <c r="E147" s="29"/>
      <c r="F147" s="62" t="s">
        <v>260</v>
      </c>
      <c r="G147" s="38"/>
      <c r="H147" s="38"/>
      <c r="I147" s="38"/>
      <c r="J147" s="38"/>
      <c r="K147" s="37"/>
      <c r="L147" s="62" t="s">
        <v>261</v>
      </c>
      <c r="M147" s="38"/>
      <c r="N147" s="38"/>
      <c r="O147" s="37"/>
      <c r="P147" s="38" t="s">
        <v>263</v>
      </c>
      <c r="Q147" s="38"/>
      <c r="R147" s="38"/>
      <c r="S147" s="38"/>
      <c r="T147" s="38"/>
      <c r="U147" s="38"/>
      <c r="V147" s="38"/>
      <c r="W147" s="38"/>
      <c r="X147" s="38"/>
      <c r="Y147" s="38"/>
      <c r="Z147" s="38"/>
      <c r="AA147" s="38"/>
      <c r="AB147" s="38"/>
      <c r="AC147" s="53"/>
      <c r="AD147" s="53"/>
      <c r="AE147" s="53"/>
      <c r="AF147" s="53"/>
      <c r="AG147" s="53"/>
      <c r="AH147" s="54"/>
    </row>
    <row r="148" spans="1:34" ht="11.25" customHeight="1" x14ac:dyDescent="0.15">
      <c r="C148" s="29"/>
      <c r="D148" s="29"/>
      <c r="E148" s="29"/>
      <c r="F148" s="99" t="s">
        <v>54</v>
      </c>
      <c r="G148" s="100"/>
      <c r="H148" s="100"/>
      <c r="I148" s="100"/>
      <c r="J148" s="100"/>
      <c r="K148" s="100"/>
      <c r="L148" s="99" t="s">
        <v>262</v>
      </c>
      <c r="M148" s="100"/>
      <c r="N148" s="100"/>
      <c r="O148" s="102"/>
      <c r="P148" s="26" t="s">
        <v>338</v>
      </c>
      <c r="Q148" s="100"/>
      <c r="R148" s="100"/>
      <c r="S148" s="100"/>
      <c r="T148" s="100"/>
      <c r="U148" s="100"/>
      <c r="V148" s="100"/>
      <c r="W148" s="100"/>
      <c r="X148" s="100"/>
      <c r="Y148" s="100"/>
      <c r="Z148" s="100"/>
      <c r="AA148" s="100"/>
      <c r="AB148" s="100"/>
      <c r="AC148" s="101"/>
      <c r="AD148" s="101"/>
      <c r="AE148" s="101"/>
      <c r="AF148" s="101"/>
      <c r="AG148" s="101"/>
      <c r="AH148" s="103"/>
    </row>
    <row r="149" spans="1:34" ht="11.25" customHeight="1" x14ac:dyDescent="0.15">
      <c r="C149" s="29"/>
      <c r="D149" s="29"/>
      <c r="E149" s="29"/>
      <c r="F149" s="97" t="s">
        <v>170</v>
      </c>
      <c r="G149" s="95"/>
      <c r="H149" s="95"/>
      <c r="I149" s="95"/>
      <c r="J149" s="95"/>
      <c r="K149" s="95"/>
      <c r="L149" s="97" t="s">
        <v>262</v>
      </c>
      <c r="M149" s="95"/>
      <c r="N149" s="95"/>
      <c r="O149" s="74"/>
      <c r="P149" s="95" t="s">
        <v>264</v>
      </c>
      <c r="Q149" s="95"/>
      <c r="R149" s="95"/>
      <c r="S149" s="95"/>
      <c r="T149" s="95"/>
      <c r="U149" s="95"/>
      <c r="V149" s="95"/>
      <c r="W149" s="95"/>
      <c r="X149" s="95"/>
      <c r="Y149" s="95"/>
      <c r="Z149" s="95"/>
      <c r="AA149" s="95"/>
      <c r="AB149" s="95"/>
      <c r="AC149" s="70"/>
      <c r="AD149" s="70"/>
      <c r="AE149" s="70"/>
      <c r="AF149" s="70"/>
      <c r="AG149" s="70"/>
      <c r="AH149" s="98"/>
    </row>
    <row r="150" spans="1:34" ht="11.25" customHeight="1" x14ac:dyDescent="0.15">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spans="1:34" ht="11.25" customHeight="1" x14ac:dyDescent="0.15">
      <c r="C151" s="29"/>
      <c r="D151" s="29"/>
      <c r="E151" s="24" t="str">
        <f>D134&amp;"3."</f>
        <v>3.1.8.3.</v>
      </c>
      <c r="F151" s="29" t="s">
        <v>11</v>
      </c>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spans="1:34" ht="11.25" customHeight="1" x14ac:dyDescent="0.15">
      <c r="C152" s="29"/>
      <c r="D152" s="29"/>
      <c r="E152" s="79"/>
      <c r="F152" s="24" t="s">
        <v>58</v>
      </c>
      <c r="G152" s="76" t="s">
        <v>83</v>
      </c>
      <c r="H152" s="29"/>
      <c r="I152" s="29"/>
      <c r="J152" s="29"/>
      <c r="K152" s="29"/>
      <c r="L152" s="29"/>
      <c r="M152" s="29"/>
      <c r="N152" s="29"/>
      <c r="O152" s="29"/>
      <c r="P152" s="29"/>
      <c r="Q152" s="29"/>
      <c r="R152" s="29"/>
      <c r="S152" s="29"/>
      <c r="T152" s="29"/>
      <c r="U152" s="29"/>
      <c r="V152" s="29"/>
      <c r="W152" s="29"/>
      <c r="X152" s="29"/>
      <c r="Y152" s="29"/>
      <c r="Z152" s="29"/>
      <c r="AA152" s="29"/>
      <c r="AB152" s="29"/>
    </row>
    <row r="153" spans="1:34" ht="11.25" customHeight="1" x14ac:dyDescent="0.15">
      <c r="C153" s="29"/>
      <c r="D153" s="29"/>
      <c r="E153" s="79"/>
      <c r="F153" s="24"/>
      <c r="G153" s="29" t="s">
        <v>283</v>
      </c>
      <c r="H153" s="29"/>
      <c r="I153" s="29"/>
      <c r="J153" s="29"/>
      <c r="K153" s="29"/>
      <c r="L153" s="29"/>
      <c r="M153" s="29"/>
      <c r="N153" s="29"/>
      <c r="O153" s="29"/>
      <c r="P153" s="29"/>
      <c r="Q153" s="29"/>
      <c r="R153" s="29"/>
      <c r="S153" s="29"/>
      <c r="T153" s="29"/>
      <c r="U153" s="29"/>
      <c r="V153" s="29"/>
      <c r="W153" s="29"/>
      <c r="X153" s="29"/>
      <c r="Y153" s="29"/>
      <c r="Z153" s="29"/>
      <c r="AA153" s="29"/>
      <c r="AB153" s="29"/>
    </row>
    <row r="154" spans="1:34" s="41" customFormat="1" ht="11.25" customHeight="1" x14ac:dyDescent="0.15">
      <c r="C154" s="29"/>
      <c r="D154" s="29"/>
      <c r="E154" s="79"/>
      <c r="F154" s="24"/>
      <c r="G154" s="29" t="s">
        <v>171</v>
      </c>
      <c r="H154" s="29"/>
      <c r="I154" s="29"/>
      <c r="J154" s="29"/>
      <c r="K154" s="29"/>
      <c r="L154" s="29"/>
      <c r="M154" s="29"/>
      <c r="N154" s="29"/>
      <c r="O154" s="29"/>
      <c r="P154" s="29"/>
      <c r="Q154" s="29"/>
      <c r="R154" s="29"/>
      <c r="S154" s="29"/>
      <c r="T154" s="29"/>
      <c r="U154" s="29"/>
      <c r="V154" s="29"/>
      <c r="W154" s="29"/>
      <c r="X154" s="29"/>
      <c r="Y154" s="29"/>
      <c r="Z154" s="29"/>
      <c r="AA154" s="29"/>
      <c r="AB154" s="29"/>
    </row>
    <row r="155" spans="1:34" ht="11.25" customHeight="1" x14ac:dyDescent="0.15">
      <c r="C155" s="29"/>
      <c r="D155" s="29"/>
      <c r="E155" s="79"/>
      <c r="F155" s="24"/>
      <c r="G155" s="65" t="s">
        <v>284</v>
      </c>
      <c r="H155" s="29"/>
      <c r="I155" s="29"/>
      <c r="J155" s="29"/>
      <c r="K155" s="29"/>
      <c r="L155" s="29"/>
      <c r="M155" s="29"/>
      <c r="N155" s="29"/>
      <c r="O155" s="29"/>
      <c r="P155" s="29"/>
      <c r="Q155" s="29"/>
      <c r="R155" s="29"/>
      <c r="S155" s="29"/>
      <c r="T155" s="29"/>
      <c r="U155" s="29"/>
      <c r="V155" s="29"/>
      <c r="W155" s="29"/>
      <c r="X155" s="29"/>
      <c r="Y155" s="29"/>
      <c r="Z155" s="29"/>
      <c r="AA155" s="29"/>
      <c r="AB155" s="29"/>
    </row>
    <row r="156" spans="1:34" s="41" customFormat="1" ht="11.25" customHeight="1" x14ac:dyDescent="0.15">
      <c r="C156" s="29"/>
      <c r="D156" s="29"/>
      <c r="E156" s="79"/>
      <c r="F156" s="24"/>
      <c r="G156" s="65" t="s">
        <v>285</v>
      </c>
      <c r="H156" s="29"/>
      <c r="I156" s="29"/>
      <c r="J156" s="29"/>
      <c r="K156" s="29"/>
      <c r="L156" s="29"/>
      <c r="M156" s="29"/>
      <c r="N156" s="29"/>
      <c r="O156" s="29"/>
      <c r="P156" s="29"/>
      <c r="Q156" s="29"/>
      <c r="R156" s="29"/>
      <c r="S156" s="29"/>
      <c r="T156" s="29"/>
      <c r="U156" s="29"/>
      <c r="V156" s="29"/>
      <c r="W156" s="29"/>
      <c r="X156" s="29"/>
      <c r="Y156" s="29"/>
      <c r="Z156" s="29"/>
      <c r="AA156" s="29"/>
      <c r="AB156" s="29"/>
    </row>
    <row r="157" spans="1:34" s="41" customFormat="1" ht="11.25" customHeight="1" x14ac:dyDescent="0.15">
      <c r="C157" s="29"/>
      <c r="D157" s="29"/>
      <c r="E157" s="79"/>
      <c r="F157" s="24"/>
      <c r="G157" s="65"/>
      <c r="H157" s="29"/>
      <c r="I157" s="29"/>
      <c r="J157" s="29"/>
      <c r="K157" s="29"/>
      <c r="L157" s="29"/>
      <c r="M157" s="29"/>
      <c r="N157" s="29"/>
      <c r="O157" s="29"/>
      <c r="P157" s="29"/>
      <c r="Q157" s="29"/>
      <c r="R157" s="29"/>
      <c r="S157" s="29"/>
      <c r="T157" s="29"/>
      <c r="U157" s="29"/>
      <c r="V157" s="29"/>
      <c r="W157" s="29"/>
      <c r="X157" s="29"/>
      <c r="Y157" s="29"/>
      <c r="Z157" s="29"/>
      <c r="AA157" s="29"/>
      <c r="AB157" s="29"/>
    </row>
    <row r="158" spans="1:34" ht="11.25" customHeight="1" x14ac:dyDescent="0.15">
      <c r="A158" s="41"/>
      <c r="C158" s="29"/>
      <c r="D158" s="29"/>
      <c r="E158" s="76"/>
      <c r="F158" s="24" t="s">
        <v>59</v>
      </c>
      <c r="G158" s="66" t="str">
        <f>G138</f>
        <v>開閉局切り替え単位</v>
      </c>
      <c r="H158" s="29"/>
      <c r="I158" s="29"/>
      <c r="J158" s="29"/>
      <c r="K158" s="29"/>
      <c r="L158" s="29"/>
      <c r="M158" s="29"/>
      <c r="N158" s="29"/>
      <c r="O158" s="29"/>
      <c r="P158" s="29"/>
      <c r="Q158" s="29"/>
      <c r="R158" s="29"/>
      <c r="S158" s="29"/>
      <c r="T158" s="29"/>
      <c r="U158" s="29"/>
      <c r="V158" s="29"/>
      <c r="W158" s="29"/>
      <c r="X158" s="29"/>
      <c r="Y158" s="29"/>
      <c r="Z158" s="29"/>
      <c r="AA158" s="29"/>
      <c r="AB158" s="29"/>
    </row>
    <row r="159" spans="1:34" ht="11.25" customHeight="1" x14ac:dyDescent="0.15">
      <c r="A159" s="41"/>
      <c r="C159" s="29"/>
      <c r="D159" s="29"/>
      <c r="E159" s="76"/>
      <c r="F159" s="29"/>
      <c r="G159" s="62" t="str">
        <f>G158</f>
        <v>開閉局切り替え単位</v>
      </c>
      <c r="H159" s="38"/>
      <c r="I159" s="38"/>
      <c r="J159" s="38"/>
      <c r="K159" s="38"/>
      <c r="L159" s="37"/>
      <c r="M159" s="38" t="s">
        <v>8</v>
      </c>
      <c r="N159" s="38"/>
      <c r="O159" s="38"/>
      <c r="P159" s="37"/>
      <c r="Q159" s="38" t="s">
        <v>9</v>
      </c>
      <c r="R159" s="38"/>
      <c r="S159" s="38"/>
      <c r="T159" s="38"/>
      <c r="U159" s="38"/>
      <c r="V159" s="38"/>
      <c r="W159" s="38"/>
      <c r="X159" s="38"/>
      <c r="Y159" s="38"/>
      <c r="Z159" s="38"/>
      <c r="AA159" s="38"/>
      <c r="AB159" s="38"/>
      <c r="AC159" s="17"/>
      <c r="AD159" s="17"/>
      <c r="AE159" s="17"/>
      <c r="AF159" s="17"/>
      <c r="AG159" s="17"/>
      <c r="AH159" s="18"/>
    </row>
    <row r="160" spans="1:34" ht="11.25" customHeight="1" x14ac:dyDescent="0.15">
      <c r="A160" s="41"/>
      <c r="C160" s="29"/>
      <c r="D160" s="29"/>
      <c r="E160" s="76"/>
      <c r="F160" s="29"/>
      <c r="G160" s="30" t="str">
        <f>F148</f>
        <v>Webアプリケーション全体</v>
      </c>
      <c r="H160" s="55"/>
      <c r="I160" s="55"/>
      <c r="J160" s="55"/>
      <c r="K160" s="55"/>
      <c r="L160" s="31"/>
      <c r="M160" s="55" t="s">
        <v>32</v>
      </c>
      <c r="N160" s="55"/>
      <c r="O160" s="55"/>
      <c r="P160" s="31"/>
      <c r="Q160" s="26" t="s">
        <v>339</v>
      </c>
      <c r="R160" s="55"/>
      <c r="S160" s="55"/>
      <c r="T160" s="55"/>
      <c r="U160" s="55"/>
      <c r="V160" s="55"/>
      <c r="W160" s="55"/>
      <c r="X160" s="55"/>
      <c r="Y160" s="55"/>
      <c r="Z160" s="55"/>
      <c r="AA160" s="55"/>
      <c r="AB160" s="55"/>
      <c r="AC160" s="19"/>
      <c r="AD160" s="19"/>
      <c r="AE160" s="19"/>
      <c r="AF160" s="19"/>
      <c r="AG160" s="19"/>
      <c r="AH160" s="20"/>
    </row>
    <row r="161" spans="1:34" ht="11.25" customHeight="1" x14ac:dyDescent="0.15">
      <c r="A161" s="41"/>
      <c r="C161" s="29"/>
      <c r="D161" s="29"/>
      <c r="E161" s="76"/>
      <c r="F161" s="29"/>
      <c r="G161" s="56" t="str">
        <f>F149</f>
        <v>リクエスト単位</v>
      </c>
      <c r="H161" s="57"/>
      <c r="I161" s="57"/>
      <c r="J161" s="57"/>
      <c r="K161" s="57"/>
      <c r="L161" s="58"/>
      <c r="M161" s="57" t="s">
        <v>25</v>
      </c>
      <c r="N161" s="57"/>
      <c r="O161" s="57"/>
      <c r="P161" s="58"/>
      <c r="Q161" s="57" t="s">
        <v>286</v>
      </c>
      <c r="R161" s="57"/>
      <c r="S161" s="57"/>
      <c r="T161" s="57"/>
      <c r="U161" s="57"/>
      <c r="V161" s="57"/>
      <c r="W161" s="57"/>
      <c r="X161" s="57"/>
      <c r="Y161" s="57"/>
      <c r="Z161" s="57"/>
      <c r="AA161" s="57"/>
      <c r="AB161" s="57"/>
      <c r="AC161" s="59"/>
      <c r="AD161" s="59"/>
      <c r="AE161" s="59"/>
      <c r="AF161" s="59"/>
      <c r="AG161" s="59"/>
      <c r="AH161" s="60"/>
    </row>
    <row r="162" spans="1:34" ht="11.25" customHeight="1" x14ac:dyDescent="0.15">
      <c r="A162" s="41"/>
      <c r="C162" s="29"/>
      <c r="D162" s="29"/>
      <c r="E162" s="76"/>
      <c r="F162" s="29"/>
      <c r="G162" s="55"/>
      <c r="H162" s="55"/>
      <c r="I162" s="55"/>
      <c r="J162" s="55"/>
      <c r="K162" s="55"/>
      <c r="L162" s="55"/>
      <c r="M162" s="55"/>
      <c r="N162" s="55"/>
      <c r="O162" s="55"/>
      <c r="P162" s="55"/>
      <c r="Q162" s="55"/>
      <c r="R162" s="55"/>
      <c r="S162" s="55"/>
      <c r="T162" s="55"/>
      <c r="U162" s="55"/>
      <c r="V162" s="55"/>
      <c r="W162" s="55"/>
      <c r="X162" s="55"/>
      <c r="Y162" s="55"/>
      <c r="Z162" s="55"/>
      <c r="AA162" s="55"/>
      <c r="AB162" s="55"/>
      <c r="AC162" s="19"/>
      <c r="AD162" s="19"/>
      <c r="AE162" s="19"/>
      <c r="AF162" s="19"/>
      <c r="AG162" s="19"/>
      <c r="AH162" s="19"/>
    </row>
    <row r="163" spans="1:34" ht="11.25" customHeight="1" x14ac:dyDescent="0.15">
      <c r="C163" s="29"/>
      <c r="D163" s="29"/>
      <c r="E163" s="76"/>
      <c r="F163" s="24" t="s">
        <v>85</v>
      </c>
      <c r="G163" s="29" t="str">
        <f>G139</f>
        <v>開閉局切り替え方法</v>
      </c>
      <c r="H163" s="29"/>
      <c r="I163" s="29"/>
      <c r="J163" s="29"/>
      <c r="K163" s="29"/>
      <c r="L163" s="29"/>
      <c r="M163" s="29"/>
      <c r="N163" s="29"/>
      <c r="O163" s="29"/>
      <c r="P163" s="29"/>
      <c r="Q163" s="29"/>
      <c r="R163" s="29"/>
      <c r="S163" s="29"/>
      <c r="T163" s="29"/>
      <c r="U163" s="29"/>
      <c r="V163" s="29"/>
      <c r="W163" s="29"/>
      <c r="X163" s="29"/>
      <c r="Y163" s="29"/>
      <c r="Z163" s="29"/>
      <c r="AA163" s="29"/>
      <c r="AB163" s="29"/>
    </row>
    <row r="164" spans="1:34" ht="11.25" customHeight="1" x14ac:dyDescent="0.15">
      <c r="C164" s="29"/>
      <c r="D164" s="29"/>
      <c r="E164" s="76"/>
      <c r="F164" s="29"/>
      <c r="G164" s="62" t="s">
        <v>23</v>
      </c>
      <c r="H164" s="38"/>
      <c r="I164" s="38"/>
      <c r="J164" s="38"/>
      <c r="K164" s="37"/>
      <c r="L164" s="38" t="s">
        <v>51</v>
      </c>
      <c r="M164" s="38"/>
      <c r="N164" s="38"/>
      <c r="O164" s="38"/>
      <c r="P164" s="37"/>
      <c r="Q164" s="38" t="s">
        <v>52</v>
      </c>
      <c r="R164" s="38"/>
      <c r="S164" s="38"/>
      <c r="T164" s="38"/>
      <c r="U164" s="38"/>
      <c r="V164" s="38"/>
      <c r="W164" s="38"/>
      <c r="X164" s="38"/>
      <c r="Y164" s="38"/>
      <c r="Z164" s="38"/>
      <c r="AA164" s="38"/>
      <c r="AB164" s="38"/>
      <c r="AC164" s="63"/>
      <c r="AD164" s="63"/>
      <c r="AE164" s="63"/>
      <c r="AF164" s="63"/>
      <c r="AG164" s="53"/>
      <c r="AH164" s="54"/>
    </row>
    <row r="165" spans="1:34" ht="11.25" customHeight="1" x14ac:dyDescent="0.15">
      <c r="C165" s="29"/>
      <c r="D165" s="29"/>
      <c r="E165" s="76"/>
      <c r="F165" s="29"/>
      <c r="G165" s="32" t="str">
        <f>F149</f>
        <v>リクエスト単位</v>
      </c>
      <c r="H165" s="33"/>
      <c r="I165" s="33"/>
      <c r="J165" s="33"/>
      <c r="K165" s="34"/>
      <c r="L165" s="33" t="s">
        <v>53</v>
      </c>
      <c r="M165" s="33"/>
      <c r="N165" s="33"/>
      <c r="O165" s="33"/>
      <c r="P165" s="34"/>
      <c r="Q165" s="78" t="s">
        <v>287</v>
      </c>
      <c r="R165" s="33"/>
      <c r="S165" s="33"/>
      <c r="T165" s="33"/>
      <c r="U165" s="33"/>
      <c r="V165" s="33"/>
      <c r="W165" s="33"/>
      <c r="X165" s="33"/>
      <c r="Y165" s="33"/>
      <c r="Z165" s="33"/>
      <c r="AA165" s="33"/>
      <c r="AB165" s="33"/>
      <c r="AC165" s="23"/>
      <c r="AD165" s="23"/>
      <c r="AE165" s="23"/>
      <c r="AF165" s="23"/>
      <c r="AG165" s="21"/>
      <c r="AH165" s="22"/>
    </row>
    <row r="166" spans="1:34" ht="11.25" customHeight="1" x14ac:dyDescent="0.15">
      <c r="C166" s="29"/>
      <c r="D166" s="29"/>
      <c r="E166" s="76"/>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spans="1:34" ht="11.25" customHeight="1" x14ac:dyDescent="0.15">
      <c r="C167" s="29"/>
      <c r="D167" s="29"/>
      <c r="E167" s="76"/>
      <c r="F167" s="24" t="s">
        <v>86</v>
      </c>
      <c r="G167" s="29" t="str">
        <f>G140</f>
        <v>開閉局チェック方法</v>
      </c>
      <c r="H167" s="29"/>
      <c r="I167" s="29"/>
      <c r="J167" s="29"/>
      <c r="K167" s="29"/>
      <c r="L167" s="29"/>
      <c r="M167" s="29"/>
      <c r="N167" s="29"/>
      <c r="O167" s="29"/>
      <c r="P167" s="29"/>
      <c r="Q167" s="29"/>
      <c r="R167" s="29"/>
      <c r="S167" s="29"/>
      <c r="T167" s="29"/>
      <c r="U167" s="29"/>
      <c r="V167" s="29"/>
      <c r="W167" s="29"/>
      <c r="X167" s="29"/>
      <c r="Y167" s="29"/>
      <c r="Z167" s="29"/>
      <c r="AA167" s="29"/>
      <c r="AB167" s="29"/>
    </row>
    <row r="168" spans="1:34" ht="11.25" customHeight="1" x14ac:dyDescent="0.15">
      <c r="C168" s="29"/>
      <c r="D168" s="29"/>
      <c r="E168" s="76"/>
      <c r="F168" s="29"/>
      <c r="G168" s="62" t="s">
        <v>23</v>
      </c>
      <c r="H168" s="38"/>
      <c r="I168" s="38"/>
      <c r="J168" s="38"/>
      <c r="K168" s="37"/>
      <c r="L168" s="38" t="s">
        <v>55</v>
      </c>
      <c r="M168" s="38"/>
      <c r="N168" s="38"/>
      <c r="O168" s="38"/>
      <c r="P168" s="38"/>
      <c r="Q168" s="38"/>
      <c r="R168" s="38"/>
      <c r="S168" s="37"/>
      <c r="T168" s="38" t="s">
        <v>52</v>
      </c>
      <c r="U168" s="38"/>
      <c r="V168" s="38"/>
      <c r="W168" s="38"/>
      <c r="X168" s="38"/>
      <c r="Y168" s="38"/>
      <c r="Z168" s="38"/>
      <c r="AA168" s="38"/>
      <c r="AB168" s="38"/>
      <c r="AC168" s="17"/>
      <c r="AD168" s="17"/>
      <c r="AE168" s="17"/>
      <c r="AF168" s="17"/>
      <c r="AG168" s="17"/>
      <c r="AH168" s="18"/>
    </row>
    <row r="169" spans="1:34" ht="11.25" customHeight="1" x14ac:dyDescent="0.15">
      <c r="C169" s="29"/>
      <c r="D169" s="29"/>
      <c r="E169" s="26"/>
      <c r="F169" s="55"/>
      <c r="G169" s="35" t="str">
        <f>F149</f>
        <v>リクエスト単位</v>
      </c>
      <c r="H169" s="39"/>
      <c r="I169" s="39"/>
      <c r="J169" s="39"/>
      <c r="K169" s="40"/>
      <c r="L169" s="55" t="s">
        <v>89</v>
      </c>
      <c r="M169" s="39"/>
      <c r="N169" s="39"/>
      <c r="O169" s="39"/>
      <c r="P169" s="39"/>
      <c r="Q169" s="39"/>
      <c r="R169" s="39"/>
      <c r="S169" s="40"/>
      <c r="T169" s="35" t="s">
        <v>273</v>
      </c>
      <c r="U169" s="39"/>
      <c r="V169" s="39"/>
      <c r="W169" s="39"/>
      <c r="X169" s="39"/>
      <c r="Y169" s="39"/>
      <c r="Z169" s="39"/>
      <c r="AA169" s="39"/>
      <c r="AB169" s="39"/>
      <c r="AC169" s="49"/>
      <c r="AD169" s="49"/>
      <c r="AE169" s="49"/>
      <c r="AF169" s="49"/>
      <c r="AG169" s="49"/>
      <c r="AH169" s="50"/>
    </row>
    <row r="170" spans="1:34" s="41" customFormat="1" ht="11.25" customHeight="1" x14ac:dyDescent="0.15">
      <c r="C170" s="29"/>
      <c r="D170" s="29"/>
      <c r="E170" s="76"/>
      <c r="F170" s="29"/>
      <c r="G170" s="30"/>
      <c r="H170" s="55"/>
      <c r="I170" s="55"/>
      <c r="J170" s="55"/>
      <c r="K170" s="31"/>
      <c r="L170" s="55" t="s">
        <v>90</v>
      </c>
      <c r="M170" s="55"/>
      <c r="N170" s="55"/>
      <c r="O170" s="55"/>
      <c r="P170" s="55"/>
      <c r="Q170" s="55"/>
      <c r="R170" s="55"/>
      <c r="S170" s="31"/>
      <c r="T170" s="30" t="s">
        <v>274</v>
      </c>
      <c r="U170" s="55"/>
      <c r="V170" s="55"/>
      <c r="W170" s="55"/>
      <c r="X170" s="55"/>
      <c r="Y170" s="55"/>
      <c r="Z170" s="55"/>
      <c r="AA170" s="55"/>
      <c r="AB170" s="55"/>
      <c r="AC170" s="44"/>
      <c r="AD170" s="44"/>
      <c r="AE170" s="44"/>
      <c r="AF170" s="44"/>
      <c r="AG170" s="44"/>
      <c r="AH170" s="45"/>
    </row>
    <row r="171" spans="1:34" s="41" customFormat="1" ht="11.25" customHeight="1" x14ac:dyDescent="0.15">
      <c r="C171" s="29"/>
      <c r="D171" s="29"/>
      <c r="E171" s="76"/>
      <c r="F171" s="29"/>
      <c r="G171" s="32"/>
      <c r="H171" s="33"/>
      <c r="I171" s="33"/>
      <c r="J171" s="33"/>
      <c r="K171" s="34"/>
      <c r="L171" s="33"/>
      <c r="M171" s="33"/>
      <c r="N171" s="33"/>
      <c r="O171" s="33"/>
      <c r="P171" s="33"/>
      <c r="Q171" s="33"/>
      <c r="R171" s="33"/>
      <c r="S171" s="34"/>
      <c r="T171" s="32" t="s">
        <v>88</v>
      </c>
      <c r="U171" s="33"/>
      <c r="V171" s="33"/>
      <c r="W171" s="33"/>
      <c r="X171" s="33"/>
      <c r="Y171" s="33"/>
      <c r="Z171" s="33"/>
      <c r="AA171" s="33"/>
      <c r="AB171" s="33"/>
      <c r="AC171" s="47"/>
      <c r="AD171" s="47"/>
      <c r="AE171" s="47"/>
      <c r="AF171" s="47"/>
      <c r="AG171" s="47"/>
      <c r="AH171" s="51"/>
    </row>
    <row r="172" spans="1:34" s="41" customFormat="1" ht="11.25" customHeight="1" x14ac:dyDescent="0.15">
      <c r="C172" s="29"/>
      <c r="D172" s="29"/>
      <c r="E172" s="76"/>
      <c r="F172" s="29"/>
      <c r="G172" s="55"/>
      <c r="H172" s="55"/>
      <c r="I172" s="55"/>
      <c r="J172" s="55"/>
      <c r="K172" s="55"/>
      <c r="L172" s="55"/>
      <c r="M172" s="55"/>
      <c r="N172" s="55"/>
      <c r="O172" s="55"/>
      <c r="P172" s="55"/>
      <c r="Q172" s="55"/>
      <c r="R172" s="55"/>
      <c r="S172" s="55"/>
      <c r="T172" s="55"/>
      <c r="U172" s="55"/>
      <c r="V172" s="55"/>
      <c r="W172" s="55"/>
      <c r="X172" s="55"/>
      <c r="Y172" s="55"/>
      <c r="Z172" s="55"/>
      <c r="AA172" s="55"/>
      <c r="AB172" s="55"/>
      <c r="AC172" s="44"/>
      <c r="AD172" s="44"/>
      <c r="AE172" s="44"/>
      <c r="AF172" s="44"/>
      <c r="AG172" s="44"/>
      <c r="AH172" s="44"/>
    </row>
    <row r="173" spans="1:34" s="41" customFormat="1" ht="11.25" customHeight="1" x14ac:dyDescent="0.15">
      <c r="C173" s="29"/>
      <c r="D173" s="29"/>
      <c r="E173" s="76"/>
      <c r="F173" s="24" t="s">
        <v>91</v>
      </c>
      <c r="G173" s="55" t="str">
        <f>G141</f>
        <v>メニュー・ボタン・リンク等の表示制御</v>
      </c>
      <c r="H173" s="55"/>
      <c r="I173" s="55"/>
      <c r="J173" s="55"/>
      <c r="K173" s="55"/>
      <c r="L173" s="55"/>
      <c r="M173" s="55"/>
      <c r="N173" s="55"/>
      <c r="O173" s="55"/>
      <c r="P173" s="55"/>
      <c r="Q173" s="55"/>
      <c r="R173" s="55"/>
      <c r="S173" s="55"/>
      <c r="T173" s="55"/>
      <c r="U173" s="55"/>
      <c r="V173" s="55"/>
      <c r="W173" s="55"/>
      <c r="X173" s="55"/>
      <c r="Y173" s="55"/>
      <c r="Z173" s="55"/>
      <c r="AA173" s="55"/>
      <c r="AB173" s="55"/>
      <c r="AC173" s="44"/>
      <c r="AD173" s="44"/>
      <c r="AE173" s="44"/>
      <c r="AF173" s="44"/>
      <c r="AG173" s="44"/>
      <c r="AH173" s="44"/>
    </row>
    <row r="174" spans="1:34" s="41" customFormat="1" ht="11.25" customHeight="1" x14ac:dyDescent="0.15">
      <c r="C174" s="29"/>
      <c r="D174" s="29"/>
      <c r="E174" s="76"/>
      <c r="F174" s="29"/>
      <c r="G174" s="55" t="s">
        <v>92</v>
      </c>
      <c r="H174" s="55"/>
      <c r="I174" s="55"/>
      <c r="J174" s="55"/>
      <c r="K174" s="55"/>
      <c r="L174" s="55"/>
      <c r="M174" s="55"/>
      <c r="N174" s="55"/>
      <c r="O174" s="55"/>
      <c r="P174" s="55"/>
      <c r="Q174" s="55"/>
      <c r="R174" s="55"/>
      <c r="S174" s="55"/>
      <c r="T174" s="55"/>
      <c r="U174" s="55"/>
      <c r="V174" s="55"/>
      <c r="W174" s="55"/>
      <c r="X174" s="55"/>
      <c r="Y174" s="55"/>
      <c r="Z174" s="55"/>
      <c r="AA174" s="55"/>
      <c r="AB174" s="55"/>
      <c r="AC174" s="44"/>
      <c r="AD174" s="44"/>
      <c r="AE174" s="44"/>
      <c r="AF174" s="44"/>
      <c r="AG174" s="44"/>
      <c r="AH174" s="44"/>
    </row>
    <row r="175" spans="1:34" s="41" customFormat="1" ht="11.25" customHeight="1" x14ac:dyDescent="0.15">
      <c r="C175" s="29"/>
      <c r="D175" s="29"/>
      <c r="E175" s="76"/>
      <c r="F175" s="29"/>
      <c r="G175" s="55"/>
      <c r="H175" s="55"/>
      <c r="I175" s="55"/>
      <c r="J175" s="55"/>
      <c r="K175" s="55"/>
      <c r="L175" s="55"/>
      <c r="M175" s="55"/>
      <c r="N175" s="55"/>
      <c r="O175" s="55"/>
      <c r="P175" s="55"/>
      <c r="Q175" s="55"/>
      <c r="R175" s="55"/>
      <c r="S175" s="55"/>
      <c r="T175" s="55"/>
      <c r="U175" s="55"/>
      <c r="V175" s="55"/>
      <c r="W175" s="55"/>
      <c r="X175" s="55"/>
      <c r="Y175" s="55"/>
      <c r="Z175" s="55"/>
      <c r="AA175" s="55"/>
      <c r="AB175" s="55"/>
      <c r="AC175" s="44"/>
      <c r="AD175" s="44"/>
      <c r="AE175" s="44"/>
      <c r="AF175" s="44"/>
      <c r="AG175" s="44"/>
      <c r="AH175" s="44"/>
    </row>
    <row r="176" spans="1:34" s="41" customFormat="1" ht="11.25" customHeight="1" x14ac:dyDescent="0.15">
      <c r="C176" s="29"/>
      <c r="D176" s="29"/>
      <c r="E176" s="76"/>
      <c r="F176" s="24" t="s">
        <v>313</v>
      </c>
      <c r="G176" s="55" t="str">
        <f>G142</f>
        <v>閉局時の制約</v>
      </c>
      <c r="H176" s="55"/>
      <c r="I176" s="55"/>
      <c r="J176" s="55"/>
      <c r="K176" s="55"/>
      <c r="L176" s="55"/>
      <c r="M176" s="55"/>
      <c r="N176" s="55"/>
      <c r="O176" s="55"/>
      <c r="P176" s="55"/>
      <c r="Q176" s="55"/>
      <c r="R176" s="55"/>
      <c r="S176" s="55"/>
      <c r="T176" s="55"/>
      <c r="U176" s="55"/>
      <c r="V176" s="55"/>
      <c r="W176" s="55"/>
      <c r="X176" s="55"/>
      <c r="Y176" s="55"/>
      <c r="Z176" s="55"/>
      <c r="AA176" s="55"/>
      <c r="AB176" s="55"/>
      <c r="AC176" s="44"/>
      <c r="AD176" s="44"/>
      <c r="AE176" s="44"/>
      <c r="AF176" s="44"/>
      <c r="AG176" s="44"/>
      <c r="AH176" s="44"/>
    </row>
    <row r="177" spans="1:35" s="41" customFormat="1" ht="11.25" customHeight="1" x14ac:dyDescent="0.15">
      <c r="C177" s="29"/>
      <c r="D177" s="29"/>
      <c r="E177" s="76"/>
      <c r="F177" s="29"/>
      <c r="G177" s="55" t="s">
        <v>315</v>
      </c>
      <c r="H177" s="55"/>
      <c r="I177" s="55"/>
      <c r="J177" s="55"/>
      <c r="K177" s="55"/>
      <c r="L177" s="55"/>
      <c r="M177" s="55"/>
      <c r="N177" s="55"/>
      <c r="O177" s="55"/>
      <c r="P177" s="55"/>
      <c r="Q177" s="55"/>
      <c r="R177" s="55"/>
      <c r="S177" s="55"/>
      <c r="T177" s="55"/>
      <c r="U177" s="55"/>
      <c r="V177" s="55"/>
      <c r="W177" s="55"/>
      <c r="X177" s="55"/>
      <c r="Y177" s="55"/>
      <c r="Z177" s="55"/>
      <c r="AA177" s="55"/>
      <c r="AB177" s="55"/>
      <c r="AC177" s="44"/>
      <c r="AD177" s="44"/>
      <c r="AE177" s="44"/>
      <c r="AF177" s="44"/>
      <c r="AG177" s="44"/>
      <c r="AH177" s="44"/>
    </row>
    <row r="178" spans="1:35" ht="11.25" customHeight="1" x14ac:dyDescent="0.15">
      <c r="C178" s="29"/>
      <c r="D178" s="29"/>
      <c r="E178" s="76"/>
      <c r="F178" s="29"/>
      <c r="G178" s="29" t="s">
        <v>324</v>
      </c>
      <c r="H178" s="29"/>
      <c r="I178" s="29"/>
      <c r="J178" s="29"/>
      <c r="K178" s="29"/>
      <c r="L178" s="29"/>
      <c r="M178" s="29"/>
      <c r="N178" s="29"/>
      <c r="O178" s="29"/>
      <c r="P178" s="29"/>
      <c r="Q178" s="29"/>
      <c r="R178" s="29"/>
      <c r="S178" s="29"/>
      <c r="T178" s="29"/>
      <c r="U178" s="29"/>
      <c r="V178" s="29"/>
      <c r="W178" s="29"/>
      <c r="X178" s="29"/>
      <c r="Y178" s="29"/>
      <c r="Z178" s="29"/>
      <c r="AA178" s="29"/>
      <c r="AB178" s="29"/>
    </row>
    <row r="179" spans="1:35" s="41" customFormat="1" ht="11.25" customHeight="1" x14ac:dyDescent="0.15">
      <c r="C179" s="29"/>
      <c r="D179" s="29"/>
      <c r="E179" s="76"/>
      <c r="F179" s="29"/>
      <c r="G179" s="29" t="s">
        <v>323</v>
      </c>
      <c r="H179" s="29"/>
      <c r="I179" s="29"/>
      <c r="J179" s="29"/>
      <c r="K179" s="29"/>
      <c r="L179" s="29"/>
      <c r="M179" s="29"/>
      <c r="N179" s="29"/>
      <c r="O179" s="29"/>
      <c r="P179" s="29"/>
      <c r="Q179" s="29"/>
      <c r="R179" s="29"/>
      <c r="S179" s="29"/>
      <c r="T179" s="29"/>
      <c r="U179" s="29"/>
      <c r="V179" s="29"/>
      <c r="W179" s="29"/>
      <c r="X179" s="29"/>
      <c r="Y179" s="29"/>
      <c r="Z179" s="29"/>
      <c r="AA179" s="29"/>
      <c r="AB179" s="29"/>
    </row>
    <row r="180" spans="1:35" s="41" customFormat="1" ht="11.25" customHeight="1" x14ac:dyDescent="0.15">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spans="1:35" ht="11.25" customHeight="1" x14ac:dyDescent="0.15">
      <c r="A181" s="29"/>
      <c r="B181" s="29"/>
      <c r="C181" s="29"/>
      <c r="D181" s="79" t="str">
        <f>$C$7&amp;"9."</f>
        <v>3.1.9.</v>
      </c>
      <c r="E181" s="29" t="s">
        <v>49</v>
      </c>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row>
    <row r="182" spans="1:35" ht="11.25" customHeight="1" x14ac:dyDescent="0.15">
      <c r="A182" s="29"/>
      <c r="B182" s="29"/>
      <c r="C182" s="29"/>
      <c r="D182" s="29"/>
      <c r="E182" s="24" t="str">
        <f>D181&amp;"1."</f>
        <v>3.1.9.1.</v>
      </c>
      <c r="F182" s="76" t="s">
        <v>175</v>
      </c>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row>
    <row r="183" spans="1:35" s="41" customFormat="1" ht="11.25" customHeight="1" x14ac:dyDescent="0.15">
      <c r="A183" s="29"/>
      <c r="B183" s="29"/>
      <c r="C183" s="29"/>
      <c r="D183" s="29"/>
      <c r="E183" s="24"/>
      <c r="F183" s="76" t="s">
        <v>176</v>
      </c>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row>
    <row r="184" spans="1:35" ht="11.25" customHeight="1" x14ac:dyDescent="0.1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row>
    <row r="185" spans="1:35" s="41" customFormat="1" ht="11.25" customHeight="1" x14ac:dyDescent="0.15">
      <c r="A185" s="29"/>
      <c r="B185" s="29"/>
      <c r="C185" s="29"/>
      <c r="D185" s="29"/>
      <c r="E185" s="29"/>
      <c r="F185" s="79" t="s">
        <v>120</v>
      </c>
      <c r="G185" s="66" t="s">
        <v>119</v>
      </c>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row>
    <row r="186" spans="1:35" s="41" customFormat="1" ht="11.25" customHeight="1" x14ac:dyDescent="0.15">
      <c r="A186" s="29"/>
      <c r="B186" s="29"/>
      <c r="C186" s="29"/>
      <c r="D186" s="29"/>
      <c r="E186" s="29"/>
      <c r="F186" s="29"/>
      <c r="G186" s="66" t="s">
        <v>117</v>
      </c>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row>
    <row r="187" spans="1:35" s="41" customFormat="1" ht="11.25" customHeight="1" x14ac:dyDescent="0.15">
      <c r="A187" s="29"/>
      <c r="B187" s="29"/>
      <c r="C187" s="29"/>
      <c r="D187" s="29"/>
      <c r="E187" s="29"/>
      <c r="F187" s="29"/>
      <c r="G187" s="66" t="s">
        <v>118</v>
      </c>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row>
    <row r="188" spans="1:35" s="41" customFormat="1" ht="11.25" customHeight="1" x14ac:dyDescent="0.15">
      <c r="A188" s="29"/>
      <c r="B188" s="29"/>
      <c r="C188" s="29"/>
      <c r="D188" s="29"/>
      <c r="E188" s="29"/>
      <c r="F188" s="29"/>
      <c r="G188" s="66" t="s">
        <v>294</v>
      </c>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row>
    <row r="189" spans="1:35" s="41" customFormat="1" ht="11.25" customHeight="1" x14ac:dyDescent="0.15">
      <c r="A189" s="29"/>
      <c r="B189" s="29"/>
      <c r="C189" s="29"/>
      <c r="D189" s="29"/>
      <c r="E189" s="29"/>
      <c r="F189" s="29"/>
      <c r="G189" s="80" t="s">
        <v>280</v>
      </c>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row>
    <row r="190" spans="1:35" s="41" customFormat="1" ht="11.25" customHeight="1" x14ac:dyDescent="0.15">
      <c r="A190" s="29"/>
      <c r="B190" s="29"/>
      <c r="C190" s="29"/>
      <c r="D190" s="29"/>
      <c r="E190" s="29"/>
      <c r="F190" s="29"/>
      <c r="G190" s="80" t="s">
        <v>281</v>
      </c>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row>
    <row r="191" spans="1:35" ht="11.25" customHeight="1" x14ac:dyDescent="0.1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row>
    <row r="192" spans="1:35" ht="11.25" customHeight="1" x14ac:dyDescent="0.15">
      <c r="A192" s="29"/>
      <c r="B192" s="29"/>
      <c r="C192" s="29"/>
      <c r="D192" s="29"/>
      <c r="E192" s="29"/>
      <c r="F192" s="79" t="s">
        <v>59</v>
      </c>
      <c r="G192" s="29" t="s">
        <v>132</v>
      </c>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row>
    <row r="193" spans="1:35" ht="11.25" customHeight="1" x14ac:dyDescent="0.15">
      <c r="A193" s="29"/>
      <c r="B193" s="29"/>
      <c r="C193" s="29"/>
      <c r="D193" s="29"/>
      <c r="E193" s="29"/>
      <c r="F193" s="29"/>
      <c r="G193" s="29" t="s">
        <v>123</v>
      </c>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row>
    <row r="194" spans="1:35" ht="11.25" customHeight="1" x14ac:dyDescent="0.15">
      <c r="A194" s="29"/>
      <c r="B194" s="29"/>
      <c r="C194" s="29"/>
      <c r="D194" s="29"/>
      <c r="E194" s="29"/>
      <c r="F194" s="29"/>
      <c r="G194" s="29" t="s">
        <v>124</v>
      </c>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row>
    <row r="195" spans="1:35" ht="11.25" customHeight="1" x14ac:dyDescent="0.15">
      <c r="A195" s="29"/>
      <c r="B195" s="29"/>
      <c r="C195" s="29"/>
      <c r="D195" s="29"/>
      <c r="E195" s="29"/>
      <c r="F195" s="29"/>
      <c r="G195" s="29" t="s">
        <v>121</v>
      </c>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row>
    <row r="196" spans="1:35" ht="11.25" customHeight="1" x14ac:dyDescent="0.1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row>
    <row r="197" spans="1:35" ht="11.25" customHeight="1" x14ac:dyDescent="0.15">
      <c r="A197" s="29"/>
      <c r="B197" s="29"/>
      <c r="C197" s="29"/>
      <c r="D197" s="29"/>
      <c r="E197" s="29"/>
      <c r="F197" s="29"/>
      <c r="G197" s="29" t="s">
        <v>122</v>
      </c>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row>
    <row r="198" spans="1:35" s="41" customFormat="1" ht="11.25" customHeight="1" x14ac:dyDescent="0.15">
      <c r="A198" s="29"/>
      <c r="B198" s="29"/>
      <c r="C198" s="29"/>
      <c r="D198" s="29"/>
      <c r="E198" s="29"/>
      <c r="F198" s="29"/>
      <c r="G198" s="62" t="s">
        <v>125</v>
      </c>
      <c r="H198" s="38"/>
      <c r="I198" s="38"/>
      <c r="J198" s="38"/>
      <c r="K198" s="38"/>
      <c r="L198" s="38"/>
      <c r="M198" s="38"/>
      <c r="N198" s="38"/>
      <c r="O198" s="38"/>
      <c r="P198" s="37"/>
      <c r="Q198" s="38" t="s">
        <v>165</v>
      </c>
      <c r="R198" s="38"/>
      <c r="S198" s="38"/>
      <c r="T198" s="38"/>
      <c r="U198" s="38"/>
      <c r="V198" s="38"/>
      <c r="W198" s="38"/>
      <c r="X198" s="38"/>
      <c r="Y198" s="38"/>
      <c r="Z198" s="38"/>
      <c r="AA198" s="38"/>
      <c r="AB198" s="38"/>
      <c r="AC198" s="38"/>
      <c r="AD198" s="38"/>
      <c r="AE198" s="38"/>
      <c r="AF198" s="38"/>
      <c r="AG198" s="38"/>
      <c r="AH198" s="37"/>
      <c r="AI198" s="29"/>
    </row>
    <row r="199" spans="1:35" s="41" customFormat="1" ht="11.25" customHeight="1" x14ac:dyDescent="0.15">
      <c r="A199" s="29"/>
      <c r="B199" s="29"/>
      <c r="C199" s="29"/>
      <c r="D199" s="29"/>
      <c r="E199" s="29"/>
      <c r="F199" s="29"/>
      <c r="G199" s="30" t="s">
        <v>126</v>
      </c>
      <c r="H199" s="55"/>
      <c r="I199" s="55"/>
      <c r="J199" s="55"/>
      <c r="K199" s="55"/>
      <c r="L199" s="55"/>
      <c r="M199" s="55"/>
      <c r="N199" s="55"/>
      <c r="O199" s="55"/>
      <c r="P199" s="31"/>
      <c r="Q199" s="55" t="s">
        <v>130</v>
      </c>
      <c r="R199" s="55"/>
      <c r="S199" s="55"/>
      <c r="T199" s="55"/>
      <c r="U199" s="55"/>
      <c r="V199" s="55"/>
      <c r="W199" s="55"/>
      <c r="X199" s="55"/>
      <c r="Y199" s="55"/>
      <c r="Z199" s="55"/>
      <c r="AA199" s="55"/>
      <c r="AB199" s="55"/>
      <c r="AC199" s="55"/>
      <c r="AD199" s="55"/>
      <c r="AE199" s="55"/>
      <c r="AF199" s="55"/>
      <c r="AG199" s="55"/>
      <c r="AH199" s="31"/>
      <c r="AI199" s="29"/>
    </row>
    <row r="200" spans="1:35" s="41" customFormat="1" ht="11.25" customHeight="1" x14ac:dyDescent="0.15">
      <c r="A200" s="29"/>
      <c r="B200" s="29"/>
      <c r="C200" s="29"/>
      <c r="D200" s="29"/>
      <c r="E200" s="29"/>
      <c r="F200" s="29"/>
      <c r="G200" s="32"/>
      <c r="H200" s="33"/>
      <c r="I200" s="33"/>
      <c r="J200" s="33"/>
      <c r="K200" s="33"/>
      <c r="L200" s="33"/>
      <c r="M200" s="33"/>
      <c r="N200" s="33"/>
      <c r="O200" s="33"/>
      <c r="P200" s="34"/>
      <c r="Q200" s="33" t="s">
        <v>131</v>
      </c>
      <c r="R200" s="33"/>
      <c r="S200" s="33"/>
      <c r="T200" s="33"/>
      <c r="U200" s="33"/>
      <c r="V200" s="33"/>
      <c r="W200" s="33"/>
      <c r="X200" s="33"/>
      <c r="Y200" s="33"/>
      <c r="Z200" s="33"/>
      <c r="AA200" s="33"/>
      <c r="AB200" s="33"/>
      <c r="AC200" s="33"/>
      <c r="AD200" s="33"/>
      <c r="AE200" s="33"/>
      <c r="AF200" s="33"/>
      <c r="AG200" s="33"/>
      <c r="AH200" s="34"/>
      <c r="AI200" s="29"/>
    </row>
    <row r="201" spans="1:35" s="41" customFormat="1" ht="11.25" customHeight="1" x14ac:dyDescent="0.15">
      <c r="A201" s="29"/>
      <c r="B201" s="29"/>
      <c r="C201" s="29"/>
      <c r="D201" s="29"/>
      <c r="E201" s="29"/>
      <c r="F201" s="29"/>
      <c r="G201" s="30" t="s">
        <v>111</v>
      </c>
      <c r="H201" s="55"/>
      <c r="I201" s="55"/>
      <c r="J201" s="55"/>
      <c r="K201" s="55"/>
      <c r="L201" s="55"/>
      <c r="M201" s="55"/>
      <c r="N201" s="55"/>
      <c r="O201" s="55"/>
      <c r="P201" s="31"/>
      <c r="Q201" s="55" t="s">
        <v>275</v>
      </c>
      <c r="R201" s="55"/>
      <c r="S201" s="55"/>
      <c r="T201" s="55"/>
      <c r="U201" s="55"/>
      <c r="V201" s="55"/>
      <c r="W201" s="55"/>
      <c r="X201" s="55"/>
      <c r="Y201" s="55"/>
      <c r="Z201" s="55"/>
      <c r="AA201" s="55"/>
      <c r="AB201" s="55"/>
      <c r="AC201" s="55"/>
      <c r="AD201" s="55"/>
      <c r="AE201" s="55"/>
      <c r="AF201" s="55"/>
      <c r="AG201" s="55"/>
      <c r="AH201" s="31"/>
      <c r="AI201" s="29"/>
    </row>
    <row r="202" spans="1:35" s="41" customFormat="1" ht="11.25" customHeight="1" x14ac:dyDescent="0.15">
      <c r="A202" s="29"/>
      <c r="B202" s="29"/>
      <c r="C202" s="29"/>
      <c r="D202" s="29"/>
      <c r="E202" s="29"/>
      <c r="F202" s="29"/>
      <c r="G202" s="30"/>
      <c r="H202" s="55"/>
      <c r="I202" s="55"/>
      <c r="J202" s="55"/>
      <c r="K202" s="55"/>
      <c r="L202" s="55"/>
      <c r="M202" s="55"/>
      <c r="N202" s="55"/>
      <c r="O202" s="55"/>
      <c r="P202" s="31"/>
      <c r="Q202" s="55" t="s">
        <v>276</v>
      </c>
      <c r="R202" s="55"/>
      <c r="S202" s="55"/>
      <c r="T202" s="55"/>
      <c r="U202" s="55"/>
      <c r="V202" s="55"/>
      <c r="W202" s="55"/>
      <c r="X202" s="55"/>
      <c r="Y202" s="55"/>
      <c r="Z202" s="55"/>
      <c r="AA202" s="55"/>
      <c r="AB202" s="55"/>
      <c r="AC202" s="55"/>
      <c r="AD202" s="55"/>
      <c r="AE202" s="55"/>
      <c r="AF202" s="55"/>
      <c r="AG202" s="55"/>
      <c r="AH202" s="31"/>
      <c r="AI202" s="29"/>
    </row>
    <row r="203" spans="1:35" s="41" customFormat="1" ht="11.25" customHeight="1" x14ac:dyDescent="0.15">
      <c r="A203" s="29"/>
      <c r="B203" s="29"/>
      <c r="C203" s="29"/>
      <c r="D203" s="29"/>
      <c r="E203" s="29"/>
      <c r="F203" s="29"/>
      <c r="G203" s="32"/>
      <c r="H203" s="33"/>
      <c r="I203" s="33"/>
      <c r="J203" s="33"/>
      <c r="K203" s="33"/>
      <c r="L203" s="33"/>
      <c r="M203" s="33"/>
      <c r="N203" s="33"/>
      <c r="O203" s="33"/>
      <c r="P203" s="34"/>
      <c r="Q203" s="33" t="s">
        <v>133</v>
      </c>
      <c r="R203" s="33"/>
      <c r="S203" s="33"/>
      <c r="T203" s="33"/>
      <c r="U203" s="33"/>
      <c r="V203" s="33"/>
      <c r="W203" s="33"/>
      <c r="X203" s="33"/>
      <c r="Y203" s="33"/>
      <c r="Z203" s="33"/>
      <c r="AA203" s="33"/>
      <c r="AB203" s="33"/>
      <c r="AC203" s="33"/>
      <c r="AD203" s="33"/>
      <c r="AE203" s="33"/>
      <c r="AF203" s="33"/>
      <c r="AG203" s="33"/>
      <c r="AH203" s="34"/>
      <c r="AI203" s="29"/>
    </row>
    <row r="204" spans="1:35" s="41" customFormat="1" ht="11.25" customHeight="1" x14ac:dyDescent="0.15">
      <c r="A204" s="29"/>
      <c r="B204" s="29"/>
      <c r="C204" s="29"/>
      <c r="D204" s="29"/>
      <c r="E204" s="29"/>
      <c r="F204" s="29"/>
      <c r="G204" s="32" t="s">
        <v>127</v>
      </c>
      <c r="H204" s="33"/>
      <c r="I204" s="33"/>
      <c r="J204" s="33"/>
      <c r="K204" s="33"/>
      <c r="L204" s="33"/>
      <c r="M204" s="33"/>
      <c r="N204" s="33"/>
      <c r="O204" s="33"/>
      <c r="P204" s="34"/>
      <c r="Q204" s="33" t="s">
        <v>128</v>
      </c>
      <c r="R204" s="33"/>
      <c r="S204" s="33"/>
      <c r="T204" s="33"/>
      <c r="U204" s="33"/>
      <c r="V204" s="33"/>
      <c r="W204" s="33"/>
      <c r="X204" s="33"/>
      <c r="Y204" s="33"/>
      <c r="Z204" s="33"/>
      <c r="AA204" s="33"/>
      <c r="AB204" s="33"/>
      <c r="AC204" s="33"/>
      <c r="AD204" s="33"/>
      <c r="AE204" s="33"/>
      <c r="AF204" s="33"/>
      <c r="AG204" s="33"/>
      <c r="AH204" s="34"/>
      <c r="AI204" s="29"/>
    </row>
    <row r="205" spans="1:35" s="41" customFormat="1" ht="11.25" customHeight="1" x14ac:dyDescent="0.15">
      <c r="A205" s="29"/>
      <c r="B205" s="29"/>
      <c r="C205" s="29"/>
      <c r="D205" s="29"/>
      <c r="E205" s="29"/>
      <c r="F205" s="29"/>
      <c r="G205" s="30" t="s">
        <v>129</v>
      </c>
      <c r="H205" s="55"/>
      <c r="I205" s="55"/>
      <c r="J205" s="55"/>
      <c r="K205" s="55"/>
      <c r="L205" s="55"/>
      <c r="M205" s="55"/>
      <c r="N205" s="55"/>
      <c r="O205" s="55"/>
      <c r="P205" s="31"/>
      <c r="Q205" s="55" t="s">
        <v>277</v>
      </c>
      <c r="R205" s="55"/>
      <c r="S205" s="55"/>
      <c r="T205" s="55"/>
      <c r="U205" s="55"/>
      <c r="V205" s="55"/>
      <c r="W205" s="55"/>
      <c r="X205" s="55"/>
      <c r="Y205" s="55"/>
      <c r="Z205" s="55"/>
      <c r="AA205" s="55"/>
      <c r="AB205" s="55"/>
      <c r="AC205" s="55"/>
      <c r="AD205" s="55"/>
      <c r="AE205" s="55"/>
      <c r="AF205" s="55"/>
      <c r="AG205" s="55"/>
      <c r="AH205" s="31"/>
      <c r="AI205" s="29"/>
    </row>
    <row r="206" spans="1:35" s="41" customFormat="1" ht="11.25" customHeight="1" x14ac:dyDescent="0.15">
      <c r="A206" s="29"/>
      <c r="B206" s="29"/>
      <c r="C206" s="29"/>
      <c r="D206" s="29"/>
      <c r="E206" s="29"/>
      <c r="F206" s="29"/>
      <c r="G206" s="30"/>
      <c r="H206" s="55"/>
      <c r="I206" s="55"/>
      <c r="J206" s="55"/>
      <c r="K206" s="55"/>
      <c r="L206" s="55"/>
      <c r="M206" s="55"/>
      <c r="N206" s="55"/>
      <c r="O206" s="55"/>
      <c r="P206" s="31"/>
      <c r="Q206" s="55" t="s">
        <v>279</v>
      </c>
      <c r="R206" s="55"/>
      <c r="S206" s="55"/>
      <c r="T206" s="55"/>
      <c r="U206" s="55"/>
      <c r="V206" s="55"/>
      <c r="W206" s="55"/>
      <c r="X206" s="55"/>
      <c r="Y206" s="55"/>
      <c r="Z206" s="55"/>
      <c r="AA206" s="55"/>
      <c r="AB206" s="55"/>
      <c r="AC206" s="55"/>
      <c r="AD206" s="55"/>
      <c r="AE206" s="55"/>
      <c r="AF206" s="55"/>
      <c r="AG206" s="55"/>
      <c r="AH206" s="31"/>
      <c r="AI206" s="29"/>
    </row>
    <row r="207" spans="1:35" s="41" customFormat="1" ht="11.25" customHeight="1" x14ac:dyDescent="0.15">
      <c r="A207" s="29"/>
      <c r="B207" s="29"/>
      <c r="C207" s="29"/>
      <c r="D207" s="29"/>
      <c r="E207" s="29"/>
      <c r="F207" s="29"/>
      <c r="G207" s="32"/>
      <c r="H207" s="33"/>
      <c r="I207" s="33"/>
      <c r="J207" s="33"/>
      <c r="K207" s="33"/>
      <c r="L207" s="33"/>
      <c r="M207" s="33"/>
      <c r="N207" s="33"/>
      <c r="O207" s="33"/>
      <c r="P207" s="34"/>
      <c r="Q207" s="33" t="s">
        <v>278</v>
      </c>
      <c r="R207" s="33"/>
      <c r="S207" s="33"/>
      <c r="T207" s="33"/>
      <c r="U207" s="33"/>
      <c r="V207" s="33"/>
      <c r="W207" s="33"/>
      <c r="X207" s="33"/>
      <c r="Y207" s="33"/>
      <c r="Z207" s="33"/>
      <c r="AA207" s="33"/>
      <c r="AB207" s="33"/>
      <c r="AC207" s="33"/>
      <c r="AD207" s="33"/>
      <c r="AE207" s="33"/>
      <c r="AF207" s="33"/>
      <c r="AG207" s="33"/>
      <c r="AH207" s="34"/>
      <c r="AI207" s="29"/>
    </row>
    <row r="208" spans="1:35" s="41" customFormat="1" ht="11.25" customHeight="1" x14ac:dyDescent="0.1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ht="11.25" customHeight="1" x14ac:dyDescent="0.15">
      <c r="A209" s="29"/>
      <c r="B209" s="29"/>
      <c r="C209" s="29"/>
      <c r="D209" s="29"/>
      <c r="E209" s="24" t="str">
        <f>D181&amp;"2."</f>
        <v>3.1.9.2.</v>
      </c>
      <c r="F209" s="29" t="s">
        <v>136</v>
      </c>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s="41" customFormat="1" ht="11.25" customHeight="1" x14ac:dyDescent="0.15">
      <c r="A210" s="29"/>
      <c r="B210" s="29"/>
      <c r="C210" s="29"/>
      <c r="D210" s="29"/>
      <c r="E210" s="24"/>
      <c r="F210" s="29" t="s">
        <v>134</v>
      </c>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s="41" customFormat="1" ht="11.25" customHeight="1" x14ac:dyDescent="0.15">
      <c r="A211" s="29"/>
      <c r="B211" s="29"/>
      <c r="C211" s="29"/>
      <c r="D211" s="29"/>
      <c r="E211" s="24"/>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spans="1:35" s="41" customFormat="1" ht="11.25" customHeight="1" x14ac:dyDescent="0.15">
      <c r="A212" s="29"/>
      <c r="B212" s="29"/>
      <c r="C212" s="29"/>
      <c r="D212" s="29"/>
      <c r="E212" s="29"/>
      <c r="F212" s="24" t="s">
        <v>138</v>
      </c>
      <c r="G212" s="29" t="s">
        <v>137</v>
      </c>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spans="1:35" s="41" customFormat="1" ht="11.25" customHeight="1" x14ac:dyDescent="0.15">
      <c r="A213" s="29"/>
      <c r="B213" s="29"/>
      <c r="C213" s="29"/>
      <c r="D213" s="29"/>
      <c r="E213" s="29"/>
      <c r="F213" s="24"/>
      <c r="G213" s="29" t="s">
        <v>135</v>
      </c>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spans="1:35" s="41" customFormat="1" ht="11.25" customHeight="1" x14ac:dyDescent="0.15">
      <c r="A214" s="29"/>
      <c r="B214" s="29"/>
      <c r="C214" s="29"/>
      <c r="D214" s="29"/>
      <c r="E214" s="29"/>
      <c r="F214" s="24"/>
      <c r="G214" s="62" t="s">
        <v>94</v>
      </c>
      <c r="H214" s="38"/>
      <c r="I214" s="38"/>
      <c r="J214" s="38"/>
      <c r="K214" s="37"/>
      <c r="L214" s="38" t="s">
        <v>139</v>
      </c>
      <c r="M214" s="38"/>
      <c r="N214" s="38"/>
      <c r="O214" s="38"/>
      <c r="P214" s="38"/>
      <c r="Q214" s="38"/>
      <c r="R214" s="38"/>
      <c r="S214" s="38"/>
      <c r="T214" s="38"/>
      <c r="U214" s="38"/>
      <c r="V214" s="38"/>
      <c r="W214" s="38"/>
      <c r="X214" s="38"/>
      <c r="Y214" s="38"/>
      <c r="Z214" s="38"/>
      <c r="AA214" s="38"/>
      <c r="AB214" s="37"/>
      <c r="AC214" s="38" t="s">
        <v>140</v>
      </c>
      <c r="AD214" s="38"/>
      <c r="AE214" s="38"/>
      <c r="AF214" s="38"/>
      <c r="AG214" s="38"/>
      <c r="AH214" s="37"/>
      <c r="AI214" s="29"/>
    </row>
    <row r="215" spans="1:35" s="41" customFormat="1" ht="11.25" customHeight="1" x14ac:dyDescent="0.15">
      <c r="A215" s="29"/>
      <c r="B215" s="29"/>
      <c r="C215" s="29"/>
      <c r="D215" s="29"/>
      <c r="E215" s="29"/>
      <c r="F215" s="24"/>
      <c r="G215" s="30" t="s">
        <v>141</v>
      </c>
      <c r="H215" s="55"/>
      <c r="I215" s="55"/>
      <c r="J215" s="55"/>
      <c r="K215" s="31"/>
      <c r="L215" s="26" t="s">
        <v>142</v>
      </c>
      <c r="M215" s="26"/>
      <c r="N215" s="26"/>
      <c r="O215" s="26"/>
      <c r="P215" s="26"/>
      <c r="Q215" s="26"/>
      <c r="R215" s="26"/>
      <c r="S215" s="26"/>
      <c r="T215" s="26"/>
      <c r="U215" s="26"/>
      <c r="V215" s="26"/>
      <c r="W215" s="26"/>
      <c r="X215" s="26"/>
      <c r="Y215" s="26"/>
      <c r="Z215" s="26"/>
      <c r="AA215" s="26"/>
      <c r="AB215" s="73"/>
      <c r="AC215" s="26" t="s">
        <v>331</v>
      </c>
      <c r="AD215" s="26"/>
      <c r="AE215" s="26"/>
      <c r="AF215" s="26"/>
      <c r="AG215" s="26"/>
      <c r="AH215" s="73"/>
      <c r="AI215" s="29"/>
    </row>
    <row r="216" spans="1:35" s="41" customFormat="1" ht="11.25" customHeight="1" x14ac:dyDescent="0.15">
      <c r="A216" s="29"/>
      <c r="B216" s="29"/>
      <c r="C216" s="29"/>
      <c r="D216" s="29"/>
      <c r="E216" s="29"/>
      <c r="F216" s="24"/>
      <c r="G216" s="56" t="s">
        <v>144</v>
      </c>
      <c r="H216" s="57"/>
      <c r="I216" s="57"/>
      <c r="J216" s="57"/>
      <c r="K216" s="58"/>
      <c r="L216" s="26" t="s">
        <v>143</v>
      </c>
      <c r="M216" s="26"/>
      <c r="N216" s="26"/>
      <c r="O216" s="26"/>
      <c r="P216" s="26"/>
      <c r="Q216" s="26"/>
      <c r="R216" s="26"/>
      <c r="S216" s="26"/>
      <c r="T216" s="26"/>
      <c r="U216" s="26"/>
      <c r="V216" s="26"/>
      <c r="W216" s="26"/>
      <c r="X216" s="26"/>
      <c r="Y216" s="26"/>
      <c r="Z216" s="26"/>
      <c r="AA216" s="26"/>
      <c r="AB216" s="73"/>
      <c r="AC216" s="26"/>
      <c r="AD216" s="26"/>
      <c r="AE216" s="26"/>
      <c r="AF216" s="26"/>
      <c r="AG216" s="26"/>
      <c r="AH216" s="73"/>
      <c r="AI216" s="29"/>
    </row>
    <row r="217" spans="1:35" s="41" customFormat="1" ht="11.25" customHeight="1" x14ac:dyDescent="0.15">
      <c r="A217" s="29"/>
      <c r="B217" s="29"/>
      <c r="C217" s="29"/>
      <c r="D217" s="29"/>
      <c r="E217" s="29"/>
      <c r="F217" s="24"/>
      <c r="G217" s="30" t="s">
        <v>145</v>
      </c>
      <c r="H217" s="55"/>
      <c r="I217" s="55"/>
      <c r="J217" s="55"/>
      <c r="K217" s="31"/>
      <c r="L217" s="94"/>
      <c r="M217" s="26"/>
      <c r="N217" s="26"/>
      <c r="O217" s="26"/>
      <c r="P217" s="26"/>
      <c r="Q217" s="26"/>
      <c r="R217" s="26"/>
      <c r="S217" s="26"/>
      <c r="T217" s="26"/>
      <c r="U217" s="26"/>
      <c r="V217" s="26"/>
      <c r="W217" s="26"/>
      <c r="X217" s="26"/>
      <c r="Y217" s="26"/>
      <c r="Z217" s="26"/>
      <c r="AA217" s="26"/>
      <c r="AB217" s="73"/>
      <c r="AC217" s="26"/>
      <c r="AD217" s="26"/>
      <c r="AE217" s="26"/>
      <c r="AF217" s="26"/>
      <c r="AG217" s="26"/>
      <c r="AH217" s="73"/>
      <c r="AI217" s="29"/>
    </row>
    <row r="218" spans="1:35" s="41" customFormat="1" ht="11.25" customHeight="1" x14ac:dyDescent="0.15">
      <c r="A218" s="29"/>
      <c r="B218" s="29"/>
      <c r="C218" s="29"/>
      <c r="D218" s="29"/>
      <c r="E218" s="29"/>
      <c r="F218" s="24"/>
      <c r="G218" s="32" t="s">
        <v>146</v>
      </c>
      <c r="H218" s="33"/>
      <c r="I218" s="33"/>
      <c r="J218" s="33"/>
      <c r="K218" s="34"/>
      <c r="L218" s="78"/>
      <c r="M218" s="78"/>
      <c r="N218" s="78"/>
      <c r="O218" s="78"/>
      <c r="P218" s="78"/>
      <c r="Q218" s="78"/>
      <c r="R218" s="78"/>
      <c r="S218" s="78"/>
      <c r="T218" s="78"/>
      <c r="U218" s="78"/>
      <c r="V218" s="78"/>
      <c r="W218" s="78"/>
      <c r="X218" s="78"/>
      <c r="Y218" s="78"/>
      <c r="Z218" s="78"/>
      <c r="AA218" s="78"/>
      <c r="AB218" s="92"/>
      <c r="AC218" s="78"/>
      <c r="AD218" s="78"/>
      <c r="AE218" s="78"/>
      <c r="AF218" s="78"/>
      <c r="AG218" s="78"/>
      <c r="AH218" s="92"/>
      <c r="AI218" s="29"/>
    </row>
    <row r="219" spans="1:35" s="41" customFormat="1" ht="11.25" customHeight="1" x14ac:dyDescent="0.15">
      <c r="A219" s="29"/>
      <c r="B219" s="29"/>
      <c r="C219" s="29"/>
      <c r="D219" s="29"/>
      <c r="E219" s="29"/>
      <c r="F219" s="24"/>
      <c r="G219" s="30" t="s">
        <v>98</v>
      </c>
      <c r="H219" s="55"/>
      <c r="I219" s="55"/>
      <c r="J219" s="55"/>
      <c r="K219" s="31"/>
      <c r="L219" s="26" t="s">
        <v>156</v>
      </c>
      <c r="M219" s="26"/>
      <c r="N219" s="26"/>
      <c r="O219" s="26"/>
      <c r="P219" s="26"/>
      <c r="Q219" s="26"/>
      <c r="R219" s="26"/>
      <c r="S219" s="26"/>
      <c r="T219" s="26"/>
      <c r="U219" s="26"/>
      <c r="V219" s="26"/>
      <c r="W219" s="26"/>
      <c r="X219" s="26"/>
      <c r="Y219" s="26"/>
      <c r="Z219" s="26"/>
      <c r="AA219" s="26"/>
      <c r="AB219" s="73"/>
      <c r="AC219" s="26" t="s">
        <v>332</v>
      </c>
      <c r="AD219" s="26"/>
      <c r="AE219" s="26"/>
      <c r="AF219" s="26"/>
      <c r="AG219" s="26"/>
      <c r="AH219" s="73"/>
      <c r="AI219" s="29"/>
    </row>
    <row r="220" spans="1:35" s="41" customFormat="1" ht="11.25" customHeight="1" x14ac:dyDescent="0.15">
      <c r="A220" s="29"/>
      <c r="B220" s="29"/>
      <c r="C220" s="29"/>
      <c r="D220" s="29"/>
      <c r="E220" s="29"/>
      <c r="F220" s="24"/>
      <c r="G220" s="30"/>
      <c r="H220" s="55"/>
      <c r="I220" s="55"/>
      <c r="J220" s="55"/>
      <c r="K220" s="31"/>
      <c r="L220" s="26" t="s">
        <v>157</v>
      </c>
      <c r="M220" s="26"/>
      <c r="N220" s="26"/>
      <c r="O220" s="26"/>
      <c r="P220" s="26"/>
      <c r="Q220" s="26"/>
      <c r="R220" s="26"/>
      <c r="S220" s="26"/>
      <c r="T220" s="26"/>
      <c r="U220" s="26"/>
      <c r="V220" s="26"/>
      <c r="W220" s="26"/>
      <c r="X220" s="26"/>
      <c r="Y220" s="26"/>
      <c r="Z220" s="26"/>
      <c r="AA220" s="26"/>
      <c r="AB220" s="73"/>
      <c r="AC220" s="26" t="s">
        <v>333</v>
      </c>
      <c r="AD220" s="26"/>
      <c r="AE220" s="26"/>
      <c r="AF220" s="26"/>
      <c r="AG220" s="26"/>
      <c r="AH220" s="73"/>
      <c r="AI220" s="29"/>
    </row>
    <row r="221" spans="1:35" s="41" customFormat="1" ht="11.25" customHeight="1" x14ac:dyDescent="0.15">
      <c r="A221" s="29"/>
      <c r="B221" s="29"/>
      <c r="C221" s="29"/>
      <c r="D221" s="29"/>
      <c r="E221" s="29"/>
      <c r="F221" s="24"/>
      <c r="G221" s="30"/>
      <c r="H221" s="55"/>
      <c r="I221" s="55"/>
      <c r="J221" s="55"/>
      <c r="K221" s="31"/>
      <c r="L221" s="26" t="s">
        <v>143</v>
      </c>
      <c r="M221" s="26"/>
      <c r="N221" s="26"/>
      <c r="O221" s="26"/>
      <c r="P221" s="26"/>
      <c r="Q221" s="26"/>
      <c r="R221" s="26"/>
      <c r="S221" s="26"/>
      <c r="T221" s="26"/>
      <c r="U221" s="26"/>
      <c r="V221" s="26"/>
      <c r="W221" s="26"/>
      <c r="X221" s="26"/>
      <c r="Y221" s="26"/>
      <c r="Z221" s="26"/>
      <c r="AA221" s="26"/>
      <c r="AB221" s="73"/>
      <c r="AC221" s="26"/>
      <c r="AD221" s="26"/>
      <c r="AE221" s="26"/>
      <c r="AF221" s="26"/>
      <c r="AG221" s="26"/>
      <c r="AH221" s="73"/>
      <c r="AI221" s="29"/>
    </row>
    <row r="222" spans="1:35" s="41" customFormat="1" ht="11.25" customHeight="1" x14ac:dyDescent="0.15">
      <c r="A222" s="29"/>
      <c r="B222" s="29"/>
      <c r="C222" s="29"/>
      <c r="D222" s="29"/>
      <c r="E222" s="29"/>
      <c r="F222" s="24"/>
      <c r="G222" s="32"/>
      <c r="H222" s="33"/>
      <c r="I222" s="33"/>
      <c r="J222" s="33"/>
      <c r="K222" s="34"/>
      <c r="L222" s="78"/>
      <c r="M222" s="78"/>
      <c r="N222" s="78"/>
      <c r="O222" s="78"/>
      <c r="P222" s="78"/>
      <c r="Q222" s="78"/>
      <c r="R222" s="78"/>
      <c r="S222" s="78"/>
      <c r="T222" s="78"/>
      <c r="U222" s="78"/>
      <c r="V222" s="78"/>
      <c r="W222" s="78"/>
      <c r="X222" s="78"/>
      <c r="Y222" s="78"/>
      <c r="Z222" s="78"/>
      <c r="AA222" s="78"/>
      <c r="AB222" s="92"/>
      <c r="AC222" s="78"/>
      <c r="AD222" s="78"/>
      <c r="AE222" s="78"/>
      <c r="AF222" s="78"/>
      <c r="AG222" s="78"/>
      <c r="AH222" s="92"/>
      <c r="AI222" s="29"/>
    </row>
    <row r="223" spans="1:35" s="41" customFormat="1" ht="11.25" customHeight="1" x14ac:dyDescent="0.15">
      <c r="A223" s="29"/>
      <c r="B223" s="29"/>
      <c r="C223" s="29"/>
      <c r="D223" s="29"/>
      <c r="E223" s="29"/>
      <c r="F223" s="24"/>
      <c r="G223" s="30" t="s">
        <v>152</v>
      </c>
      <c r="H223" s="55"/>
      <c r="I223" s="55"/>
      <c r="J223" s="55"/>
      <c r="K223" s="31"/>
      <c r="L223" s="26" t="s">
        <v>147</v>
      </c>
      <c r="M223" s="26"/>
      <c r="N223" s="26"/>
      <c r="O223" s="26"/>
      <c r="P223" s="26"/>
      <c r="Q223" s="26"/>
      <c r="R223" s="26"/>
      <c r="S223" s="26"/>
      <c r="T223" s="26"/>
      <c r="U223" s="26"/>
      <c r="V223" s="26"/>
      <c r="W223" s="26"/>
      <c r="X223" s="26"/>
      <c r="Y223" s="26"/>
      <c r="Z223" s="26"/>
      <c r="AA223" s="26"/>
      <c r="AB223" s="73"/>
      <c r="AC223" s="26" t="s">
        <v>151</v>
      </c>
      <c r="AD223" s="26"/>
      <c r="AE223" s="26"/>
      <c r="AF223" s="26"/>
      <c r="AG223" s="26"/>
      <c r="AH223" s="73"/>
      <c r="AI223" s="29"/>
    </row>
    <row r="224" spans="1:35" s="41" customFormat="1" ht="11.25" customHeight="1" x14ac:dyDescent="0.15">
      <c r="A224" s="29"/>
      <c r="B224" s="29"/>
      <c r="C224" s="29"/>
      <c r="D224" s="29"/>
      <c r="E224" s="29"/>
      <c r="F224" s="24"/>
      <c r="G224" s="30" t="s">
        <v>153</v>
      </c>
      <c r="H224" s="55"/>
      <c r="I224" s="55"/>
      <c r="J224" s="55"/>
      <c r="K224" s="31"/>
      <c r="L224" s="26" t="s">
        <v>148</v>
      </c>
      <c r="M224" s="26"/>
      <c r="N224" s="26"/>
      <c r="O224" s="26"/>
      <c r="P224" s="26"/>
      <c r="Q224" s="26"/>
      <c r="R224" s="26"/>
      <c r="S224" s="26"/>
      <c r="T224" s="26"/>
      <c r="U224" s="26"/>
      <c r="V224" s="26"/>
      <c r="W224" s="26"/>
      <c r="X224" s="26"/>
      <c r="Y224" s="26"/>
      <c r="Z224" s="26"/>
      <c r="AA224" s="26"/>
      <c r="AB224" s="73"/>
      <c r="AC224" s="26"/>
      <c r="AD224" s="26"/>
      <c r="AE224" s="26"/>
      <c r="AF224" s="26"/>
      <c r="AG224" s="26"/>
      <c r="AH224" s="73"/>
      <c r="AI224" s="29"/>
    </row>
    <row r="225" spans="1:35" s="41" customFormat="1" ht="11.25" customHeight="1" x14ac:dyDescent="0.15">
      <c r="A225" s="29"/>
      <c r="B225" s="29"/>
      <c r="C225" s="29"/>
      <c r="D225" s="29"/>
      <c r="E225" s="29"/>
      <c r="F225" s="24"/>
      <c r="G225" s="30"/>
      <c r="H225" s="55"/>
      <c r="I225" s="55"/>
      <c r="J225" s="55"/>
      <c r="K225" s="31"/>
      <c r="L225" s="26" t="s">
        <v>149</v>
      </c>
      <c r="M225" s="26"/>
      <c r="N225" s="26"/>
      <c r="O225" s="26"/>
      <c r="P225" s="26"/>
      <c r="Q225" s="26"/>
      <c r="R225" s="26"/>
      <c r="S225" s="26"/>
      <c r="T225" s="26"/>
      <c r="U225" s="26"/>
      <c r="V225" s="26"/>
      <c r="W225" s="26"/>
      <c r="X225" s="26"/>
      <c r="Y225" s="26"/>
      <c r="Z225" s="26"/>
      <c r="AA225" s="26"/>
      <c r="AB225" s="73"/>
      <c r="AC225" s="26"/>
      <c r="AD225" s="26"/>
      <c r="AE225" s="26"/>
      <c r="AF225" s="26"/>
      <c r="AG225" s="26"/>
      <c r="AH225" s="73"/>
      <c r="AI225" s="29"/>
    </row>
    <row r="226" spans="1:35" s="41" customFormat="1" ht="11.25" customHeight="1" x14ac:dyDescent="0.15">
      <c r="A226" s="29"/>
      <c r="B226" s="29"/>
      <c r="C226" s="29"/>
      <c r="D226" s="29"/>
      <c r="E226" s="29"/>
      <c r="F226" s="24"/>
      <c r="G226" s="30"/>
      <c r="H226" s="55"/>
      <c r="I226" s="55"/>
      <c r="J226" s="55"/>
      <c r="K226" s="31"/>
      <c r="L226" s="26" t="s">
        <v>150</v>
      </c>
      <c r="M226" s="26"/>
      <c r="N226" s="26"/>
      <c r="O226" s="26"/>
      <c r="P226" s="26"/>
      <c r="Q226" s="26"/>
      <c r="R226" s="26"/>
      <c r="S226" s="26"/>
      <c r="T226" s="26"/>
      <c r="U226" s="26"/>
      <c r="V226" s="26"/>
      <c r="W226" s="26"/>
      <c r="X226" s="26"/>
      <c r="Y226" s="26"/>
      <c r="Z226" s="26"/>
      <c r="AA226" s="26"/>
      <c r="AB226" s="73"/>
      <c r="AC226" s="26"/>
      <c r="AD226" s="26"/>
      <c r="AE226" s="26"/>
      <c r="AF226" s="26"/>
      <c r="AG226" s="26"/>
      <c r="AH226" s="73"/>
      <c r="AI226" s="29"/>
    </row>
    <row r="227" spans="1:35" s="41" customFormat="1" ht="11.25" customHeight="1" x14ac:dyDescent="0.15">
      <c r="A227" s="29"/>
      <c r="B227" s="29"/>
      <c r="C227" s="29"/>
      <c r="D227" s="29"/>
      <c r="E227" s="29"/>
      <c r="F227" s="24"/>
      <c r="G227" s="30"/>
      <c r="H227" s="55"/>
      <c r="I227" s="55"/>
      <c r="J227" s="55"/>
      <c r="K227" s="31"/>
      <c r="L227" s="26"/>
      <c r="M227" s="26"/>
      <c r="N227" s="26"/>
      <c r="O227" s="26"/>
      <c r="P227" s="26"/>
      <c r="Q227" s="26"/>
      <c r="R227" s="26"/>
      <c r="S227" s="26"/>
      <c r="T227" s="26"/>
      <c r="U227" s="26"/>
      <c r="V227" s="26"/>
      <c r="W227" s="26"/>
      <c r="X227" s="26"/>
      <c r="Y227" s="26"/>
      <c r="Z227" s="26"/>
      <c r="AA227" s="26"/>
      <c r="AB227" s="73"/>
      <c r="AC227" s="26"/>
      <c r="AD227" s="26"/>
      <c r="AE227" s="26"/>
      <c r="AF227" s="26"/>
      <c r="AG227" s="26"/>
      <c r="AH227" s="73"/>
      <c r="AI227" s="29"/>
    </row>
    <row r="228" spans="1:35" s="41" customFormat="1" ht="11.25" customHeight="1" x14ac:dyDescent="0.15">
      <c r="A228" s="29"/>
      <c r="B228" s="29"/>
      <c r="C228" s="29"/>
      <c r="D228" s="29"/>
      <c r="E228" s="29"/>
      <c r="F228" s="24"/>
      <c r="G228" s="30"/>
      <c r="H228" s="55"/>
      <c r="I228" s="55"/>
      <c r="J228" s="55"/>
      <c r="K228" s="31"/>
      <c r="L228" s="26" t="s">
        <v>158</v>
      </c>
      <c r="M228" s="26"/>
      <c r="N228" s="26"/>
      <c r="O228" s="26"/>
      <c r="P228" s="26"/>
      <c r="Q228" s="26"/>
      <c r="R228" s="26"/>
      <c r="S228" s="26"/>
      <c r="T228" s="26"/>
      <c r="U228" s="26"/>
      <c r="V228" s="26"/>
      <c r="W228" s="26"/>
      <c r="X228" s="26"/>
      <c r="Y228" s="26"/>
      <c r="Z228" s="26"/>
      <c r="AA228" s="26"/>
      <c r="AB228" s="73"/>
      <c r="AC228" s="26"/>
      <c r="AD228" s="26"/>
      <c r="AE228" s="26"/>
      <c r="AF228" s="26"/>
      <c r="AG228" s="26"/>
      <c r="AH228" s="73"/>
      <c r="AI228" s="29"/>
    </row>
    <row r="229" spans="1:35" s="41" customFormat="1" ht="11.25" customHeight="1" x14ac:dyDescent="0.15">
      <c r="A229" s="29"/>
      <c r="B229" s="29"/>
      <c r="C229" s="29"/>
      <c r="D229" s="29"/>
      <c r="E229" s="29"/>
      <c r="F229" s="24"/>
      <c r="G229" s="30"/>
      <c r="H229" s="55"/>
      <c r="I229" s="55"/>
      <c r="J229" s="55"/>
      <c r="K229" s="31"/>
      <c r="L229" s="26" t="s">
        <v>159</v>
      </c>
      <c r="M229" s="26"/>
      <c r="N229" s="26"/>
      <c r="O229" s="26"/>
      <c r="P229" s="26"/>
      <c r="Q229" s="26"/>
      <c r="R229" s="26"/>
      <c r="S229" s="26"/>
      <c r="T229" s="26"/>
      <c r="U229" s="26"/>
      <c r="V229" s="26"/>
      <c r="W229" s="26"/>
      <c r="X229" s="26"/>
      <c r="Y229" s="26"/>
      <c r="Z229" s="26"/>
      <c r="AA229" s="26"/>
      <c r="AB229" s="73"/>
      <c r="AC229" s="26"/>
      <c r="AD229" s="26"/>
      <c r="AE229" s="26"/>
      <c r="AF229" s="26"/>
      <c r="AG229" s="26"/>
      <c r="AH229" s="73"/>
      <c r="AI229" s="29"/>
    </row>
    <row r="230" spans="1:35" s="41" customFormat="1" ht="11.25" customHeight="1" x14ac:dyDescent="0.15">
      <c r="A230" s="29"/>
      <c r="B230" s="29"/>
      <c r="C230" s="29"/>
      <c r="D230" s="29"/>
      <c r="E230" s="29"/>
      <c r="F230" s="24"/>
      <c r="G230" s="30"/>
      <c r="H230" s="55"/>
      <c r="I230" s="55"/>
      <c r="J230" s="55"/>
      <c r="K230" s="31"/>
      <c r="L230" s="26" t="s">
        <v>174</v>
      </c>
      <c r="M230" s="26"/>
      <c r="N230" s="26"/>
      <c r="O230" s="26"/>
      <c r="P230" s="26"/>
      <c r="Q230" s="26"/>
      <c r="R230" s="26"/>
      <c r="S230" s="26"/>
      <c r="T230" s="26"/>
      <c r="U230" s="26"/>
      <c r="V230" s="26"/>
      <c r="W230" s="26"/>
      <c r="X230" s="26"/>
      <c r="Y230" s="26"/>
      <c r="Z230" s="26"/>
      <c r="AA230" s="26"/>
      <c r="AB230" s="73"/>
      <c r="AC230" s="26"/>
      <c r="AD230" s="26"/>
      <c r="AE230" s="26"/>
      <c r="AF230" s="26"/>
      <c r="AG230" s="26"/>
      <c r="AH230" s="73"/>
      <c r="AI230" s="29"/>
    </row>
    <row r="231" spans="1:35" s="41" customFormat="1" ht="11.25" customHeight="1" x14ac:dyDescent="0.15">
      <c r="A231" s="29"/>
      <c r="B231" s="29"/>
      <c r="C231" s="29"/>
      <c r="D231" s="29"/>
      <c r="E231" s="29"/>
      <c r="F231" s="24"/>
      <c r="G231" s="30"/>
      <c r="H231" s="55"/>
      <c r="I231" s="55"/>
      <c r="J231" s="55"/>
      <c r="K231" s="31"/>
      <c r="L231" s="26" t="s">
        <v>336</v>
      </c>
      <c r="M231" s="26"/>
      <c r="N231" s="26"/>
      <c r="O231" s="26"/>
      <c r="P231" s="26"/>
      <c r="Q231" s="26"/>
      <c r="R231" s="26"/>
      <c r="S231" s="26"/>
      <c r="T231" s="26"/>
      <c r="U231" s="26"/>
      <c r="V231" s="26"/>
      <c r="W231" s="26"/>
      <c r="X231" s="26"/>
      <c r="Y231" s="26"/>
      <c r="Z231" s="26"/>
      <c r="AA231" s="26"/>
      <c r="AB231" s="73"/>
      <c r="AC231" s="26"/>
      <c r="AD231" s="26"/>
      <c r="AE231" s="26"/>
      <c r="AF231" s="26"/>
      <c r="AG231" s="26"/>
      <c r="AH231" s="73"/>
      <c r="AI231" s="29"/>
    </row>
    <row r="232" spans="1:35" s="41" customFormat="1" ht="11.25" customHeight="1" x14ac:dyDescent="0.15">
      <c r="A232" s="29"/>
      <c r="B232" s="29"/>
      <c r="C232" s="29"/>
      <c r="D232" s="29"/>
      <c r="E232" s="29"/>
      <c r="F232" s="24"/>
      <c r="G232" s="30"/>
      <c r="H232" s="55"/>
      <c r="I232" s="55"/>
      <c r="J232" s="55"/>
      <c r="K232" s="31"/>
      <c r="L232" s="26" t="s">
        <v>160</v>
      </c>
      <c r="M232" s="26"/>
      <c r="N232" s="26"/>
      <c r="O232" s="26"/>
      <c r="P232" s="26"/>
      <c r="Q232" s="26"/>
      <c r="R232" s="26"/>
      <c r="S232" s="26"/>
      <c r="T232" s="26"/>
      <c r="U232" s="26"/>
      <c r="V232" s="26"/>
      <c r="W232" s="26"/>
      <c r="X232" s="26"/>
      <c r="Y232" s="26"/>
      <c r="Z232" s="26"/>
      <c r="AA232" s="26"/>
      <c r="AB232" s="73"/>
      <c r="AC232" s="26"/>
      <c r="AD232" s="26"/>
      <c r="AE232" s="26"/>
      <c r="AF232" s="26"/>
      <c r="AG232" s="26"/>
      <c r="AH232" s="73"/>
      <c r="AI232" s="29"/>
    </row>
    <row r="233" spans="1:35" s="41" customFormat="1" ht="11.25" customHeight="1" x14ac:dyDescent="0.15">
      <c r="A233" s="29"/>
      <c r="B233" s="29"/>
      <c r="C233" s="29"/>
      <c r="D233" s="29"/>
      <c r="E233" s="29"/>
      <c r="F233" s="24"/>
      <c r="G233" s="30"/>
      <c r="H233" s="55"/>
      <c r="I233" s="55"/>
      <c r="J233" s="55"/>
      <c r="K233" s="31"/>
      <c r="L233" s="26" t="s">
        <v>161</v>
      </c>
      <c r="M233" s="26"/>
      <c r="N233" s="26"/>
      <c r="O233" s="26"/>
      <c r="P233" s="26"/>
      <c r="Q233" s="26"/>
      <c r="R233" s="26"/>
      <c r="S233" s="26"/>
      <c r="T233" s="26"/>
      <c r="U233" s="26"/>
      <c r="V233" s="26"/>
      <c r="W233" s="26"/>
      <c r="X233" s="26"/>
      <c r="Y233" s="26"/>
      <c r="Z233" s="26"/>
      <c r="AA233" s="26"/>
      <c r="AB233" s="73"/>
      <c r="AC233" s="26"/>
      <c r="AD233" s="26"/>
      <c r="AE233" s="26"/>
      <c r="AF233" s="26"/>
      <c r="AG233" s="26"/>
      <c r="AH233" s="73"/>
      <c r="AI233" s="29"/>
    </row>
    <row r="234" spans="1:35" s="41" customFormat="1" ht="11.25" customHeight="1" x14ac:dyDescent="0.15">
      <c r="A234" s="29"/>
      <c r="B234" s="29"/>
      <c r="C234" s="29"/>
      <c r="D234" s="29"/>
      <c r="E234" s="29"/>
      <c r="F234" s="24"/>
      <c r="G234" s="32"/>
      <c r="H234" s="33"/>
      <c r="I234" s="33"/>
      <c r="J234" s="33"/>
      <c r="K234" s="34"/>
      <c r="L234" s="78" t="s">
        <v>162</v>
      </c>
      <c r="M234" s="78"/>
      <c r="N234" s="78"/>
      <c r="O234" s="78"/>
      <c r="P234" s="78"/>
      <c r="Q234" s="78"/>
      <c r="R234" s="78"/>
      <c r="S234" s="78"/>
      <c r="T234" s="78"/>
      <c r="U234" s="78"/>
      <c r="V234" s="78"/>
      <c r="W234" s="78"/>
      <c r="X234" s="78"/>
      <c r="Y234" s="78"/>
      <c r="Z234" s="78"/>
      <c r="AA234" s="78"/>
      <c r="AB234" s="92"/>
      <c r="AC234" s="78"/>
      <c r="AD234" s="78"/>
      <c r="AE234" s="78"/>
      <c r="AF234" s="78"/>
      <c r="AG234" s="78"/>
      <c r="AH234" s="92"/>
      <c r="AI234" s="29"/>
    </row>
    <row r="235" spans="1:35" s="41" customFormat="1" ht="11.25" customHeight="1" x14ac:dyDescent="0.15">
      <c r="A235" s="29"/>
      <c r="B235" s="29"/>
      <c r="C235" s="29"/>
      <c r="D235" s="29"/>
      <c r="E235" s="29"/>
      <c r="F235" s="24"/>
      <c r="G235" s="30" t="s">
        <v>154</v>
      </c>
      <c r="H235" s="55"/>
      <c r="I235" s="55"/>
      <c r="J235" s="55"/>
      <c r="K235" s="31"/>
      <c r="L235" s="26" t="s">
        <v>334</v>
      </c>
      <c r="M235" s="26"/>
      <c r="N235" s="26"/>
      <c r="O235" s="26"/>
      <c r="P235" s="26"/>
      <c r="Q235" s="26"/>
      <c r="R235" s="26"/>
      <c r="S235" s="26"/>
      <c r="T235" s="26"/>
      <c r="U235" s="26"/>
      <c r="V235" s="26"/>
      <c r="W235" s="26"/>
      <c r="X235" s="26"/>
      <c r="Y235" s="26"/>
      <c r="Z235" s="26"/>
      <c r="AA235" s="26"/>
      <c r="AB235" s="73"/>
      <c r="AC235" s="26" t="s">
        <v>151</v>
      </c>
      <c r="AD235" s="26"/>
      <c r="AE235" s="26"/>
      <c r="AF235" s="26"/>
      <c r="AG235" s="26"/>
      <c r="AH235" s="73"/>
      <c r="AI235" s="29"/>
    </row>
    <row r="236" spans="1:35" s="41" customFormat="1" ht="11.25" customHeight="1" x14ac:dyDescent="0.15">
      <c r="A236" s="29"/>
      <c r="B236" s="29"/>
      <c r="C236" s="29"/>
      <c r="D236" s="29"/>
      <c r="E236" s="29"/>
      <c r="F236" s="24"/>
      <c r="G236" s="32" t="s">
        <v>155</v>
      </c>
      <c r="H236" s="33"/>
      <c r="I236" s="33"/>
      <c r="J236" s="33"/>
      <c r="K236" s="34"/>
      <c r="L236" s="78" t="s">
        <v>335</v>
      </c>
      <c r="M236" s="78"/>
      <c r="N236" s="78"/>
      <c r="O236" s="78"/>
      <c r="P236" s="78"/>
      <c r="Q236" s="78"/>
      <c r="R236" s="78"/>
      <c r="S236" s="78"/>
      <c r="T236" s="78"/>
      <c r="U236" s="78"/>
      <c r="V236" s="78"/>
      <c r="W236" s="78"/>
      <c r="X236" s="78"/>
      <c r="Y236" s="78"/>
      <c r="Z236" s="78"/>
      <c r="AA236" s="78"/>
      <c r="AB236" s="92"/>
      <c r="AC236" s="78"/>
      <c r="AD236" s="78"/>
      <c r="AE236" s="78"/>
      <c r="AF236" s="78"/>
      <c r="AG236" s="78"/>
      <c r="AH236" s="92"/>
      <c r="AI236" s="29"/>
    </row>
    <row r="237" spans="1:35" s="41" customFormat="1" ht="11.25" customHeight="1" x14ac:dyDescent="0.15">
      <c r="A237" s="29"/>
      <c r="B237" s="29"/>
      <c r="C237" s="29"/>
      <c r="D237" s="29"/>
      <c r="E237" s="24"/>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row>
    <row r="238" spans="1:35" s="41" customFormat="1" ht="11.25" customHeight="1" x14ac:dyDescent="0.15">
      <c r="A238" s="29"/>
      <c r="B238" s="29"/>
      <c r="C238" s="29"/>
      <c r="D238" s="29"/>
      <c r="E238" s="24"/>
      <c r="F238" s="24" t="s">
        <v>75</v>
      </c>
      <c r="G238" s="29" t="s">
        <v>164</v>
      </c>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row>
    <row r="239" spans="1:35" s="41" customFormat="1" ht="11.25" customHeight="1" x14ac:dyDescent="0.15">
      <c r="A239" s="29"/>
      <c r="B239" s="29"/>
      <c r="C239" s="29"/>
      <c r="D239" s="29"/>
      <c r="E239" s="24"/>
      <c r="F239" s="29"/>
      <c r="G239" s="29" t="s">
        <v>163</v>
      </c>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row>
    <row r="240" spans="1:35" ht="11.25" customHeight="1" x14ac:dyDescent="0.15">
      <c r="A240" s="29"/>
      <c r="B240" s="29"/>
      <c r="C240" s="29"/>
      <c r="D240" s="29"/>
      <c r="E240" s="29"/>
      <c r="F240" s="29"/>
      <c r="G240" s="64"/>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row>
    <row r="241" spans="1:35" ht="11.25" customHeight="1" x14ac:dyDescent="0.1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row>
    <row r="242" spans="1:35" ht="11.25" customHeight="1" x14ac:dyDescent="0.15">
      <c r="A242" s="29"/>
      <c r="B242" s="29"/>
      <c r="C242" s="29"/>
      <c r="D242" s="29"/>
      <c r="E242" s="24" t="str">
        <f>D181&amp;"3."</f>
        <v>3.1.9.3.</v>
      </c>
      <c r="F242" s="29" t="s">
        <v>11</v>
      </c>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row>
    <row r="243" spans="1:35" s="41" customFormat="1" ht="11.25" customHeight="1" x14ac:dyDescent="0.15">
      <c r="A243" s="29"/>
      <c r="B243" s="29"/>
      <c r="C243" s="29"/>
      <c r="D243" s="29"/>
      <c r="E243" s="36"/>
      <c r="F243" s="24" t="s">
        <v>173</v>
      </c>
      <c r="G243" s="67" t="s">
        <v>172</v>
      </c>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row>
    <row r="244" spans="1:35" s="41" customFormat="1" ht="11.25" customHeight="1" x14ac:dyDescent="0.15">
      <c r="A244" s="29"/>
      <c r="B244" s="29"/>
      <c r="C244" s="29"/>
      <c r="D244" s="29"/>
      <c r="E244" s="7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row>
    <row r="245" spans="1:35" ht="11.25" customHeight="1" x14ac:dyDescent="0.15">
      <c r="A245" s="29"/>
      <c r="B245" s="29"/>
      <c r="C245" s="29"/>
      <c r="D245" s="29"/>
      <c r="E245" s="76"/>
      <c r="G245" s="62" t="s">
        <v>57</v>
      </c>
      <c r="H245" s="38"/>
      <c r="I245" s="38"/>
      <c r="J245" s="37"/>
      <c r="K245" s="38" t="s">
        <v>52</v>
      </c>
      <c r="L245" s="38"/>
      <c r="M245" s="38"/>
      <c r="N245" s="38"/>
      <c r="O245" s="38"/>
      <c r="P245" s="38"/>
      <c r="Q245" s="37"/>
      <c r="R245" s="38" t="s">
        <v>52</v>
      </c>
      <c r="S245" s="38"/>
      <c r="T245" s="38"/>
      <c r="U245" s="38"/>
      <c r="V245" s="38"/>
      <c r="W245" s="38"/>
      <c r="X245" s="38"/>
      <c r="Y245" s="38"/>
      <c r="Z245" s="38"/>
      <c r="AA245" s="38"/>
      <c r="AB245" s="38"/>
      <c r="AC245" s="38"/>
      <c r="AD245" s="38"/>
      <c r="AE245" s="38"/>
      <c r="AF245" s="38"/>
      <c r="AG245" s="38"/>
      <c r="AH245" s="37"/>
      <c r="AI245" s="29"/>
    </row>
    <row r="246" spans="1:35" s="41" customFormat="1" ht="11.25" customHeight="1" x14ac:dyDescent="0.15">
      <c r="A246" s="29"/>
      <c r="B246" s="29"/>
      <c r="C246" s="29"/>
      <c r="D246" s="29"/>
      <c r="E246" s="76"/>
      <c r="G246" s="35" t="s">
        <v>95</v>
      </c>
      <c r="H246" s="39"/>
      <c r="I246" s="39"/>
      <c r="J246" s="40"/>
      <c r="K246" s="35" t="s">
        <v>97</v>
      </c>
      <c r="L246" s="39"/>
      <c r="M246" s="39"/>
      <c r="N246" s="39"/>
      <c r="O246" s="39"/>
      <c r="P246" s="39"/>
      <c r="Q246" s="40"/>
      <c r="R246" s="39" t="s">
        <v>115</v>
      </c>
      <c r="S246" s="39"/>
      <c r="T246" s="39"/>
      <c r="U246" s="39"/>
      <c r="V246" s="39"/>
      <c r="W246" s="39"/>
      <c r="X246" s="39"/>
      <c r="Y246" s="39"/>
      <c r="Z246" s="39"/>
      <c r="AA246" s="39"/>
      <c r="AB246" s="39"/>
      <c r="AC246" s="39"/>
      <c r="AD246" s="39"/>
      <c r="AE246" s="39"/>
      <c r="AF246" s="39"/>
      <c r="AG246" s="39"/>
      <c r="AH246" s="40"/>
      <c r="AI246" s="29"/>
    </row>
    <row r="247" spans="1:35" s="41" customFormat="1" ht="11.25" customHeight="1" x14ac:dyDescent="0.15">
      <c r="A247" s="29"/>
      <c r="B247" s="29"/>
      <c r="C247" s="55"/>
      <c r="D247" s="55"/>
      <c r="E247" s="26"/>
      <c r="G247" s="30"/>
      <c r="H247" s="55"/>
      <c r="I247" s="55"/>
      <c r="J247" s="31"/>
      <c r="K247" s="32"/>
      <c r="L247" s="33"/>
      <c r="M247" s="33"/>
      <c r="N247" s="33"/>
      <c r="O247" s="33"/>
      <c r="P247" s="33"/>
      <c r="Q247" s="34"/>
      <c r="R247" s="33" t="s">
        <v>104</v>
      </c>
      <c r="S247" s="33"/>
      <c r="T247" s="33"/>
      <c r="U247" s="33"/>
      <c r="V247" s="33"/>
      <c r="W247" s="33"/>
      <c r="X247" s="33"/>
      <c r="Y247" s="33"/>
      <c r="Z247" s="33"/>
      <c r="AA247" s="33"/>
      <c r="AB247" s="33"/>
      <c r="AC247" s="33"/>
      <c r="AD247" s="33"/>
      <c r="AE247" s="33"/>
      <c r="AF247" s="33"/>
      <c r="AG247" s="33"/>
      <c r="AH247" s="34"/>
      <c r="AI247" s="55"/>
    </row>
    <row r="248" spans="1:35" s="41" customFormat="1" ht="11.25" customHeight="1" x14ac:dyDescent="0.15">
      <c r="A248" s="29"/>
      <c r="B248" s="29"/>
      <c r="C248" s="55"/>
      <c r="D248" s="55"/>
      <c r="E248" s="26"/>
      <c r="G248" s="30"/>
      <c r="H248" s="55"/>
      <c r="I248" s="55"/>
      <c r="J248" s="31"/>
      <c r="K248" s="35" t="s">
        <v>99</v>
      </c>
      <c r="L248" s="39"/>
      <c r="M248" s="39"/>
      <c r="N248" s="39"/>
      <c r="O248" s="39"/>
      <c r="P248" s="39"/>
      <c r="Q248" s="40"/>
      <c r="R248" s="35" t="s">
        <v>291</v>
      </c>
      <c r="S248" s="39"/>
      <c r="T248" s="39"/>
      <c r="U248" s="39"/>
      <c r="V248" s="39"/>
      <c r="W248" s="39"/>
      <c r="X248" s="39"/>
      <c r="Y248" s="39"/>
      <c r="Z248" s="39"/>
      <c r="AA248" s="39"/>
      <c r="AB248" s="39"/>
      <c r="AC248" s="39"/>
      <c r="AD248" s="39"/>
      <c r="AE248" s="39"/>
      <c r="AF248" s="39"/>
      <c r="AG248" s="39"/>
      <c r="AH248" s="40"/>
      <c r="AI248" s="55"/>
    </row>
    <row r="249" spans="1:35" s="41" customFormat="1" ht="11.25" customHeight="1" x14ac:dyDescent="0.15">
      <c r="A249" s="29"/>
      <c r="B249" s="29"/>
      <c r="C249" s="55"/>
      <c r="D249" s="55"/>
      <c r="E249" s="26"/>
      <c r="G249" s="30"/>
      <c r="H249" s="55"/>
      <c r="I249" s="55"/>
      <c r="J249" s="31"/>
      <c r="K249" s="32"/>
      <c r="L249" s="33"/>
      <c r="M249" s="33"/>
      <c r="N249" s="33"/>
      <c r="O249" s="33"/>
      <c r="P249" s="33"/>
      <c r="Q249" s="34"/>
      <c r="R249" s="32" t="s">
        <v>290</v>
      </c>
      <c r="S249" s="33"/>
      <c r="T249" s="33"/>
      <c r="U249" s="33"/>
      <c r="V249" s="33"/>
      <c r="W249" s="33"/>
      <c r="X249" s="33"/>
      <c r="Y249" s="33"/>
      <c r="Z249" s="33"/>
      <c r="AA249" s="33"/>
      <c r="AB249" s="33"/>
      <c r="AC249" s="33"/>
      <c r="AD249" s="33"/>
      <c r="AE249" s="33"/>
      <c r="AF249" s="33"/>
      <c r="AG249" s="33"/>
      <c r="AH249" s="34"/>
      <c r="AI249" s="55"/>
    </row>
    <row r="250" spans="1:35" s="41" customFormat="1" ht="11.25" customHeight="1" x14ac:dyDescent="0.15">
      <c r="A250" s="29"/>
      <c r="B250" s="29"/>
      <c r="C250" s="55"/>
      <c r="D250" s="55"/>
      <c r="E250" s="26"/>
      <c r="G250" s="30"/>
      <c r="H250" s="55"/>
      <c r="I250" s="55"/>
      <c r="J250" s="31"/>
      <c r="K250" s="32" t="s">
        <v>100</v>
      </c>
      <c r="L250" s="33"/>
      <c r="M250" s="33"/>
      <c r="N250" s="33"/>
      <c r="O250" s="33"/>
      <c r="P250" s="33"/>
      <c r="Q250" s="34"/>
      <c r="R250" s="33" t="s">
        <v>105</v>
      </c>
      <c r="S250" s="33"/>
      <c r="T250" s="33"/>
      <c r="U250" s="33"/>
      <c r="V250" s="33"/>
      <c r="W250" s="33"/>
      <c r="X250" s="33"/>
      <c r="Y250" s="33"/>
      <c r="Z250" s="33"/>
      <c r="AA250" s="33"/>
      <c r="AB250" s="33"/>
      <c r="AC250" s="33"/>
      <c r="AD250" s="33"/>
      <c r="AE250" s="33"/>
      <c r="AF250" s="33"/>
      <c r="AG250" s="33"/>
      <c r="AH250" s="34"/>
      <c r="AI250" s="55"/>
    </row>
    <row r="251" spans="1:35" s="41" customFormat="1" ht="11.25" customHeight="1" x14ac:dyDescent="0.15">
      <c r="A251" s="29"/>
      <c r="B251" s="29"/>
      <c r="C251" s="55"/>
      <c r="D251" s="55"/>
      <c r="E251" s="26"/>
      <c r="G251" s="30"/>
      <c r="H251" s="55"/>
      <c r="I251" s="55"/>
      <c r="J251" s="31"/>
      <c r="K251" s="32" t="s">
        <v>101</v>
      </c>
      <c r="L251" s="33"/>
      <c r="M251" s="33"/>
      <c r="N251" s="33"/>
      <c r="O251" s="33"/>
      <c r="P251" s="33"/>
      <c r="Q251" s="34"/>
      <c r="R251" s="33" t="s">
        <v>106</v>
      </c>
      <c r="S251" s="33"/>
      <c r="T251" s="33"/>
      <c r="U251" s="33"/>
      <c r="V251" s="33"/>
      <c r="W251" s="33"/>
      <c r="X251" s="33"/>
      <c r="Y251" s="33"/>
      <c r="Z251" s="33"/>
      <c r="AA251" s="33"/>
      <c r="AB251" s="33"/>
      <c r="AC251" s="33"/>
      <c r="AD251" s="33"/>
      <c r="AE251" s="33"/>
      <c r="AF251" s="33"/>
      <c r="AG251" s="33"/>
      <c r="AH251" s="34"/>
      <c r="AI251" s="55"/>
    </row>
    <row r="252" spans="1:35" s="41" customFormat="1" ht="11.25" customHeight="1" x14ac:dyDescent="0.15">
      <c r="A252" s="29"/>
      <c r="B252" s="29"/>
      <c r="C252" s="55"/>
      <c r="D252" s="55"/>
      <c r="E252" s="26"/>
      <c r="G252" s="30"/>
      <c r="H252" s="55"/>
      <c r="I252" s="55"/>
      <c r="J252" s="31"/>
      <c r="K252" s="32" t="s">
        <v>102</v>
      </c>
      <c r="L252" s="33"/>
      <c r="M252" s="33"/>
      <c r="N252" s="33"/>
      <c r="O252" s="33"/>
      <c r="P252" s="33"/>
      <c r="Q252" s="34"/>
      <c r="R252" s="33" t="s">
        <v>107</v>
      </c>
      <c r="S252" s="33"/>
      <c r="T252" s="33"/>
      <c r="U252" s="33"/>
      <c r="V252" s="33"/>
      <c r="W252" s="33"/>
      <c r="X252" s="33"/>
      <c r="Y252" s="33"/>
      <c r="Z252" s="33"/>
      <c r="AA252" s="33"/>
      <c r="AB252" s="33"/>
      <c r="AC252" s="33"/>
      <c r="AD252" s="33"/>
      <c r="AE252" s="33"/>
      <c r="AF252" s="33"/>
      <c r="AG252" s="33"/>
      <c r="AH252" s="34"/>
      <c r="AI252" s="55"/>
    </row>
    <row r="253" spans="1:35" s="41" customFormat="1" ht="11.25" customHeight="1" x14ac:dyDescent="0.15">
      <c r="A253" s="29"/>
      <c r="B253" s="29"/>
      <c r="C253" s="55"/>
      <c r="D253" s="55"/>
      <c r="E253" s="26"/>
      <c r="G253" s="30"/>
      <c r="H253" s="55"/>
      <c r="I253" s="55"/>
      <c r="J253" s="31"/>
      <c r="K253" s="32" t="s">
        <v>103</v>
      </c>
      <c r="L253" s="33"/>
      <c r="M253" s="33"/>
      <c r="N253" s="33"/>
      <c r="O253" s="33"/>
      <c r="P253" s="33"/>
      <c r="Q253" s="34"/>
      <c r="R253" s="33" t="s">
        <v>108</v>
      </c>
      <c r="S253" s="33"/>
      <c r="T253" s="33"/>
      <c r="U253" s="33"/>
      <c r="V253" s="33"/>
      <c r="W253" s="33"/>
      <c r="X253" s="33"/>
      <c r="Y253" s="33"/>
      <c r="Z253" s="33"/>
      <c r="AA253" s="33"/>
      <c r="AB253" s="33"/>
      <c r="AC253" s="33"/>
      <c r="AD253" s="33"/>
      <c r="AE253" s="33"/>
      <c r="AF253" s="33"/>
      <c r="AG253" s="33"/>
      <c r="AH253" s="34"/>
      <c r="AI253" s="55"/>
    </row>
    <row r="254" spans="1:35" s="41" customFormat="1" ht="11.25" customHeight="1" x14ac:dyDescent="0.15">
      <c r="A254" s="29"/>
      <c r="B254" s="29"/>
      <c r="C254" s="55"/>
      <c r="D254" s="55"/>
      <c r="E254" s="26"/>
      <c r="G254" s="32"/>
      <c r="H254" s="33"/>
      <c r="I254" s="33"/>
      <c r="J254" s="34"/>
      <c r="K254" s="32" t="s">
        <v>109</v>
      </c>
      <c r="L254" s="33"/>
      <c r="M254" s="33"/>
      <c r="N254" s="33"/>
      <c r="O254" s="33"/>
      <c r="P254" s="33"/>
      <c r="Q254" s="34"/>
      <c r="R254" s="33" t="s">
        <v>110</v>
      </c>
      <c r="S254" s="33"/>
      <c r="T254" s="33"/>
      <c r="U254" s="33"/>
      <c r="V254" s="33"/>
      <c r="W254" s="33"/>
      <c r="X254" s="33"/>
      <c r="Y254" s="33"/>
      <c r="Z254" s="33"/>
      <c r="AA254" s="33"/>
      <c r="AB254" s="33"/>
      <c r="AC254" s="33"/>
      <c r="AD254" s="33"/>
      <c r="AE254" s="33"/>
      <c r="AF254" s="33"/>
      <c r="AG254" s="33"/>
      <c r="AH254" s="34"/>
      <c r="AI254" s="55"/>
    </row>
    <row r="255" spans="1:35" s="41" customFormat="1" ht="11.25" customHeight="1" x14ac:dyDescent="0.15">
      <c r="A255" s="29"/>
      <c r="B255" s="29"/>
      <c r="C255" s="55"/>
      <c r="D255" s="55"/>
      <c r="E255" s="26"/>
      <c r="G255" s="30" t="s">
        <v>96</v>
      </c>
      <c r="H255" s="55"/>
      <c r="I255" s="55"/>
      <c r="J255" s="31"/>
      <c r="K255" s="30" t="s">
        <v>112</v>
      </c>
      <c r="L255" s="55"/>
      <c r="M255" s="55"/>
      <c r="N255" s="55"/>
      <c r="O255" s="55"/>
      <c r="P255" s="55"/>
      <c r="Q255" s="31"/>
      <c r="R255" s="55" t="s">
        <v>113</v>
      </c>
      <c r="S255" s="55"/>
      <c r="T255" s="55"/>
      <c r="U255" s="55"/>
      <c r="V255" s="55"/>
      <c r="W255" s="55"/>
      <c r="X255" s="55"/>
      <c r="Y255" s="55"/>
      <c r="Z255" s="55"/>
      <c r="AA255" s="55"/>
      <c r="AB255" s="55"/>
      <c r="AC255" s="55"/>
      <c r="AD255" s="55"/>
      <c r="AE255" s="55"/>
      <c r="AF255" s="55"/>
      <c r="AG255" s="55"/>
      <c r="AH255" s="31"/>
      <c r="AI255" s="55"/>
    </row>
    <row r="256" spans="1:35" ht="11.25" customHeight="1" x14ac:dyDescent="0.15">
      <c r="A256" s="29"/>
      <c r="B256" s="29"/>
      <c r="C256" s="55"/>
      <c r="D256" s="55"/>
      <c r="E256" s="26"/>
      <c r="G256" s="30"/>
      <c r="H256" s="55"/>
      <c r="I256" s="55"/>
      <c r="J256" s="31"/>
      <c r="K256" s="32"/>
      <c r="L256" s="33"/>
      <c r="M256" s="33"/>
      <c r="N256" s="33"/>
      <c r="O256" s="33"/>
      <c r="P256" s="33"/>
      <c r="Q256" s="34"/>
      <c r="R256" s="33" t="s">
        <v>114</v>
      </c>
      <c r="S256" s="33"/>
      <c r="T256" s="33"/>
      <c r="U256" s="33"/>
      <c r="V256" s="33"/>
      <c r="W256" s="33"/>
      <c r="X256" s="33"/>
      <c r="Y256" s="33"/>
      <c r="Z256" s="33"/>
      <c r="AA256" s="33"/>
      <c r="AB256" s="33"/>
      <c r="AC256" s="33"/>
      <c r="AD256" s="33"/>
      <c r="AE256" s="33"/>
      <c r="AF256" s="33"/>
      <c r="AG256" s="33"/>
      <c r="AH256" s="34"/>
      <c r="AI256" s="55"/>
    </row>
    <row r="257" spans="1:35" s="41" customFormat="1" ht="11.25" customHeight="1" x14ac:dyDescent="0.15">
      <c r="A257" s="29"/>
      <c r="B257" s="29"/>
      <c r="C257" s="55"/>
      <c r="D257" s="55"/>
      <c r="E257" s="26"/>
      <c r="G257" s="30"/>
      <c r="H257" s="55"/>
      <c r="I257" s="55"/>
      <c r="J257" s="31"/>
      <c r="K257" s="30" t="s">
        <v>288</v>
      </c>
      <c r="L257" s="55"/>
      <c r="M257" s="55"/>
      <c r="N257" s="55"/>
      <c r="O257" s="55"/>
      <c r="P257" s="55"/>
      <c r="Q257" s="31"/>
      <c r="R257" s="55" t="s">
        <v>116</v>
      </c>
      <c r="S257" s="55"/>
      <c r="T257" s="55"/>
      <c r="U257" s="55"/>
      <c r="V257" s="55"/>
      <c r="W257" s="55"/>
      <c r="X257" s="55"/>
      <c r="Y257" s="55"/>
      <c r="Z257" s="55"/>
      <c r="AA257" s="55"/>
      <c r="AB257" s="55"/>
      <c r="AC257" s="55"/>
      <c r="AD257" s="55"/>
      <c r="AE257" s="55"/>
      <c r="AF257" s="55"/>
      <c r="AG257" s="55"/>
      <c r="AH257" s="31"/>
      <c r="AI257" s="55"/>
    </row>
    <row r="258" spans="1:35" s="41" customFormat="1" ht="11.25" customHeight="1" x14ac:dyDescent="0.15">
      <c r="A258" s="29"/>
      <c r="B258" s="29"/>
      <c r="C258" s="55"/>
      <c r="D258" s="55"/>
      <c r="E258" s="26"/>
      <c r="G258" s="30"/>
      <c r="H258" s="55"/>
      <c r="I258" s="55"/>
      <c r="J258" s="31"/>
      <c r="K258" s="30" t="s">
        <v>289</v>
      </c>
      <c r="L258" s="55"/>
      <c r="M258" s="55"/>
      <c r="N258" s="55"/>
      <c r="O258" s="55"/>
      <c r="P258" s="55"/>
      <c r="Q258" s="31"/>
      <c r="R258" s="55" t="s">
        <v>326</v>
      </c>
      <c r="S258" s="55"/>
      <c r="T258" s="55"/>
      <c r="U258" s="55"/>
      <c r="V258" s="55"/>
      <c r="W258" s="55"/>
      <c r="X258" s="55"/>
      <c r="Y258" s="55"/>
      <c r="Z258" s="55"/>
      <c r="AA258" s="55"/>
      <c r="AB258" s="55"/>
      <c r="AC258" s="55"/>
      <c r="AD258" s="55"/>
      <c r="AE258" s="55"/>
      <c r="AF258" s="55"/>
      <c r="AG258" s="55"/>
      <c r="AH258" s="31"/>
      <c r="AI258" s="55"/>
    </row>
    <row r="259" spans="1:35" s="41" customFormat="1" ht="11.25" customHeight="1" x14ac:dyDescent="0.15">
      <c r="A259" s="29"/>
      <c r="B259" s="29"/>
      <c r="C259" s="55"/>
      <c r="D259" s="55"/>
      <c r="E259" s="26"/>
      <c r="G259" s="30"/>
      <c r="H259" s="55"/>
      <c r="I259" s="55"/>
      <c r="J259" s="31"/>
      <c r="K259" s="30"/>
      <c r="L259" s="55"/>
      <c r="M259" s="55"/>
      <c r="N259" s="55"/>
      <c r="O259" s="55"/>
      <c r="P259" s="55"/>
      <c r="Q259" s="31"/>
      <c r="R259" s="55" t="s">
        <v>327</v>
      </c>
      <c r="S259" s="55"/>
      <c r="T259" s="55"/>
      <c r="U259" s="55"/>
      <c r="V259" s="55"/>
      <c r="W259" s="55"/>
      <c r="X259" s="55"/>
      <c r="Y259" s="55"/>
      <c r="Z259" s="55"/>
      <c r="AA259" s="55"/>
      <c r="AB259" s="55"/>
      <c r="AC259" s="55"/>
      <c r="AD259" s="55"/>
      <c r="AE259" s="55"/>
      <c r="AF259" s="55"/>
      <c r="AG259" s="55"/>
      <c r="AH259" s="31"/>
      <c r="AI259" s="55"/>
    </row>
    <row r="260" spans="1:35" s="41" customFormat="1" ht="11.25" customHeight="1" x14ac:dyDescent="0.15">
      <c r="A260" s="29"/>
      <c r="B260" s="29"/>
      <c r="C260" s="55"/>
      <c r="D260" s="55"/>
      <c r="E260" s="26"/>
      <c r="G260" s="30"/>
      <c r="H260" s="55"/>
      <c r="I260" s="55"/>
      <c r="J260" s="31"/>
      <c r="K260" s="30"/>
      <c r="L260" s="55"/>
      <c r="M260" s="55"/>
      <c r="N260" s="55"/>
      <c r="O260" s="55"/>
      <c r="P260" s="55"/>
      <c r="Q260" s="31"/>
      <c r="R260" s="55" t="s">
        <v>328</v>
      </c>
      <c r="S260" s="55"/>
      <c r="T260" s="55"/>
      <c r="U260" s="55"/>
      <c r="V260" s="55"/>
      <c r="W260" s="55"/>
      <c r="X260" s="55"/>
      <c r="Y260" s="55"/>
      <c r="Z260" s="55"/>
      <c r="AA260" s="55"/>
      <c r="AB260" s="55"/>
      <c r="AC260" s="55"/>
      <c r="AD260" s="55"/>
      <c r="AE260" s="55"/>
      <c r="AF260" s="55"/>
      <c r="AG260" s="55"/>
      <c r="AH260" s="31"/>
      <c r="AI260" s="55"/>
    </row>
    <row r="261" spans="1:35" ht="11.25" customHeight="1" x14ac:dyDescent="0.15">
      <c r="A261" s="29"/>
      <c r="B261" s="29"/>
      <c r="C261" s="55"/>
      <c r="D261" s="55"/>
      <c r="E261" s="26"/>
      <c r="G261" s="30"/>
      <c r="H261" s="55"/>
      <c r="I261" s="55"/>
      <c r="J261" s="31"/>
      <c r="K261" s="30"/>
      <c r="L261" s="55"/>
      <c r="M261" s="55"/>
      <c r="N261" s="55"/>
      <c r="O261" s="55"/>
      <c r="P261" s="55"/>
      <c r="Q261" s="31"/>
      <c r="R261" s="55" t="s">
        <v>329</v>
      </c>
      <c r="S261" s="55"/>
      <c r="T261" s="55"/>
      <c r="U261" s="55"/>
      <c r="V261" s="55"/>
      <c r="W261" s="55"/>
      <c r="X261" s="55"/>
      <c r="Y261" s="55"/>
      <c r="Z261" s="55"/>
      <c r="AA261" s="55"/>
      <c r="AB261" s="55"/>
      <c r="AC261" s="55"/>
      <c r="AD261" s="55"/>
      <c r="AE261" s="55"/>
      <c r="AF261" s="55"/>
      <c r="AG261" s="55"/>
      <c r="AH261" s="31"/>
      <c r="AI261" s="55"/>
    </row>
    <row r="262" spans="1:35" ht="11.25" customHeight="1" x14ac:dyDescent="0.15">
      <c r="A262" s="29"/>
      <c r="B262" s="29"/>
      <c r="C262" s="29"/>
      <c r="D262" s="29"/>
      <c r="E262" s="76"/>
      <c r="G262" s="32"/>
      <c r="H262" s="33"/>
      <c r="I262" s="33"/>
      <c r="J262" s="34"/>
      <c r="K262" s="32"/>
      <c r="L262" s="33"/>
      <c r="M262" s="33"/>
      <c r="N262" s="33"/>
      <c r="O262" s="33"/>
      <c r="P262" s="33"/>
      <c r="Q262" s="34"/>
      <c r="R262" s="33" t="s">
        <v>330</v>
      </c>
      <c r="S262" s="33"/>
      <c r="T262" s="33"/>
      <c r="U262" s="33"/>
      <c r="V262" s="33"/>
      <c r="W262" s="33"/>
      <c r="X262" s="33"/>
      <c r="Y262" s="33"/>
      <c r="Z262" s="33"/>
      <c r="AA262" s="33"/>
      <c r="AB262" s="33"/>
      <c r="AC262" s="33"/>
      <c r="AD262" s="33"/>
      <c r="AE262" s="33"/>
      <c r="AF262" s="33"/>
      <c r="AG262" s="33"/>
      <c r="AH262" s="34"/>
      <c r="AI262" s="29"/>
    </row>
    <row r="263" spans="1:35" ht="11.25" customHeight="1" x14ac:dyDescent="0.15">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row>
    <row r="264" spans="1:35" ht="11.25" customHeight="1" x14ac:dyDescent="0.15">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row>
    <row r="265" spans="1:35" s="41" customFormat="1" ht="11.25" customHeight="1" x14ac:dyDescent="0.15">
      <c r="D265" s="42" t="str">
        <f>$C$7&amp;"10."</f>
        <v>3.1.10.</v>
      </c>
      <c r="E265" s="41" t="s">
        <v>230</v>
      </c>
    </row>
    <row r="266" spans="1:35" s="41" customFormat="1" ht="11.25" customHeight="1" x14ac:dyDescent="0.15">
      <c r="D266" s="42"/>
    </row>
    <row r="267" spans="1:35" s="41" customFormat="1" ht="11.25" customHeight="1" x14ac:dyDescent="0.15">
      <c r="D267" s="42"/>
      <c r="E267" s="42" t="str">
        <f>$D$265&amp;"1."</f>
        <v>3.1.10.1.</v>
      </c>
      <c r="F267" s="41" t="str">
        <f>$E$265&amp;"概要"</f>
        <v>URL設計概要</v>
      </c>
    </row>
    <row r="268" spans="1:35" s="41" customFormat="1" ht="11.25" customHeight="1" x14ac:dyDescent="0.15">
      <c r="D268" s="42"/>
      <c r="F268" s="41" t="s">
        <v>229</v>
      </c>
    </row>
    <row r="269" spans="1:35" s="41" customFormat="1" ht="11.25" customHeight="1" x14ac:dyDescent="0.15">
      <c r="D269" s="42"/>
      <c r="F269" s="41" t="s">
        <v>228</v>
      </c>
      <c r="G269" s="41" t="s">
        <v>227</v>
      </c>
    </row>
    <row r="270" spans="1:35" s="41" customFormat="1" ht="11.25" customHeight="1" x14ac:dyDescent="0.15">
      <c r="D270" s="42"/>
    </row>
    <row r="271" spans="1:35" s="41" customFormat="1" ht="11.25" customHeight="1" x14ac:dyDescent="0.15">
      <c r="D271" s="42"/>
      <c r="E271" s="42" t="str">
        <f>$D$265&amp;"2."</f>
        <v>3.1.10.2.</v>
      </c>
      <c r="F271" s="41" t="str">
        <f>$E$265&amp;"方針"</f>
        <v>URL設計方針</v>
      </c>
    </row>
    <row r="272" spans="1:35" s="41" customFormat="1" ht="11.25" customHeight="1" x14ac:dyDescent="0.15">
      <c r="D272" s="42"/>
      <c r="F272" s="41" t="s">
        <v>268</v>
      </c>
    </row>
    <row r="273" spans="4:33" s="41" customFormat="1" ht="11.25" customHeight="1" x14ac:dyDescent="0.15">
      <c r="D273" s="42"/>
      <c r="F273" s="52" t="s">
        <v>226</v>
      </c>
      <c r="G273" s="53"/>
      <c r="H273" s="53"/>
      <c r="I273" s="53"/>
      <c r="J273" s="53"/>
      <c r="K273" s="54"/>
      <c r="L273" s="52" t="s">
        <v>9</v>
      </c>
      <c r="M273" s="53"/>
      <c r="N273" s="53"/>
      <c r="O273" s="53"/>
      <c r="P273" s="53"/>
      <c r="Q273" s="53"/>
      <c r="R273" s="53"/>
      <c r="S273" s="53"/>
      <c r="T273" s="53"/>
      <c r="U273" s="53"/>
      <c r="V273" s="53"/>
      <c r="W273" s="53"/>
      <c r="X273" s="53"/>
      <c r="Y273" s="53"/>
      <c r="Z273" s="53"/>
      <c r="AA273" s="53"/>
      <c r="AB273" s="53"/>
      <c r="AC273" s="53"/>
      <c r="AD273" s="53"/>
      <c r="AE273" s="53"/>
      <c r="AF273" s="53"/>
      <c r="AG273" s="54"/>
    </row>
    <row r="274" spans="4:33" s="41" customFormat="1" ht="11.25" customHeight="1" x14ac:dyDescent="0.15">
      <c r="D274" s="42"/>
      <c r="F274" s="71" t="s">
        <v>225</v>
      </c>
      <c r="G274" s="101"/>
      <c r="H274" s="101"/>
      <c r="I274" s="101"/>
      <c r="J274" s="101"/>
      <c r="K274" s="103"/>
      <c r="L274" s="71" t="s">
        <v>270</v>
      </c>
      <c r="M274" s="101"/>
      <c r="N274" s="101"/>
      <c r="O274" s="101"/>
      <c r="P274" s="101"/>
      <c r="Q274" s="101"/>
      <c r="R274" s="101"/>
      <c r="S274" s="101"/>
      <c r="T274" s="101"/>
      <c r="U274" s="101"/>
      <c r="V274" s="101"/>
      <c r="W274" s="101"/>
      <c r="X274" s="101"/>
      <c r="Y274" s="101"/>
      <c r="Z274" s="101"/>
      <c r="AA274" s="101"/>
      <c r="AB274" s="101"/>
      <c r="AC274" s="101"/>
      <c r="AD274" s="101"/>
      <c r="AE274" s="101"/>
      <c r="AF274" s="101"/>
      <c r="AG274" s="103"/>
    </row>
    <row r="275" spans="4:33" s="41" customFormat="1" ht="11.25" customHeight="1" x14ac:dyDescent="0.15">
      <c r="D275" s="42"/>
      <c r="F275" s="83"/>
      <c r="G275" s="104"/>
      <c r="H275" s="104"/>
      <c r="I275" s="104"/>
      <c r="J275" s="104"/>
      <c r="K275" s="105"/>
      <c r="L275" s="83" t="s">
        <v>269</v>
      </c>
      <c r="M275" s="104"/>
      <c r="N275" s="104"/>
      <c r="O275" s="104"/>
      <c r="P275" s="104"/>
      <c r="Q275" s="104"/>
      <c r="R275" s="104"/>
      <c r="S275" s="104"/>
      <c r="T275" s="104"/>
      <c r="U275" s="104"/>
      <c r="V275" s="104"/>
      <c r="W275" s="104"/>
      <c r="X275" s="104"/>
      <c r="Y275" s="104"/>
      <c r="Z275" s="104"/>
      <c r="AA275" s="104"/>
      <c r="AB275" s="104"/>
      <c r="AC275" s="104"/>
      <c r="AD275" s="104"/>
      <c r="AE275" s="104"/>
      <c r="AF275" s="104"/>
      <c r="AG275" s="105"/>
    </row>
    <row r="276" spans="4:33" s="41" customFormat="1" ht="11.25" customHeight="1" x14ac:dyDescent="0.15">
      <c r="D276" s="42"/>
    </row>
    <row r="277" spans="4:33" s="41" customFormat="1" ht="11.25" customHeight="1" x14ac:dyDescent="0.15">
      <c r="D277" s="42"/>
      <c r="E277" s="42" t="str">
        <f>$D$265&amp;"3."</f>
        <v>3.1.10.3.</v>
      </c>
      <c r="F277" s="41" t="str">
        <f>$E$265&amp;"詳細"</f>
        <v>URL設計詳細</v>
      </c>
    </row>
    <row r="278" spans="4:33" s="41" customFormat="1" ht="11.25" customHeight="1" x14ac:dyDescent="0.15">
      <c r="D278" s="42"/>
      <c r="F278" s="29" t="s">
        <v>337</v>
      </c>
      <c r="G278" s="29"/>
      <c r="H278" s="29"/>
    </row>
    <row r="279" spans="4:33" s="41" customFormat="1" ht="11.25" customHeight="1" x14ac:dyDescent="0.15">
      <c r="D279" s="42"/>
      <c r="F279" s="29"/>
      <c r="G279" s="29"/>
      <c r="H279" s="29"/>
    </row>
    <row r="280" spans="4:33" s="41" customFormat="1" ht="11.25" customHeight="1" x14ac:dyDescent="0.15">
      <c r="D280" s="42"/>
      <c r="F280" s="29"/>
      <c r="G280" s="29"/>
      <c r="H280" s="29"/>
    </row>
    <row r="281" spans="4:33" s="41" customFormat="1" ht="11.25" customHeight="1" x14ac:dyDescent="0.15">
      <c r="D281" s="42"/>
      <c r="F281" s="29"/>
      <c r="G281" s="29"/>
      <c r="H281" s="29"/>
    </row>
    <row r="282" spans="4:33" s="41" customFormat="1" ht="11.25" customHeight="1" x14ac:dyDescent="0.15">
      <c r="D282" s="42"/>
      <c r="F282" s="29"/>
      <c r="G282" s="29"/>
      <c r="H282" s="29"/>
    </row>
    <row r="283" spans="4:33" s="41" customFormat="1" ht="11.25" customHeight="1" x14ac:dyDescent="0.15">
      <c r="D283" s="42"/>
      <c r="F283" s="29"/>
      <c r="G283" s="29"/>
      <c r="H283" s="29"/>
    </row>
    <row r="284" spans="4:33" s="41" customFormat="1" ht="11.25" customHeight="1" x14ac:dyDescent="0.15">
      <c r="D284" s="42"/>
      <c r="F284" s="29"/>
      <c r="G284" s="29"/>
      <c r="H284" s="29"/>
    </row>
    <row r="285" spans="4:33" s="41" customFormat="1" ht="11.25" customHeight="1" x14ac:dyDescent="0.15">
      <c r="D285" s="42"/>
    </row>
    <row r="286" spans="4:33" s="41" customFormat="1" ht="11.25" customHeight="1" x14ac:dyDescent="0.15">
      <c r="D286" s="42"/>
    </row>
    <row r="287" spans="4:33" s="41" customFormat="1" ht="11.25" customHeight="1" x14ac:dyDescent="0.15">
      <c r="D287" s="42"/>
    </row>
    <row r="288" spans="4:33" s="41" customFormat="1" ht="11.25" customHeight="1" x14ac:dyDescent="0.15">
      <c r="E288" s="42"/>
      <c r="F288" s="89"/>
      <c r="G288" s="52" t="s">
        <v>210</v>
      </c>
      <c r="H288" s="53"/>
      <c r="I288" s="53"/>
      <c r="J288" s="53"/>
      <c r="K288" s="53"/>
      <c r="L288" s="54"/>
      <c r="M288" s="53" t="s">
        <v>224</v>
      </c>
      <c r="N288" s="53"/>
      <c r="O288" s="53"/>
      <c r="P288" s="54"/>
      <c r="Q288" s="53" t="s">
        <v>223</v>
      </c>
      <c r="R288" s="53"/>
      <c r="S288" s="53"/>
      <c r="T288" s="53"/>
      <c r="U288" s="53"/>
      <c r="V288" s="53"/>
      <c r="W288" s="53"/>
      <c r="X288" s="53"/>
      <c r="Y288" s="53"/>
      <c r="Z288" s="53"/>
      <c r="AA288" s="53"/>
      <c r="AB288" s="53"/>
      <c r="AC288" s="53"/>
      <c r="AD288" s="53"/>
      <c r="AE288" s="53"/>
      <c r="AF288" s="54"/>
    </row>
    <row r="289" spans="4:32" s="41" customFormat="1" ht="11.25" customHeight="1" x14ac:dyDescent="0.15">
      <c r="E289" s="42"/>
      <c r="F289" s="88" t="s">
        <v>209</v>
      </c>
      <c r="G289" s="48" t="s">
        <v>208</v>
      </c>
      <c r="H289" s="49"/>
      <c r="I289" s="49"/>
      <c r="J289" s="49"/>
      <c r="K289" s="49"/>
      <c r="L289" s="50"/>
      <c r="M289" s="49" t="s">
        <v>214</v>
      </c>
      <c r="N289" s="49"/>
      <c r="O289" s="49"/>
      <c r="P289" s="50"/>
      <c r="Q289" s="48" t="s">
        <v>222</v>
      </c>
      <c r="R289" s="49"/>
      <c r="S289" s="49"/>
      <c r="T289" s="49"/>
      <c r="U289" s="49"/>
      <c r="V289" s="49"/>
      <c r="W289" s="49"/>
      <c r="X289" s="49"/>
      <c r="Y289" s="49"/>
      <c r="Z289" s="49"/>
      <c r="AA289" s="49"/>
      <c r="AB289" s="49"/>
      <c r="AC289" s="49"/>
      <c r="AD289" s="49"/>
      <c r="AE289" s="49"/>
      <c r="AF289" s="50"/>
    </row>
    <row r="290" spans="4:32" s="41" customFormat="1" ht="11.25" customHeight="1" x14ac:dyDescent="0.15">
      <c r="E290" s="42"/>
      <c r="F290" s="86"/>
      <c r="G290" s="46"/>
      <c r="H290" s="47"/>
      <c r="I290" s="47"/>
      <c r="J290" s="47"/>
      <c r="K290" s="47"/>
      <c r="L290" s="51"/>
      <c r="M290" s="47"/>
      <c r="N290" s="47"/>
      <c r="O290" s="47"/>
      <c r="P290" s="51"/>
      <c r="Q290" s="46"/>
      <c r="R290" s="47"/>
      <c r="S290" s="47"/>
      <c r="T290" s="47"/>
      <c r="U290" s="47"/>
      <c r="V290" s="47"/>
      <c r="W290" s="47"/>
      <c r="X290" s="47"/>
      <c r="Y290" s="47"/>
      <c r="Z290" s="47"/>
      <c r="AA290" s="47"/>
      <c r="AB290" s="47"/>
      <c r="AC290" s="47"/>
      <c r="AD290" s="47"/>
      <c r="AE290" s="47"/>
      <c r="AF290" s="51"/>
    </row>
    <row r="291" spans="4:32" s="41" customFormat="1" ht="11.25" customHeight="1" x14ac:dyDescent="0.15">
      <c r="E291" s="42"/>
      <c r="F291" s="88" t="s">
        <v>207</v>
      </c>
      <c r="G291" s="48" t="s">
        <v>206</v>
      </c>
      <c r="H291" s="49"/>
      <c r="I291" s="49"/>
      <c r="J291" s="49"/>
      <c r="K291" s="49"/>
      <c r="L291" s="50"/>
      <c r="M291" s="49" t="s">
        <v>214</v>
      </c>
      <c r="N291" s="49"/>
      <c r="O291" s="49"/>
      <c r="P291" s="50"/>
      <c r="Q291" s="48" t="s">
        <v>292</v>
      </c>
      <c r="R291" s="49"/>
      <c r="S291" s="49"/>
      <c r="T291" s="49"/>
      <c r="U291" s="49"/>
      <c r="V291" s="49"/>
      <c r="W291" s="49"/>
      <c r="X291" s="49"/>
      <c r="Y291" s="49"/>
      <c r="Z291" s="49"/>
      <c r="AA291" s="49"/>
      <c r="AB291" s="49"/>
      <c r="AC291" s="49"/>
      <c r="AD291" s="49"/>
      <c r="AE291" s="49"/>
      <c r="AF291" s="50"/>
    </row>
    <row r="292" spans="4:32" s="41" customFormat="1" ht="11.25" customHeight="1" x14ac:dyDescent="0.15">
      <c r="E292" s="42"/>
      <c r="F292" s="86"/>
      <c r="G292" s="46"/>
      <c r="H292" s="47"/>
      <c r="I292" s="47"/>
      <c r="J292" s="47"/>
      <c r="K292" s="47"/>
      <c r="L292" s="51"/>
      <c r="M292" s="47"/>
      <c r="N292" s="47"/>
      <c r="O292" s="47"/>
      <c r="P292" s="51"/>
      <c r="Q292" s="46" t="s">
        <v>293</v>
      </c>
      <c r="R292" s="47"/>
      <c r="S292" s="47"/>
      <c r="T292" s="47"/>
      <c r="U292" s="47"/>
      <c r="V292" s="47"/>
      <c r="W292" s="47"/>
      <c r="X292" s="47"/>
      <c r="Y292" s="47"/>
      <c r="Z292" s="47"/>
      <c r="AA292" s="47"/>
      <c r="AB292" s="47"/>
      <c r="AC292" s="47"/>
      <c r="AD292" s="47"/>
      <c r="AE292" s="47"/>
      <c r="AF292" s="51"/>
    </row>
    <row r="293" spans="4:32" s="41" customFormat="1" ht="11.25" customHeight="1" x14ac:dyDescent="0.15">
      <c r="E293" s="42"/>
      <c r="F293" s="88" t="s">
        <v>205</v>
      </c>
      <c r="G293" s="48" t="s">
        <v>204</v>
      </c>
      <c r="H293" s="49"/>
      <c r="I293" s="49"/>
      <c r="J293" s="49"/>
      <c r="K293" s="49"/>
      <c r="L293" s="50"/>
      <c r="M293" s="49" t="s">
        <v>221</v>
      </c>
      <c r="N293" s="49"/>
      <c r="O293" s="49"/>
      <c r="P293" s="50"/>
      <c r="Q293" s="48" t="s">
        <v>220</v>
      </c>
      <c r="R293" s="49"/>
      <c r="S293" s="49"/>
      <c r="T293" s="49"/>
      <c r="U293" s="49"/>
      <c r="V293" s="49"/>
      <c r="W293" s="49"/>
      <c r="X293" s="49"/>
      <c r="Y293" s="49"/>
      <c r="Z293" s="49"/>
      <c r="AA293" s="49"/>
      <c r="AB293" s="49"/>
      <c r="AC293" s="49"/>
      <c r="AD293" s="49"/>
      <c r="AE293" s="49"/>
      <c r="AF293" s="50"/>
    </row>
    <row r="294" spans="4:32" s="41" customFormat="1" ht="11.25" customHeight="1" x14ac:dyDescent="0.15">
      <c r="E294" s="42"/>
      <c r="F294" s="86"/>
      <c r="G294" s="46"/>
      <c r="H294" s="47"/>
      <c r="I294" s="47"/>
      <c r="J294" s="47"/>
      <c r="K294" s="47"/>
      <c r="L294" s="51"/>
      <c r="M294" s="47"/>
      <c r="N294" s="47"/>
      <c r="O294" s="47"/>
      <c r="P294" s="51"/>
      <c r="Q294" s="46"/>
      <c r="R294" s="47"/>
      <c r="S294" s="47"/>
      <c r="T294" s="47"/>
      <c r="U294" s="47"/>
      <c r="V294" s="47"/>
      <c r="W294" s="47"/>
      <c r="X294" s="47"/>
      <c r="Y294" s="47"/>
      <c r="Z294" s="47"/>
      <c r="AA294" s="47"/>
      <c r="AB294" s="47"/>
      <c r="AC294" s="47"/>
      <c r="AD294" s="47"/>
      <c r="AE294" s="47"/>
      <c r="AF294" s="51"/>
    </row>
    <row r="295" spans="4:32" s="41" customFormat="1" ht="11.25" customHeight="1" x14ac:dyDescent="0.15">
      <c r="E295" s="42"/>
      <c r="F295" s="88" t="s">
        <v>203</v>
      </c>
      <c r="G295" s="48" t="s">
        <v>219</v>
      </c>
      <c r="H295" s="49"/>
      <c r="I295" s="49"/>
      <c r="J295" s="49"/>
      <c r="K295" s="49"/>
      <c r="L295" s="50"/>
      <c r="M295" s="49" t="s">
        <v>214</v>
      </c>
      <c r="N295" s="49"/>
      <c r="O295" s="49"/>
      <c r="P295" s="50"/>
      <c r="Q295" s="48" t="s">
        <v>218</v>
      </c>
      <c r="R295" s="49"/>
      <c r="S295" s="49"/>
      <c r="T295" s="49"/>
      <c r="U295" s="49"/>
      <c r="V295" s="49"/>
      <c r="W295" s="49"/>
      <c r="X295" s="49"/>
      <c r="Y295" s="49"/>
      <c r="Z295" s="49"/>
      <c r="AA295" s="49"/>
      <c r="AB295" s="49"/>
      <c r="AC295" s="49"/>
      <c r="AD295" s="49"/>
      <c r="AE295" s="49"/>
      <c r="AF295" s="50"/>
    </row>
    <row r="296" spans="4:32" s="41" customFormat="1" ht="11.25" customHeight="1" x14ac:dyDescent="0.15">
      <c r="E296" s="42"/>
      <c r="F296" s="91"/>
      <c r="G296" s="43"/>
      <c r="H296" s="44"/>
      <c r="I296" s="44"/>
      <c r="J296" s="44"/>
      <c r="K296" s="44"/>
      <c r="L296" s="45"/>
      <c r="M296" s="44"/>
      <c r="N296" s="44"/>
      <c r="O296" s="44"/>
      <c r="P296" s="45"/>
      <c r="Q296" s="43" t="s">
        <v>217</v>
      </c>
      <c r="R296" s="44"/>
      <c r="S296" s="44"/>
      <c r="T296" s="44"/>
      <c r="U296" s="44"/>
      <c r="V296" s="44"/>
      <c r="W296" s="44"/>
      <c r="X296" s="44"/>
      <c r="Y296" s="44"/>
      <c r="Z296" s="44"/>
      <c r="AA296" s="44"/>
      <c r="AB296" s="44"/>
      <c r="AC296" s="44"/>
      <c r="AD296" s="44"/>
      <c r="AE296" s="44"/>
      <c r="AF296" s="45"/>
    </row>
    <row r="297" spans="4:32" s="41" customFormat="1" ht="11.25" customHeight="1" x14ac:dyDescent="0.15">
      <c r="E297" s="42"/>
      <c r="F297" s="86"/>
      <c r="G297" s="46"/>
      <c r="H297" s="47"/>
      <c r="I297" s="47"/>
      <c r="J297" s="47"/>
      <c r="K297" s="47"/>
      <c r="L297" s="51"/>
      <c r="M297" s="47"/>
      <c r="N297" s="47"/>
      <c r="O297" s="47"/>
      <c r="P297" s="51"/>
      <c r="Q297" s="46"/>
      <c r="R297" s="47"/>
      <c r="S297" s="47"/>
      <c r="T297" s="47"/>
      <c r="U297" s="47"/>
      <c r="V297" s="47"/>
      <c r="W297" s="47"/>
      <c r="X297" s="47"/>
      <c r="Y297" s="47"/>
      <c r="Z297" s="47"/>
      <c r="AA297" s="47"/>
      <c r="AB297" s="47"/>
      <c r="AC297" s="47"/>
      <c r="AD297" s="47"/>
      <c r="AE297" s="47"/>
      <c r="AF297" s="51"/>
    </row>
    <row r="298" spans="4:32" s="41" customFormat="1" ht="11.25" customHeight="1" x14ac:dyDescent="0.15">
      <c r="E298" s="42"/>
      <c r="F298" s="87" t="s">
        <v>216</v>
      </c>
      <c r="G298" s="48" t="s">
        <v>215</v>
      </c>
      <c r="H298" s="49"/>
      <c r="I298" s="49"/>
      <c r="J298" s="49"/>
      <c r="K298" s="49"/>
      <c r="L298" s="50"/>
      <c r="M298" s="49" t="s">
        <v>214</v>
      </c>
      <c r="N298" s="49"/>
      <c r="O298" s="49"/>
      <c r="P298" s="50"/>
      <c r="Q298" s="48" t="s">
        <v>213</v>
      </c>
      <c r="R298" s="49"/>
      <c r="S298" s="49"/>
      <c r="T298" s="49"/>
      <c r="U298" s="49"/>
      <c r="V298" s="49"/>
      <c r="W298" s="49"/>
      <c r="X298" s="49"/>
      <c r="Y298" s="49"/>
      <c r="Z298" s="49"/>
      <c r="AA298" s="49"/>
      <c r="AB298" s="49"/>
      <c r="AC298" s="49"/>
      <c r="AD298" s="49"/>
      <c r="AE298" s="49"/>
      <c r="AF298" s="50"/>
    </row>
    <row r="299" spans="4:32" s="41" customFormat="1" ht="11.25" customHeight="1" x14ac:dyDescent="0.15">
      <c r="E299" s="68"/>
      <c r="F299" s="90"/>
      <c r="G299" s="83"/>
      <c r="H299" s="47"/>
      <c r="I299" s="47"/>
      <c r="J299" s="47"/>
      <c r="K299" s="47"/>
      <c r="L299" s="51"/>
      <c r="M299" s="47"/>
      <c r="N299" s="47"/>
      <c r="O299" s="47"/>
      <c r="P299" s="51"/>
      <c r="Q299" s="46"/>
      <c r="R299" s="47"/>
      <c r="S299" s="47"/>
      <c r="T299" s="47"/>
      <c r="U299" s="47"/>
      <c r="V299" s="47"/>
      <c r="W299" s="47"/>
      <c r="X299" s="47"/>
      <c r="Y299" s="47"/>
      <c r="Z299" s="47"/>
      <c r="AA299" s="47"/>
      <c r="AB299" s="47"/>
      <c r="AC299" s="47"/>
      <c r="AD299" s="47"/>
      <c r="AE299" s="47"/>
      <c r="AF299" s="51"/>
    </row>
    <row r="300" spans="4:32" s="41" customFormat="1" ht="11.25" customHeight="1" x14ac:dyDescent="0.15">
      <c r="D300" s="42"/>
      <c r="E300" s="36"/>
      <c r="F300" s="36"/>
      <c r="G300" s="36"/>
    </row>
    <row r="301" spans="4:32" s="41" customFormat="1" ht="11.25" customHeight="1" x14ac:dyDescent="0.15">
      <c r="D301" s="42"/>
      <c r="E301" s="36"/>
      <c r="F301" s="36" t="s">
        <v>212</v>
      </c>
      <c r="G301" s="36"/>
    </row>
    <row r="302" spans="4:32" s="41" customFormat="1" ht="11.25" customHeight="1" x14ac:dyDescent="0.15">
      <c r="D302" s="42"/>
      <c r="E302" s="36"/>
      <c r="F302" s="36" t="s">
        <v>211</v>
      </c>
      <c r="G302" s="36"/>
    </row>
    <row r="303" spans="4:32" s="41" customFormat="1" ht="11.25" customHeight="1" x14ac:dyDescent="0.15">
      <c r="D303" s="42"/>
    </row>
    <row r="304" spans="4:32" s="41" customFormat="1" ht="11.25" customHeight="1" x14ac:dyDescent="0.15"/>
    <row r="305" spans="4:34" s="41" customFormat="1" ht="11.25" customHeight="1" x14ac:dyDescent="0.15"/>
    <row r="306" spans="4:34" ht="11.25" customHeight="1" x14ac:dyDescent="0.15">
      <c r="D306" s="28" t="str">
        <f>$C$7&amp;"11."</f>
        <v>3.1.11.</v>
      </c>
      <c r="E306" s="4" t="s">
        <v>56</v>
      </c>
    </row>
    <row r="307" spans="4:34" ht="11.25" customHeight="1" x14ac:dyDescent="0.15">
      <c r="D307" s="28"/>
      <c r="E307" s="28" t="str">
        <f>D306&amp;"1."</f>
        <v>3.1.11.1.</v>
      </c>
      <c r="F307" s="4" t="str">
        <f>E306&amp;"機能概要"</f>
        <v>コンテンツ更新機能概要</v>
      </c>
    </row>
    <row r="308" spans="4:34" s="41" customFormat="1" ht="11.25" customHeight="1" x14ac:dyDescent="0.15">
      <c r="D308" s="42"/>
      <c r="E308" s="42"/>
      <c r="F308" s="36" t="s">
        <v>191</v>
      </c>
    </row>
    <row r="309" spans="4:34" ht="11.25" customHeight="1" x14ac:dyDescent="0.15">
      <c r="F309" s="36" t="s">
        <v>192</v>
      </c>
    </row>
    <row r="310" spans="4:34" s="41" customFormat="1" ht="11.25" customHeight="1" x14ac:dyDescent="0.15">
      <c r="F310" s="36" t="s">
        <v>186</v>
      </c>
    </row>
    <row r="311" spans="4:34" ht="11.25" customHeight="1" x14ac:dyDescent="0.15">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row>
    <row r="312" spans="4:34" s="41" customFormat="1" ht="11.25" customHeight="1" x14ac:dyDescent="0.15">
      <c r="E312" s="42" t="str">
        <f>D306&amp;"2."</f>
        <v>3.1.11.2.</v>
      </c>
      <c r="F312" s="41" t="str">
        <f>E306&amp;"方法"</f>
        <v>コンテンツ更新方法</v>
      </c>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c r="AD312" s="44"/>
      <c r="AE312" s="44"/>
      <c r="AF312" s="44"/>
      <c r="AG312" s="44"/>
      <c r="AH312" s="44"/>
    </row>
    <row r="313" spans="4:34" s="41" customFormat="1" ht="11.25" customHeight="1" x14ac:dyDescent="0.15">
      <c r="F313" s="41" t="s">
        <v>7</v>
      </c>
    </row>
    <row r="314" spans="4:34" s="41" customFormat="1" ht="11.25" customHeight="1" x14ac:dyDescent="0.15">
      <c r="F314" s="52" t="s">
        <v>70</v>
      </c>
      <c r="G314" s="53"/>
      <c r="H314" s="53"/>
      <c r="I314" s="53"/>
      <c r="J314" s="53"/>
      <c r="K314" s="54"/>
      <c r="L314" s="53" t="s">
        <v>65</v>
      </c>
      <c r="M314" s="53"/>
      <c r="N314" s="53"/>
      <c r="O314" s="53"/>
      <c r="P314" s="53"/>
      <c r="Q314" s="53"/>
      <c r="R314" s="54"/>
      <c r="S314" s="53" t="s">
        <v>9</v>
      </c>
      <c r="T314" s="53"/>
      <c r="U314" s="53"/>
      <c r="V314" s="53"/>
      <c r="W314" s="53"/>
      <c r="X314" s="53"/>
      <c r="Y314" s="53"/>
      <c r="Z314" s="53"/>
      <c r="AA314" s="53"/>
      <c r="AB314" s="53"/>
      <c r="AC314" s="53"/>
      <c r="AD314" s="53"/>
      <c r="AE314" s="53"/>
      <c r="AF314" s="53"/>
      <c r="AG314" s="53"/>
      <c r="AH314" s="54"/>
    </row>
    <row r="315" spans="4:34" s="41" customFormat="1" ht="11.25" customHeight="1" x14ac:dyDescent="0.15">
      <c r="F315" s="83" t="s">
        <v>266</v>
      </c>
      <c r="G315" s="95"/>
      <c r="H315" s="95"/>
      <c r="I315" s="104"/>
      <c r="J315" s="104"/>
      <c r="K315" s="105"/>
      <c r="L315" s="69" t="s">
        <v>64</v>
      </c>
      <c r="M315" s="70"/>
      <c r="N315" s="70"/>
      <c r="O315" s="95"/>
      <c r="P315" s="95"/>
      <c r="Q315" s="95"/>
      <c r="R315" s="74"/>
      <c r="S315" s="95" t="s">
        <v>267</v>
      </c>
      <c r="T315" s="104"/>
      <c r="U315" s="104"/>
      <c r="V315" s="104"/>
      <c r="W315" s="104"/>
      <c r="X315" s="104"/>
      <c r="Y315" s="104"/>
      <c r="Z315" s="104"/>
      <c r="AA315" s="104"/>
      <c r="AB315" s="104"/>
      <c r="AC315" s="104"/>
      <c r="AD315" s="104"/>
      <c r="AE315" s="104"/>
      <c r="AF315" s="104"/>
      <c r="AG315" s="104"/>
      <c r="AH315" s="105"/>
    </row>
    <row r="316" spans="4:34" s="41" customFormat="1" ht="11.25" customHeight="1" x14ac:dyDescent="0.15">
      <c r="F316" s="72"/>
      <c r="G316" s="72"/>
      <c r="H316" s="72"/>
      <c r="I316" s="72"/>
      <c r="J316" s="72"/>
      <c r="K316" s="72"/>
      <c r="L316" s="72"/>
      <c r="M316" s="44"/>
      <c r="N316" s="44"/>
      <c r="O316" s="44"/>
      <c r="P316" s="44"/>
      <c r="Q316" s="44"/>
      <c r="R316" s="44"/>
      <c r="S316" s="44"/>
      <c r="T316" s="44"/>
      <c r="U316" s="44"/>
      <c r="V316" s="44"/>
      <c r="W316" s="44"/>
      <c r="X316" s="44"/>
      <c r="Y316" s="44"/>
      <c r="Z316" s="44"/>
      <c r="AA316" s="44"/>
      <c r="AB316" s="44"/>
      <c r="AC316" s="44"/>
      <c r="AD316" s="44"/>
      <c r="AE316" s="44"/>
      <c r="AF316" s="44"/>
      <c r="AG316" s="44"/>
      <c r="AH316" s="44"/>
    </row>
    <row r="317" spans="4:34" ht="11.25" customHeight="1" x14ac:dyDescent="0.15">
      <c r="E317" s="28" t="str">
        <f>D306&amp;"3."</f>
        <v>3.1.11.3.</v>
      </c>
      <c r="F317" s="36" t="s">
        <v>265</v>
      </c>
      <c r="G317" s="36"/>
      <c r="H317" s="36"/>
      <c r="I317" s="36"/>
      <c r="J317" s="36"/>
      <c r="K317" s="36"/>
      <c r="L317" s="36"/>
    </row>
    <row r="318" spans="4:34" s="29" customFormat="1" ht="11.25" customHeight="1" x14ac:dyDescent="0.15">
      <c r="F318" s="79" t="s">
        <v>58</v>
      </c>
      <c r="G318" s="76" t="str">
        <f>E306&amp;"方法詳細"</f>
        <v>コンテンツ更新方法詳細</v>
      </c>
      <c r="H318" s="76"/>
      <c r="I318" s="76"/>
      <c r="J318" s="76"/>
      <c r="K318" s="76"/>
      <c r="L318" s="76"/>
    </row>
    <row r="319" spans="4:34" s="29" customFormat="1" ht="11.25" customHeight="1" x14ac:dyDescent="0.15">
      <c r="F319" s="79"/>
      <c r="G319" s="81" t="s">
        <v>187</v>
      </c>
      <c r="H319" s="76" t="s">
        <v>199</v>
      </c>
      <c r="I319" s="76"/>
      <c r="J319" s="76"/>
      <c r="K319" s="76"/>
      <c r="L319" s="76"/>
    </row>
    <row r="320" spans="4:34" s="29" customFormat="1" ht="11.25" customHeight="1" x14ac:dyDescent="0.15">
      <c r="F320" s="79"/>
      <c r="G320" s="81"/>
      <c r="H320" s="81" t="s">
        <v>78</v>
      </c>
      <c r="I320" s="76" t="s">
        <v>200</v>
      </c>
      <c r="J320" s="76"/>
      <c r="K320" s="76"/>
      <c r="L320" s="76"/>
    </row>
    <row r="321" spans="4:34" s="29" customFormat="1" ht="11.25" customHeight="1" x14ac:dyDescent="0.15">
      <c r="F321" s="79"/>
      <c r="G321" s="81" t="s">
        <v>78</v>
      </c>
      <c r="H321" s="82" t="s">
        <v>198</v>
      </c>
      <c r="I321" s="76"/>
      <c r="J321" s="76"/>
      <c r="K321" s="76"/>
      <c r="L321" s="76"/>
    </row>
    <row r="322" spans="4:34" s="29" customFormat="1" ht="11.25" customHeight="1" x14ac:dyDescent="0.15">
      <c r="F322" s="79"/>
      <c r="G322" s="76"/>
      <c r="H322" s="81" t="s">
        <v>78</v>
      </c>
      <c r="I322" s="76" t="s">
        <v>194</v>
      </c>
      <c r="J322" s="76"/>
      <c r="K322" s="76"/>
      <c r="L322" s="76"/>
    </row>
    <row r="323" spans="4:34" s="29" customFormat="1" ht="11.25" customHeight="1" x14ac:dyDescent="0.15">
      <c r="F323" s="79"/>
      <c r="G323" s="76"/>
      <c r="H323" s="81" t="s">
        <v>195</v>
      </c>
      <c r="I323" s="76" t="s">
        <v>196</v>
      </c>
      <c r="J323" s="76"/>
      <c r="K323" s="76"/>
      <c r="L323" s="76"/>
    </row>
    <row r="324" spans="4:34" s="29" customFormat="1" ht="11.25" customHeight="1" x14ac:dyDescent="0.15">
      <c r="F324" s="76"/>
      <c r="G324" s="81" t="s">
        <v>187</v>
      </c>
      <c r="H324" s="76" t="s">
        <v>197</v>
      </c>
      <c r="I324" s="76"/>
      <c r="J324" s="76"/>
      <c r="K324" s="76"/>
      <c r="L324" s="76"/>
    </row>
    <row r="325" spans="4:34" ht="11.25" customHeight="1" x14ac:dyDescent="0.15">
      <c r="F325" s="36"/>
      <c r="G325" s="36"/>
      <c r="H325" s="84" t="s">
        <v>188</v>
      </c>
      <c r="I325" s="36" t="s">
        <v>193</v>
      </c>
      <c r="J325" s="36"/>
      <c r="K325" s="36"/>
      <c r="L325" s="36"/>
    </row>
    <row r="326" spans="4:34" ht="11.25" customHeight="1" x14ac:dyDescent="0.15">
      <c r="F326" s="36"/>
      <c r="G326" s="85"/>
      <c r="H326" s="75" t="s">
        <v>187</v>
      </c>
      <c r="I326" s="36" t="s">
        <v>189</v>
      </c>
      <c r="J326" s="36"/>
      <c r="K326" s="36"/>
      <c r="L326" s="36"/>
    </row>
    <row r="327" spans="4:34" s="41" customFormat="1" ht="11.25" customHeight="1" x14ac:dyDescent="0.15">
      <c r="F327" s="36"/>
      <c r="G327" s="85"/>
      <c r="H327" s="36"/>
      <c r="I327" s="36"/>
      <c r="J327" s="36"/>
      <c r="K327" s="36"/>
      <c r="L327" s="36"/>
    </row>
    <row r="328" spans="4:34" ht="11.25" customHeight="1" x14ac:dyDescent="0.15">
      <c r="D328" s="28" t="str">
        <f>$C$7&amp;"12."</f>
        <v>3.1.12.</v>
      </c>
      <c r="E328" s="4" t="s">
        <v>67</v>
      </c>
    </row>
    <row r="329" spans="4:34" ht="11.25" customHeight="1" x14ac:dyDescent="0.15">
      <c r="D329" s="28"/>
      <c r="E329" s="61" t="s">
        <v>68</v>
      </c>
    </row>
    <row r="330" spans="4:34" s="41" customFormat="1" ht="11.25" customHeight="1" x14ac:dyDescent="0.15">
      <c r="D330" s="42"/>
      <c r="E330" s="61" t="s">
        <v>309</v>
      </c>
    </row>
    <row r="331" spans="4:34" ht="11.25" customHeight="1" x14ac:dyDescent="0.15">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row>
    <row r="332" spans="4:34" s="41" customFormat="1" ht="11.25" customHeight="1" x14ac:dyDescent="0.15">
      <c r="D332" s="42" t="str">
        <f>$C$7&amp;"13."</f>
        <v>3.1.13.</v>
      </c>
      <c r="E332" s="41" t="s">
        <v>312</v>
      </c>
    </row>
    <row r="333" spans="4:34" s="41" customFormat="1" ht="11.25" customHeight="1" x14ac:dyDescent="0.15">
      <c r="D333" s="42"/>
      <c r="E333" s="41" t="s">
        <v>304</v>
      </c>
    </row>
    <row r="334" spans="4:34" s="41" customFormat="1" ht="11.25" customHeight="1" x14ac:dyDescent="0.15">
      <c r="D334" s="42"/>
      <c r="E334" s="61" t="s">
        <v>306</v>
      </c>
    </row>
    <row r="335" spans="4:34" s="41" customFormat="1" ht="11.25" customHeight="1" x14ac:dyDescent="0.15">
      <c r="E335" s="41" t="s">
        <v>310</v>
      </c>
      <c r="F335" s="44"/>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c r="AD335" s="44"/>
      <c r="AE335" s="44"/>
      <c r="AF335" s="44"/>
      <c r="AG335" s="44"/>
      <c r="AH335" s="44"/>
    </row>
    <row r="336" spans="4:34" s="41" customFormat="1" ht="11.25" customHeight="1" x14ac:dyDescent="0.15">
      <c r="E336" s="41" t="s">
        <v>311</v>
      </c>
      <c r="F336" s="44"/>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c r="AD336" s="44"/>
      <c r="AE336" s="44"/>
      <c r="AF336" s="44"/>
      <c r="AG336" s="44"/>
      <c r="AH336" s="44"/>
    </row>
    <row r="337" spans="4:34" s="41" customFormat="1" ht="11.25" customHeight="1" x14ac:dyDescent="0.15">
      <c r="F337" s="44"/>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c r="AD337" s="44"/>
      <c r="AE337" s="44"/>
      <c r="AF337" s="44"/>
      <c r="AG337" s="44"/>
      <c r="AH337" s="44"/>
    </row>
    <row r="338" spans="4:34" s="41" customFormat="1" ht="11.25" customHeight="1" x14ac:dyDescent="0.15">
      <c r="E338" s="41" t="s">
        <v>307</v>
      </c>
      <c r="F338" s="44"/>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c r="AD338" s="44"/>
      <c r="AE338" s="44"/>
      <c r="AF338" s="44"/>
      <c r="AG338" s="44"/>
      <c r="AH338" s="44"/>
    </row>
    <row r="339" spans="4:34" s="41" customFormat="1" ht="11.25" customHeight="1" x14ac:dyDescent="0.15">
      <c r="E339" s="41" t="s">
        <v>308</v>
      </c>
      <c r="F339" s="44"/>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c r="AD339" s="44"/>
      <c r="AE339" s="44"/>
      <c r="AF339" s="44"/>
      <c r="AG339" s="44"/>
      <c r="AH339" s="44"/>
    </row>
    <row r="340" spans="4:34" ht="11.25" customHeight="1" x14ac:dyDescent="0.15">
      <c r="E340" s="41"/>
    </row>
    <row r="341" spans="4:34" ht="11.25" customHeight="1" x14ac:dyDescent="0.15">
      <c r="E341" s="41" t="s">
        <v>305</v>
      </c>
    </row>
    <row r="343" spans="4:34" s="41" customFormat="1" ht="11.25" customHeight="1" x14ac:dyDescent="0.15">
      <c r="D343" s="42" t="str">
        <f>$C$7&amp;"14."</f>
        <v>3.1.14.</v>
      </c>
      <c r="E343" s="41" t="s">
        <v>321</v>
      </c>
    </row>
    <row r="344" spans="4:34" s="41" customFormat="1" ht="11.25" customHeight="1" x14ac:dyDescent="0.15">
      <c r="D344" s="42"/>
      <c r="E344" s="41" t="s">
        <v>322</v>
      </c>
    </row>
    <row r="345" spans="4:34" s="41" customFormat="1" ht="11.25" customHeight="1" x14ac:dyDescent="0.15">
      <c r="E345" s="52" t="s">
        <v>70</v>
      </c>
      <c r="F345" s="53"/>
      <c r="G345" s="53"/>
      <c r="H345" s="53"/>
      <c r="I345" s="53"/>
      <c r="J345" s="53"/>
      <c r="K345" s="54"/>
      <c r="L345" s="53" t="s">
        <v>261</v>
      </c>
      <c r="M345" s="53"/>
      <c r="N345" s="53"/>
      <c r="O345" s="54"/>
      <c r="P345" s="53" t="s">
        <v>9</v>
      </c>
      <c r="Q345" s="53"/>
      <c r="R345" s="53"/>
      <c r="S345" s="53"/>
      <c r="T345" s="53"/>
      <c r="U345" s="53"/>
      <c r="V345" s="53"/>
      <c r="W345" s="53"/>
      <c r="X345" s="53"/>
      <c r="Y345" s="53"/>
      <c r="Z345" s="53"/>
      <c r="AA345" s="53"/>
      <c r="AB345" s="53"/>
      <c r="AC345" s="53"/>
      <c r="AD345" s="53"/>
      <c r="AE345" s="53"/>
      <c r="AF345" s="53"/>
      <c r="AG345" s="53"/>
      <c r="AH345" s="54"/>
    </row>
    <row r="346" spans="4:34" s="41" customFormat="1" ht="11.25" customHeight="1" x14ac:dyDescent="0.15">
      <c r="E346" s="111" t="s">
        <v>316</v>
      </c>
      <c r="F346" s="100"/>
      <c r="G346" s="100"/>
      <c r="H346" s="72"/>
      <c r="I346" s="72"/>
      <c r="J346" s="72"/>
      <c r="K346" s="102"/>
      <c r="L346" s="100" t="s">
        <v>318</v>
      </c>
      <c r="M346" s="72"/>
      <c r="N346" s="72"/>
      <c r="O346" s="102"/>
      <c r="P346" s="100" t="s">
        <v>320</v>
      </c>
      <c r="Q346" s="72"/>
      <c r="R346" s="72"/>
      <c r="S346" s="72"/>
      <c r="T346" s="72"/>
      <c r="U346" s="72"/>
      <c r="V346" s="72"/>
      <c r="W346" s="72"/>
      <c r="X346" s="72"/>
      <c r="Y346" s="72"/>
      <c r="Z346" s="72"/>
      <c r="AA346" s="72"/>
      <c r="AB346" s="72"/>
      <c r="AC346" s="72"/>
      <c r="AD346" s="72"/>
      <c r="AE346" s="72"/>
      <c r="AF346" s="72"/>
      <c r="AG346" s="72"/>
      <c r="AH346" s="96"/>
    </row>
    <row r="347" spans="4:34" s="41" customFormat="1" ht="11.25" customHeight="1" x14ac:dyDescent="0.15">
      <c r="E347" s="111" t="s">
        <v>317</v>
      </c>
      <c r="F347" s="26"/>
      <c r="G347" s="26"/>
      <c r="H347" s="72"/>
      <c r="I347" s="72"/>
      <c r="J347" s="72"/>
      <c r="K347" s="73"/>
      <c r="L347" s="26"/>
      <c r="M347" s="72"/>
      <c r="N347" s="72"/>
      <c r="O347" s="73"/>
      <c r="P347" s="26" t="s">
        <v>340</v>
      </c>
      <c r="Q347" s="72"/>
      <c r="R347" s="72"/>
      <c r="S347" s="72"/>
      <c r="T347" s="72"/>
      <c r="U347" s="72"/>
      <c r="V347" s="72"/>
      <c r="W347" s="72"/>
      <c r="X347" s="72"/>
      <c r="Y347" s="72"/>
      <c r="Z347" s="72"/>
      <c r="AA347" s="72"/>
      <c r="AB347" s="72"/>
      <c r="AC347" s="72"/>
      <c r="AD347" s="72"/>
      <c r="AE347" s="72"/>
      <c r="AF347" s="72"/>
      <c r="AG347" s="72"/>
      <c r="AH347" s="96"/>
    </row>
    <row r="348" spans="4:34" s="41" customFormat="1" ht="11.25" customHeight="1" x14ac:dyDescent="0.15">
      <c r="E348" s="83"/>
      <c r="F348" s="78"/>
      <c r="G348" s="78"/>
      <c r="H348" s="104"/>
      <c r="I348" s="104"/>
      <c r="J348" s="104"/>
      <c r="K348" s="92"/>
      <c r="L348" s="78"/>
      <c r="M348" s="104"/>
      <c r="N348" s="104"/>
      <c r="O348" s="92"/>
      <c r="P348" s="78" t="s">
        <v>319</v>
      </c>
      <c r="Q348" s="104"/>
      <c r="R348" s="104"/>
      <c r="S348" s="104"/>
      <c r="T348" s="104"/>
      <c r="U348" s="104"/>
      <c r="V348" s="104"/>
      <c r="W348" s="104"/>
      <c r="X348" s="104"/>
      <c r="Y348" s="104"/>
      <c r="Z348" s="104"/>
      <c r="AA348" s="104"/>
      <c r="AB348" s="104"/>
      <c r="AC348" s="104"/>
      <c r="AD348" s="104"/>
      <c r="AE348" s="104"/>
      <c r="AF348" s="104"/>
      <c r="AG348" s="104"/>
      <c r="AH348" s="105"/>
    </row>
    <row r="349" spans="4:34" s="41" customFormat="1" ht="11.25" customHeight="1" x14ac:dyDescent="0.15">
      <c r="F349" s="72"/>
      <c r="G349" s="72"/>
      <c r="H349" s="72"/>
      <c r="I349" s="72"/>
      <c r="J349" s="72"/>
      <c r="K349" s="72"/>
      <c r="L349" s="72"/>
      <c r="M349" s="44"/>
      <c r="N349" s="44"/>
      <c r="O349" s="44"/>
      <c r="P349" s="44"/>
      <c r="Q349" s="44"/>
      <c r="R349" s="44"/>
      <c r="S349" s="44"/>
      <c r="T349" s="44"/>
      <c r="U349" s="44"/>
      <c r="V349" s="44"/>
      <c r="W349" s="44"/>
      <c r="X349" s="44"/>
      <c r="Y349" s="44"/>
      <c r="Z349" s="44"/>
      <c r="AA349" s="44"/>
      <c r="AB349" s="44"/>
      <c r="AC349" s="44"/>
      <c r="AD349" s="44"/>
      <c r="AE349" s="44"/>
      <c r="AF349" s="44"/>
      <c r="AG349" s="44"/>
      <c r="AH349" s="44"/>
    </row>
    <row r="350" spans="4:34" ht="14.25" customHeight="1" x14ac:dyDescent="0.15">
      <c r="F350" s="93"/>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10" manualBreakCount="10">
    <brk id="43" max="34" man="1"/>
    <brk id="78" max="34" man="1"/>
    <brk id="100" max="34" man="1"/>
    <brk id="133" max="34" man="1"/>
    <brk id="179" max="34" man="1"/>
    <brk id="208" max="34" man="1"/>
    <brk id="241" max="34" man="1"/>
    <brk id="264" max="34" man="1"/>
    <brk id="304" max="34" man="1"/>
    <brk id="327" max="34" man="1"/>
  </rowBreaks>
  <ignoredErrors>
    <ignoredError sqref="B5"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2022-07-14T02:20:31Z</dcterms:modified>
</cp:coreProperties>
</file>