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bookViews>
    <workbookView xWindow="360" yWindow="60" windowWidth="19425" windowHeight="11025" tabRatio="668"/>
  </bookViews>
  <sheets>
    <sheet name="3.1.同期処理方式" sheetId="2" r:id="rId1"/>
  </sheets>
  <definedNames>
    <definedName name="_xlnm._FilterDatabase" localSheetId="0" hidden="1">'3.1.同期処理方式'!$D$368:$E$375</definedName>
    <definedName name="_xlnm.Print_Area" localSheetId="0">'3.1.同期処理方式'!$A$1:$AI$384</definedName>
    <definedName name="Z_AC3D26AC_6835_49DE_BCEC_94F40C257790_.wvu.PrintArea" localSheetId="0" hidden="1">'3.1.同期処理方式'!$A$1:$AI$299</definedName>
    <definedName name="Z_B9596DFB_62BC_4685_B6E9_D37718868A8E_.wvu.PrintArea" localSheetId="0" hidden="1">'3.1.同期処理方式'!$A$1:$AI$299</definedName>
  </definedNames>
  <calcPr calcId="145621"/>
</workbook>
</file>

<file path=xl/calcChain.xml><?xml version="1.0" encoding="utf-8"?>
<calcChain xmlns="http://schemas.openxmlformats.org/spreadsheetml/2006/main">
  <c r="G211" i="2" l="1"/>
  <c r="G353" i="2" l="1"/>
  <c r="F347" i="2"/>
  <c r="F302" i="2" l="1"/>
  <c r="F306" i="2"/>
  <c r="F312" i="2"/>
  <c r="G208" i="2" l="1"/>
  <c r="G193" i="2"/>
  <c r="G194" i="2" s="1"/>
  <c r="G198" i="2"/>
  <c r="G202" i="2"/>
  <c r="F83" i="2"/>
  <c r="G68" i="2"/>
  <c r="F63" i="2"/>
  <c r="F67" i="2" s="1"/>
  <c r="F48" i="2"/>
  <c r="F104" i="2"/>
  <c r="F110" i="2" s="1"/>
  <c r="G200" i="2"/>
  <c r="G204" i="2"/>
  <c r="F342" i="2"/>
  <c r="G196" i="2"/>
  <c r="G195" i="2"/>
  <c r="F170" i="2"/>
  <c r="F57" i="2"/>
  <c r="F126" i="2"/>
  <c r="F120" i="2"/>
  <c r="F115" i="2"/>
  <c r="F80" i="2"/>
  <c r="F99" i="2"/>
  <c r="F148" i="2"/>
  <c r="F140" i="2"/>
  <c r="F137" i="2"/>
  <c r="C7" i="2"/>
  <c r="D367" i="2" l="1"/>
  <c r="D378" i="2"/>
  <c r="D300" i="2"/>
  <c r="E302" i="2" s="1"/>
  <c r="D363" i="2"/>
  <c r="D341" i="2"/>
  <c r="F142" i="2"/>
  <c r="D12" i="2"/>
  <c r="D169" i="2"/>
  <c r="E186" i="2" s="1"/>
  <c r="D136" i="2"/>
  <c r="D47" i="2"/>
  <c r="E48" i="2" s="1"/>
  <c r="D79" i="2"/>
  <c r="D9" i="2"/>
  <c r="D56" i="2"/>
  <c r="D114" i="2"/>
  <c r="D216" i="2"/>
  <c r="D98" i="2"/>
  <c r="E306" i="2" l="1"/>
  <c r="E312" i="2"/>
  <c r="E347" i="2"/>
  <c r="E342" i="2"/>
  <c r="O65" i="2"/>
  <c r="E352" i="2"/>
  <c r="E71" i="2"/>
  <c r="E67" i="2"/>
  <c r="E63" i="2"/>
  <c r="E57" i="2"/>
  <c r="E115" i="2"/>
  <c r="E120" i="2"/>
  <c r="E126" i="2"/>
  <c r="E80" i="2"/>
  <c r="E83" i="2"/>
  <c r="E89" i="2"/>
  <c r="E110" i="2"/>
  <c r="E104" i="2"/>
  <c r="E99" i="2"/>
  <c r="E244" i="2"/>
  <c r="E217" i="2"/>
  <c r="E277" i="2"/>
  <c r="E140" i="2"/>
  <c r="E137" i="2"/>
  <c r="E148" i="2"/>
  <c r="E179" i="2"/>
  <c r="E170" i="2"/>
</calcChain>
</file>

<file path=xl/sharedStrings.xml><?xml version="1.0" encoding="utf-8"?>
<sst xmlns="http://schemas.openxmlformats.org/spreadsheetml/2006/main" count="418" uniqueCount="354">
  <si>
    <t>工程</t>
    <rPh sb="0" eb="2">
      <t>コウテイ</t>
    </rPh>
    <phoneticPr fontId="5"/>
  </si>
  <si>
    <t>作成</t>
    <phoneticPr fontId="5"/>
  </si>
  <si>
    <t>システム名</t>
  </si>
  <si>
    <t>アプリケーション方式設計書</t>
  </si>
  <si>
    <t>変更</t>
    <phoneticPr fontId="5"/>
  </si>
  <si>
    <t>サブシステム名</t>
  </si>
  <si>
    <t>確認</t>
    <phoneticPr fontId="5"/>
  </si>
  <si>
    <t>上記の特徴を踏まえ、本システムでの選択基準を以下に示す。</t>
    <phoneticPr fontId="2"/>
  </si>
  <si>
    <t>方針</t>
  </si>
  <si>
    <t>理由</t>
    <rPh sb="0" eb="2">
      <t>リユウ</t>
    </rPh>
    <phoneticPr fontId="2"/>
  </si>
  <si>
    <t>処理フロー</t>
    <rPh sb="0" eb="2">
      <t>ショリ</t>
    </rPh>
    <phoneticPr fontId="2"/>
  </si>
  <si>
    <t>PJ固有の要件</t>
    <rPh sb="2" eb="4">
      <t>コユウ</t>
    </rPh>
    <rPh sb="5" eb="7">
      <t>ヨウケン</t>
    </rPh>
    <phoneticPr fontId="2"/>
  </si>
  <si>
    <t>パラメータ</t>
    <phoneticPr fontId="2"/>
  </si>
  <si>
    <t>値</t>
    <rPh sb="0" eb="1">
      <t>アタイ</t>
    </rPh>
    <phoneticPr fontId="2"/>
  </si>
  <si>
    <t>画面処理方式</t>
    <rPh sb="0" eb="2">
      <t>ガメン</t>
    </rPh>
    <rPh sb="2" eb="4">
      <t>ショリ</t>
    </rPh>
    <rPh sb="4" eb="6">
      <t>ホウシキ</t>
    </rPh>
    <phoneticPr fontId="2"/>
  </si>
  <si>
    <t>同期処理方式</t>
    <rPh sb="0" eb="2">
      <t>ドウキ</t>
    </rPh>
    <rPh sb="2" eb="4">
      <t>ショリ</t>
    </rPh>
    <rPh sb="4" eb="6">
      <t>ホウシキ</t>
    </rPh>
    <phoneticPr fontId="2"/>
  </si>
  <si>
    <t>プロジェクト名</t>
    <phoneticPr fontId="3"/>
  </si>
  <si>
    <t>成果物名</t>
    <phoneticPr fontId="5"/>
  </si>
  <si>
    <t>3.</t>
    <phoneticPr fontId="2"/>
  </si>
  <si>
    <t>処理方式概要</t>
    <rPh sb="0" eb="2">
      <t>ショリ</t>
    </rPh>
    <rPh sb="2" eb="4">
      <t>ホウシキ</t>
    </rPh>
    <rPh sb="4" eb="6">
      <t>ガイヨウ</t>
    </rPh>
    <phoneticPr fontId="2"/>
  </si>
  <si>
    <t>Webブラウザからのリクエストをもとにデータ照会・更新等の処理を行い、処理結果をWebブラウザへ返却する処理方式である。</t>
  </si>
  <si>
    <t>クライアント側</t>
    <rPh sb="6" eb="7">
      <t>ガワ</t>
    </rPh>
    <phoneticPr fontId="2"/>
  </si>
  <si>
    <t>サーバ側</t>
    <rPh sb="3" eb="4">
      <t>ガワ</t>
    </rPh>
    <phoneticPr fontId="2"/>
  </si>
  <si>
    <t>方法</t>
    <rPh sb="0" eb="2">
      <t>ホウホウ</t>
    </rPh>
    <phoneticPr fontId="2"/>
  </si>
  <si>
    <t>二重サブミット防止</t>
    <rPh sb="0" eb="2">
      <t>ニジュウ</t>
    </rPh>
    <rPh sb="7" eb="9">
      <t>ボウシ</t>
    </rPh>
    <phoneticPr fontId="2"/>
  </si>
  <si>
    <t>使用する</t>
    <rPh sb="0" eb="2">
      <t>シヨウ</t>
    </rPh>
    <phoneticPr fontId="2"/>
  </si>
  <si>
    <t>クライアント側詳細</t>
    <rPh sb="6" eb="7">
      <t>ガワ</t>
    </rPh>
    <rPh sb="7" eb="9">
      <t>ショウサイ</t>
    </rPh>
    <phoneticPr fontId="2"/>
  </si>
  <si>
    <t>二重サブミット防止は、Nablarchが提供する二重サブミット防止機能を用いて実現する。</t>
  </si>
  <si>
    <t>画面でボタンが押下された場合に、押下されたボタンを、JavaScriptで非活性化する。</t>
  </si>
  <si>
    <t>トークンをチェックすることにより、二重サブミットを防止する。</t>
  </si>
  <si>
    <t>二重サブミット防止の対象は、登録・更新・削除など、DBに対する更新処理を伴うリクエストとする。</t>
  </si>
  <si>
    <t>サーバ側詳細</t>
    <rPh sb="3" eb="4">
      <t>ガワ</t>
    </rPh>
    <rPh sb="4" eb="6">
      <t>ショウサイ</t>
    </rPh>
    <phoneticPr fontId="2"/>
  </si>
  <si>
    <t>オートコンプリート</t>
    <phoneticPr fontId="2"/>
  </si>
  <si>
    <t>使用しない</t>
    <rPh sb="0" eb="2">
      <t>シヨウ</t>
    </rPh>
    <phoneticPr fontId="2"/>
  </si>
  <si>
    <t>キャッシュ保持期間</t>
  </si>
  <si>
    <t>HTTPメソッドの使い分け</t>
    <rPh sb="9" eb="10">
      <t>ツカ</t>
    </rPh>
    <rPh sb="11" eb="12">
      <t>ワ</t>
    </rPh>
    <phoneticPr fontId="2"/>
  </si>
  <si>
    <t>戻る遷移制御</t>
    <rPh sb="0" eb="1">
      <t>モド</t>
    </rPh>
    <rPh sb="2" eb="4">
      <t>センイ</t>
    </rPh>
    <rPh sb="4" eb="6">
      <t>セイギョ</t>
    </rPh>
    <phoneticPr fontId="2"/>
  </si>
  <si>
    <t>ブラウザキャッシュ制御</t>
    <rPh sb="9" eb="11">
      <t>セイギョ</t>
    </rPh>
    <phoneticPr fontId="2"/>
  </si>
  <si>
    <t>データの保持</t>
    <rPh sb="4" eb="6">
      <t>ホジ</t>
    </rPh>
    <phoneticPr fontId="2"/>
  </si>
  <si>
    <t>検索結果画面での検索条件の保持や、登録画面から確認画面への入力データの保持を行う。</t>
    <rPh sb="0" eb="2">
      <t>ケンサク</t>
    </rPh>
    <rPh sb="2" eb="4">
      <t>ケッカ</t>
    </rPh>
    <rPh sb="4" eb="6">
      <t>ガメン</t>
    </rPh>
    <rPh sb="8" eb="10">
      <t>ケンサク</t>
    </rPh>
    <rPh sb="10" eb="12">
      <t>ジョウケン</t>
    </rPh>
    <rPh sb="13" eb="15">
      <t>ホジ</t>
    </rPh>
    <rPh sb="17" eb="19">
      <t>トウロク</t>
    </rPh>
    <rPh sb="19" eb="21">
      <t>ガメン</t>
    </rPh>
    <rPh sb="23" eb="25">
      <t>カクニン</t>
    </rPh>
    <rPh sb="25" eb="27">
      <t>ガメン</t>
    </rPh>
    <rPh sb="29" eb="31">
      <t>ニュウリョク</t>
    </rPh>
    <rPh sb="35" eb="37">
      <t>ホジ</t>
    </rPh>
    <rPh sb="38" eb="39">
      <t>オコナ</t>
    </rPh>
    <phoneticPr fontId="2"/>
  </si>
  <si>
    <t>ストア名</t>
  </si>
  <si>
    <t>DBストア</t>
  </si>
  <si>
    <t>HIDDENストア</t>
  </si>
  <si>
    <t>HTTPセッション</t>
  </si>
  <si>
    <t>ストア</t>
  </si>
  <si>
    <t>内容</t>
  </si>
  <si>
    <t>使用する</t>
  </si>
  <si>
    <t>ログイン中の認証情報の保持。</t>
  </si>
  <si>
    <t>リクエストスコープ</t>
    <phoneticPr fontId="2"/>
  </si>
  <si>
    <t>セッションスコープ</t>
    <phoneticPr fontId="2"/>
  </si>
  <si>
    <t>エラー処理</t>
    <rPh sb="3" eb="5">
      <t>ショリ</t>
    </rPh>
    <phoneticPr fontId="2"/>
  </si>
  <si>
    <t>開閉局</t>
    <rPh sb="0" eb="2">
      <t>カイヘイ</t>
    </rPh>
    <rPh sb="2" eb="3">
      <t>キョク</t>
    </rPh>
    <phoneticPr fontId="2"/>
  </si>
  <si>
    <t>制御方法</t>
    <rPh sb="0" eb="2">
      <t>セイギョ</t>
    </rPh>
    <rPh sb="2" eb="4">
      <t>ホウホウ</t>
    </rPh>
    <phoneticPr fontId="2"/>
  </si>
  <si>
    <t>説明</t>
    <rPh sb="0" eb="2">
      <t>セツメイ</t>
    </rPh>
    <phoneticPr fontId="2"/>
  </si>
  <si>
    <t>都度起動バッチ</t>
    <rPh sb="0" eb="2">
      <t>ツド</t>
    </rPh>
    <rPh sb="2" eb="4">
      <t>キドウ</t>
    </rPh>
    <phoneticPr fontId="2"/>
  </si>
  <si>
    <t>Webアプリケーション全体</t>
  </si>
  <si>
    <t>チェック方法</t>
    <rPh sb="4" eb="6">
      <t>ホウホウ</t>
    </rPh>
    <phoneticPr fontId="2"/>
  </si>
  <si>
    <t>コンテンツ更新</t>
    <rPh sb="5" eb="7">
      <t>コウシン</t>
    </rPh>
    <phoneticPr fontId="2"/>
  </si>
  <si>
    <t>エラーの種類</t>
    <rPh sb="4" eb="6">
      <t>シュルイ</t>
    </rPh>
    <phoneticPr fontId="2"/>
  </si>
  <si>
    <t>(1)</t>
  </si>
  <si>
    <t>(2)</t>
  </si>
  <si>
    <t>(3)</t>
  </si>
  <si>
    <t>Webアプリケーションを業務時間に応じてサービス提供停止(閉局処理)、および、その再開(開局処理)を行う開閉局制御を行う。</t>
    <rPh sb="12" eb="14">
      <t>ギョウム</t>
    </rPh>
    <rPh sb="14" eb="16">
      <t>ジカン</t>
    </rPh>
    <rPh sb="17" eb="18">
      <t>オウ</t>
    </rPh>
    <phoneticPr fontId="2"/>
  </si>
  <si>
    <t>繰り返し同じページにアクセスしたときに、インターネット上のデータではなく、保存されたデータを参照するため、すばやく表示できる。</t>
    <rPh sb="0" eb="1">
      <t>ク</t>
    </rPh>
    <rPh sb="2" eb="3">
      <t>カエ</t>
    </rPh>
    <phoneticPr fontId="2"/>
  </si>
  <si>
    <t>ブラウザなどが、取得したウェブページのデータを一時的に保存する機能である。</t>
    <rPh sb="8" eb="10">
      <t>シュトク</t>
    </rPh>
    <rPh sb="31" eb="33">
      <t>キノウ</t>
    </rPh>
    <phoneticPr fontId="2"/>
  </si>
  <si>
    <t>Server Side Include(SSI)</t>
    <phoneticPr fontId="2"/>
  </si>
  <si>
    <t>手段</t>
    <rPh sb="0" eb="2">
      <t>シュダン</t>
    </rPh>
    <phoneticPr fontId="2"/>
  </si>
  <si>
    <t>POST</t>
    <phoneticPr fontId="2"/>
  </si>
  <si>
    <t>ウィルス対策</t>
    <rPh sb="4" eb="6">
      <t>タイサク</t>
    </rPh>
    <phoneticPr fontId="2"/>
  </si>
  <si>
    <t>専用のウィルス対策用ソフトウェアを導入してウィルス対策を行う。</t>
    <rPh sb="5" eb="7">
      <t>タイサク</t>
    </rPh>
    <rPh sb="9" eb="10">
      <t>ヨウ</t>
    </rPh>
    <rPh sb="17" eb="19">
      <t>ドウニュウ</t>
    </rPh>
    <rPh sb="24" eb="26">
      <t>タイサク</t>
    </rPh>
    <rPh sb="27" eb="28">
      <t>オコナ</t>
    </rPh>
    <phoneticPr fontId="2"/>
  </si>
  <si>
    <t>ブラウザキャッシュ制御</t>
    <rPh sb="9" eb="11">
      <t>セイギョ</t>
    </rPh>
    <phoneticPr fontId="2"/>
  </si>
  <si>
    <t>対象</t>
    <rPh sb="0" eb="2">
      <t>タイショウ</t>
    </rPh>
    <phoneticPr fontId="2"/>
  </si>
  <si>
    <t>手段</t>
    <rPh sb="0" eb="2">
      <t>シュダン</t>
    </rPh>
    <phoneticPr fontId="2"/>
  </si>
  <si>
    <t>HTTPヘッダ</t>
    <phoneticPr fontId="2"/>
  </si>
  <si>
    <t>ユーザの誤操作によるデータ不整合や、エラー画面への遷移を防ぐため。</t>
    <rPh sb="4" eb="7">
      <t>ゴソウサ</t>
    </rPh>
    <rPh sb="13" eb="16">
      <t>フセイゴウ</t>
    </rPh>
    <rPh sb="21" eb="23">
      <t>ガメン</t>
    </rPh>
    <rPh sb="25" eb="27">
      <t>センイ</t>
    </rPh>
    <rPh sb="28" eb="29">
      <t>フセ</t>
    </rPh>
    <phoneticPr fontId="2"/>
  </si>
  <si>
    <t>クライアント側(JavaScript)ではF5ボタン押下時などに動作しない場合があるため。</t>
    <rPh sb="6" eb="7">
      <t>ガワ</t>
    </rPh>
    <phoneticPr fontId="2"/>
  </si>
  <si>
    <t>(2)</t>
    <phoneticPr fontId="2"/>
  </si>
  <si>
    <t>(1)</t>
    <phoneticPr fontId="2"/>
  </si>
  <si>
    <t>セッションスコープによるデータの保持方法</t>
    <rPh sb="16" eb="18">
      <t>ホジ</t>
    </rPh>
    <rPh sb="18" eb="20">
      <t>ホウホウ</t>
    </rPh>
    <phoneticPr fontId="2"/>
  </si>
  <si>
    <t>・</t>
    <phoneticPr fontId="2"/>
  </si>
  <si>
    <t>開閉局切り替え方法</t>
    <rPh sb="0" eb="2">
      <t>カイヘイ</t>
    </rPh>
    <rPh sb="2" eb="3">
      <t>キョク</t>
    </rPh>
    <rPh sb="3" eb="4">
      <t>キ</t>
    </rPh>
    <rPh sb="5" eb="6">
      <t>カ</t>
    </rPh>
    <rPh sb="7" eb="9">
      <t>ホウホウ</t>
    </rPh>
    <phoneticPr fontId="2"/>
  </si>
  <si>
    <t>開閉局切り替え単位</t>
    <rPh sb="0" eb="2">
      <t>カイヘイ</t>
    </rPh>
    <rPh sb="2" eb="3">
      <t>キョク</t>
    </rPh>
    <rPh sb="3" eb="4">
      <t>キ</t>
    </rPh>
    <rPh sb="5" eb="6">
      <t>カ</t>
    </rPh>
    <rPh sb="7" eb="9">
      <t>タンイ</t>
    </rPh>
    <phoneticPr fontId="2"/>
  </si>
  <si>
    <t>開閉局切り替えを行う単位には以下がある。</t>
    <rPh sb="0" eb="2">
      <t>カイヘイ</t>
    </rPh>
    <rPh sb="2" eb="3">
      <t>キョク</t>
    </rPh>
    <rPh sb="3" eb="4">
      <t>キ</t>
    </rPh>
    <rPh sb="5" eb="6">
      <t>カ</t>
    </rPh>
    <rPh sb="10" eb="12">
      <t>タンイ</t>
    </rPh>
    <phoneticPr fontId="2"/>
  </si>
  <si>
    <t>開閉局チェック方法</t>
    <rPh sb="0" eb="2">
      <t>カイヘイ</t>
    </rPh>
    <rPh sb="2" eb="3">
      <t>キョク</t>
    </rPh>
    <rPh sb="7" eb="9">
      <t>ホウホウ</t>
    </rPh>
    <phoneticPr fontId="2"/>
  </si>
  <si>
    <t>対外接続先の開局時間</t>
    <rPh sb="0" eb="2">
      <t>タイガイ</t>
    </rPh>
    <rPh sb="2" eb="4">
      <t>セツゾク</t>
    </rPh>
    <rPh sb="4" eb="5">
      <t>サキ</t>
    </rPh>
    <rPh sb="6" eb="8">
      <t>カイキョク</t>
    </rPh>
    <rPh sb="8" eb="10">
      <t>ジカン</t>
    </rPh>
    <phoneticPr fontId="2"/>
  </si>
  <si>
    <t>本機能は、PJ固有の要件として以下を定める。</t>
    <rPh sb="0" eb="1">
      <t>ホン</t>
    </rPh>
    <rPh sb="1" eb="3">
      <t>キノウ</t>
    </rPh>
    <rPh sb="7" eb="9">
      <t>コユウ</t>
    </rPh>
    <rPh sb="10" eb="12">
      <t>ヨウケン</t>
    </rPh>
    <rPh sb="15" eb="17">
      <t>イカ</t>
    </rPh>
    <rPh sb="18" eb="19">
      <t>サダ</t>
    </rPh>
    <phoneticPr fontId="2"/>
  </si>
  <si>
    <t>(3)</t>
    <phoneticPr fontId="2"/>
  </si>
  <si>
    <t>(4)</t>
    <phoneticPr fontId="2"/>
  </si>
  <si>
    <t>開閉局切り替え単位について</t>
    <rPh sb="0" eb="2">
      <t>カイヘイ</t>
    </rPh>
    <rPh sb="2" eb="3">
      <t>キョク</t>
    </rPh>
    <rPh sb="3" eb="4">
      <t>キ</t>
    </rPh>
    <rPh sb="5" eb="6">
      <t>カ</t>
    </rPh>
    <rPh sb="7" eb="9">
      <t>タンイ</t>
    </rPh>
    <phoneticPr fontId="2"/>
  </si>
  <si>
    <t>閉局状態の場合、一律サービス提供不可エラー画面へ遷移する。</t>
    <phoneticPr fontId="2"/>
  </si>
  <si>
    <t>Nablarch提供の</t>
    <phoneticPr fontId="2"/>
  </si>
  <si>
    <t>サービス提供可否チェックハンドラ</t>
  </si>
  <si>
    <t>(5)</t>
    <phoneticPr fontId="2"/>
  </si>
  <si>
    <t>開閉局に伴うメニュー・ボタン・リンクの表示・非表示は制御しない。</t>
    <phoneticPr fontId="2"/>
  </si>
  <si>
    <t>メニュー・ボタン・リンク等の表示制御</t>
    <rPh sb="12" eb="13">
      <t>トウ</t>
    </rPh>
    <rPh sb="14" eb="16">
      <t>ヒョウジ</t>
    </rPh>
    <rPh sb="16" eb="18">
      <t>セイギョ</t>
    </rPh>
    <phoneticPr fontId="2"/>
  </si>
  <si>
    <t>エラーの種類</t>
  </si>
  <si>
    <t>業務エラー</t>
    <rPh sb="0" eb="2">
      <t>ギョウム</t>
    </rPh>
    <phoneticPr fontId="2"/>
  </si>
  <si>
    <t>システムエラー</t>
    <phoneticPr fontId="2"/>
  </si>
  <si>
    <t>アプリケーションエラー</t>
    <phoneticPr fontId="2"/>
  </si>
  <si>
    <t>排他エラー</t>
  </si>
  <si>
    <t>排他エラー</t>
    <rPh sb="0" eb="2">
      <t>ハイタ</t>
    </rPh>
    <phoneticPr fontId="2"/>
  </si>
  <si>
    <t>認証エラー</t>
    <rPh sb="0" eb="2">
      <t>ニンショウ</t>
    </rPh>
    <phoneticPr fontId="2"/>
  </si>
  <si>
    <t>開閉局エラー</t>
    <rPh sb="0" eb="2">
      <t>カイヘイ</t>
    </rPh>
    <rPh sb="2" eb="3">
      <t>キョク</t>
    </rPh>
    <phoneticPr fontId="2"/>
  </si>
  <si>
    <t>認可エラー</t>
    <rPh sb="0" eb="2">
      <t>ニンカ</t>
    </rPh>
    <phoneticPr fontId="2"/>
  </si>
  <si>
    <t>URL不正エラー</t>
    <rPh sb="3" eb="5">
      <t>フセイ</t>
    </rPh>
    <phoneticPr fontId="2"/>
  </si>
  <si>
    <t>（入力値精査、業務ロジック内での精査にて発生する）</t>
  </si>
  <si>
    <t>ユーザの認証に失敗した場合に発生するエラー</t>
  </si>
  <si>
    <t>開局／閉局状態チェックに失敗した場合に発生するエラー</t>
  </si>
  <si>
    <t>ユーザが実行権限のないリクエストを実行した場合に発生するエラー</t>
  </si>
  <si>
    <t>リクエストURLのフォーマットが不正な場合に発生するエラー</t>
  </si>
  <si>
    <t>リソース未検出エラー</t>
  </si>
  <si>
    <t>リクエストURLに相当するリソースが存在しない場合に発生するエラー</t>
  </si>
  <si>
    <t>JVM内部エラー</t>
  </si>
  <si>
    <t>JSPにフォワードできるエラー</t>
    <phoneticPr fontId="2"/>
  </si>
  <si>
    <t>システムエラーの中で、エラー画面のJSPへのフォワードが可能な例外</t>
    <phoneticPr fontId="2"/>
  </si>
  <si>
    <t>（プログラムバグに起因するnull参照や、スタックオーバーフロー等。）</t>
  </si>
  <si>
    <t>業務コンポーネントで発生する業務的なエラー</t>
    <phoneticPr fontId="2"/>
  </si>
  <si>
    <t>システムエラーの中で、エラー画面のJSPへのフォワードができない可能性の</t>
    <phoneticPr fontId="2"/>
  </si>
  <si>
    <t>エラー画面の表示は、Nablarchが提供する例外をハンドリングする機能が実現する。</t>
  </si>
  <si>
    <t>例外をハンドリングする機能は、エラー時にスローされる例外の型に応じて、エラー画面を表示する。</t>
  </si>
  <si>
    <t>専用エラー画面JSP表示</t>
    <phoneticPr fontId="2"/>
  </si>
  <si>
    <t>(1)</t>
    <phoneticPr fontId="2"/>
  </si>
  <si>
    <t>以下に「固定のエラー画面を表示する例外の一覧と、固定画面を表示する理由」を示す。</t>
  </si>
  <si>
    <t>＜固定のエラー画面を表示する例外の一覧と、固定画面を表示する理由＞</t>
  </si>
  <si>
    <t>本システムの画面処理方式では、エラー画面のJSPへのフォワードができない可能性のある致命的な例外が発生した場合、</t>
    <phoneticPr fontId="2"/>
  </si>
  <si>
    <t>エラー画面へのフォワードは行わず、固定のエラー画面のHTMLを直接レスポンスに出力する。</t>
  </si>
  <si>
    <t>JSPにフォワードできない致命的なエラーの種類</t>
  </si>
  <si>
    <t>サーブレットフォワード中に発生した例外</t>
  </si>
  <si>
    <t>スレッド停止エラー</t>
  </si>
  <si>
    <t>スレッド停止命令が送信されているため、フォワードは行わない。</t>
  </si>
  <si>
    <t>通常起こりえない位置で発生した例外</t>
  </si>
  <si>
    <t>サーブレットフォワード中に例外が発生した場合、その後もフォワードし続けると</t>
    <phoneticPr fontId="2"/>
  </si>
  <si>
    <t>無限ループが発生する可能性があるので、フォワードは行わない。</t>
  </si>
  <si>
    <t>固定エラー画面HTML表示</t>
    <phoneticPr fontId="2"/>
  </si>
  <si>
    <t>フォワードは行わない。</t>
  </si>
  <si>
    <t>業務コンポーネントの構成要素である、ActionおよびJSPで発生するエラーの処理方針を示す。</t>
  </si>
  <si>
    <t>Action内で処理するエラーの種類と、処理方針および表示する画面を記す。</t>
  </si>
  <si>
    <t>業務コンポーネントにおけるエラー処理方針</t>
    <phoneticPr fontId="2"/>
  </si>
  <si>
    <t>Actionにおけるエラー処理方針</t>
    <phoneticPr fontId="2"/>
  </si>
  <si>
    <t>(1)</t>
    <phoneticPr fontId="2"/>
  </si>
  <si>
    <t>処理方針</t>
  </si>
  <si>
    <t>表示する画面</t>
  </si>
  <si>
    <t>単項目精査エラー</t>
  </si>
  <si>
    <t>エラー制御ハンドラが例外のスローおよび捕捉を行い、任意の画面を表示する。</t>
  </si>
  <si>
    <t>エラー画面のパスは@OnErrorアノテーションで指定する。</t>
  </si>
  <si>
    <t>項目間精査エラー</t>
  </si>
  <si>
    <t>データベースを</t>
  </si>
  <si>
    <t>用いた精査エラー</t>
  </si>
  <si>
    <t>実装に問題がある場合に発生するエラーとは、以下のようなエラーのことを示す。</t>
  </si>
  <si>
    <t>◇オブジェクトにnullや空文字が設定されたときに発生するエラー</t>
  </si>
  <si>
    <t>◇Case文の条件にnullが設定されたときに発生するエラー</t>
  </si>
  <si>
    <t>◇数値に変換できない文字列を、数値に変換しようとしたときに発生するエラー</t>
  </si>
  <si>
    <t>システムエラー画面</t>
  </si>
  <si>
    <t>実装に問題がある</t>
    <phoneticPr fontId="2"/>
  </si>
  <si>
    <t>場合に発生するエラー</t>
  </si>
  <si>
    <t>データベースに</t>
    <phoneticPr fontId="2"/>
  </si>
  <si>
    <t>関連するエラー</t>
  </si>
  <si>
    <t>エラー発生時には、Nablarchが提供する排他制御機能が排他エラーをスローする。</t>
    <phoneticPr fontId="2"/>
  </si>
  <si>
    <t>この例外は、業務コンポーネントでは捕捉しない。</t>
  </si>
  <si>
    <t>Nablarch Frameworkでは、外部からのすべての入力値に対して精査を行う</t>
    <phoneticPr fontId="2"/>
  </si>
  <si>
    <t>ので、上記のようなエラーは実装ミスがない限りは発生しない。</t>
  </si>
  <si>
    <t>すべての入力値に対する精査が行われていることは、テストで確認する。</t>
  </si>
  <si>
    <t>※同様に、ユーティリティや共通コンポーネントでも、</t>
    <phoneticPr fontId="2"/>
  </si>
  <si>
    <t>これらのエラーについては、特別な対処はしない。</t>
  </si>
  <si>
    <t>JSPでは、Nablarchが提供するカスタムタグ（n:errorsタグおよびn:errorタグ）を使用して、エラー画面にエラーメッセージを表示する。</t>
  </si>
  <si>
    <t>JSPにおけるエラー処理方針</t>
    <phoneticPr fontId="2"/>
  </si>
  <si>
    <t>エラー画面にフォワードせず、固定画面を表示する理由</t>
    <phoneticPr fontId="2"/>
  </si>
  <si>
    <t>GET</t>
    <phoneticPr fontId="2"/>
  </si>
  <si>
    <t>機密情報を含まないため。</t>
    <rPh sb="5" eb="6">
      <t>フク</t>
    </rPh>
    <phoneticPr fontId="2"/>
  </si>
  <si>
    <t>WebサーバアプリケーションやProxyサーバにキャッシュされている場合があるため、アプリケーションのブラウザキャッシュ制御に加えて</t>
    <rPh sb="34" eb="36">
      <t>バアイ</t>
    </rPh>
    <rPh sb="60" eb="62">
      <t>セイギョ</t>
    </rPh>
    <rPh sb="63" eb="64">
      <t>クワ</t>
    </rPh>
    <phoneticPr fontId="2"/>
  </si>
  <si>
    <t>例）検索画面や、登録画面で入力したForm情報</t>
    <rPh sb="0" eb="1">
      <t>レイ</t>
    </rPh>
    <rPh sb="2" eb="4">
      <t>ケンサク</t>
    </rPh>
    <rPh sb="4" eb="6">
      <t>ガメン</t>
    </rPh>
    <rPh sb="8" eb="10">
      <t>トウロク</t>
    </rPh>
    <rPh sb="10" eb="12">
      <t>ガメン</t>
    </rPh>
    <rPh sb="13" eb="15">
      <t>ニュウリョク</t>
    </rPh>
    <rPh sb="21" eb="23">
      <t>ジョウホウ</t>
    </rPh>
    <phoneticPr fontId="2"/>
  </si>
  <si>
    <t>例）ログインユーザのユーザID、氏名</t>
    <rPh sb="0" eb="1">
      <t>レイ</t>
    </rPh>
    <rPh sb="16" eb="18">
      <t>シメイ</t>
    </rPh>
    <phoneticPr fontId="2"/>
  </si>
  <si>
    <t>リクエスト単位</t>
    <rPh sb="5" eb="7">
      <t>タンイ</t>
    </rPh>
    <phoneticPr fontId="2"/>
  </si>
  <si>
    <t>閉局状態にしておく必要がある。これら対外接続先の開局時間に合わせ、機能単位・対外接続先単位の開閉局制御を行う。</t>
    <rPh sb="18" eb="20">
      <t>タイガイ</t>
    </rPh>
    <rPh sb="20" eb="22">
      <t>セツゾク</t>
    </rPh>
    <rPh sb="22" eb="23">
      <t>サキ</t>
    </rPh>
    <rPh sb="24" eb="26">
      <t>カイキョク</t>
    </rPh>
    <rPh sb="26" eb="28">
      <t>ジカン</t>
    </rPh>
    <rPh sb="29" eb="30">
      <t>ア</t>
    </rPh>
    <rPh sb="33" eb="35">
      <t>キノウ</t>
    </rPh>
    <rPh sb="35" eb="37">
      <t>タンイ</t>
    </rPh>
    <rPh sb="38" eb="40">
      <t>タイガイ</t>
    </rPh>
    <rPh sb="40" eb="42">
      <t>セツゾク</t>
    </rPh>
    <rPh sb="42" eb="43">
      <t>サキ</t>
    </rPh>
    <rPh sb="43" eb="45">
      <t>タンイ</t>
    </rPh>
    <rPh sb="46" eb="48">
      <t>カイヘイ</t>
    </rPh>
    <rPh sb="48" eb="49">
      <t>キョク</t>
    </rPh>
    <rPh sb="49" eb="51">
      <t>セイギョ</t>
    </rPh>
    <rPh sb="52" eb="53">
      <t>オコナ</t>
    </rPh>
    <phoneticPr fontId="2"/>
  </si>
  <si>
    <t>エラーの種類</t>
    <phoneticPr fontId="2"/>
  </si>
  <si>
    <t>(1)</t>
    <phoneticPr fontId="2"/>
  </si>
  <si>
    <t>よって、業務コンポーネントで特別な対処は行わない。</t>
    <phoneticPr fontId="2"/>
  </si>
  <si>
    <t>システムエラー発生時の画面表示</t>
    <rPh sb="7" eb="9">
      <t>ハッセイ</t>
    </rPh>
    <rPh sb="9" eb="10">
      <t>ジ</t>
    </rPh>
    <rPh sb="11" eb="13">
      <t>ガメン</t>
    </rPh>
    <rPh sb="13" eb="15">
      <t>ヒョウジ</t>
    </rPh>
    <phoneticPr fontId="2"/>
  </si>
  <si>
    <t>システムエラー発生時の画面を操作しているユーザには、下記の２種類の方法でエラーが発生したことを通知する。</t>
    <phoneticPr fontId="2"/>
  </si>
  <si>
    <t>ログイン画面への遷移</t>
    <rPh sb="4" eb="6">
      <t>ガメン</t>
    </rPh>
    <rPh sb="8" eb="10">
      <t>センイ</t>
    </rPh>
    <phoneticPr fontId="2"/>
  </si>
  <si>
    <t>上記以外の画面遷移</t>
    <rPh sb="0" eb="2">
      <t>ジョウキ</t>
    </rPh>
    <rPh sb="2" eb="4">
      <t>イガイ</t>
    </rPh>
    <rPh sb="5" eb="7">
      <t>ガメン</t>
    </rPh>
    <rPh sb="7" eb="9">
      <t>センイ</t>
    </rPh>
    <phoneticPr fontId="2"/>
  </si>
  <si>
    <t>PJ固有の要件</t>
    <rPh sb="2" eb="4">
      <t>コユウ</t>
    </rPh>
    <rPh sb="5" eb="7">
      <t>ヨウケン</t>
    </rPh>
    <phoneticPr fontId="2"/>
  </si>
  <si>
    <t>(1)</t>
    <phoneticPr fontId="2"/>
  </si>
  <si>
    <t>・</t>
    <phoneticPr fontId="2"/>
  </si>
  <si>
    <t>漢字からカタカナへのオートコンプリート詳細</t>
    <rPh sb="0" eb="2">
      <t>カンジ</t>
    </rPh>
    <rPh sb="19" eb="21">
      <t>ショウサイ</t>
    </rPh>
    <phoneticPr fontId="2"/>
  </si>
  <si>
    <t>漢字の入力フォームにキーボードで入力したままの文字列が、対応するカタカナの入力フォームに補完される</t>
    <rPh sb="0" eb="2">
      <t>カンジ</t>
    </rPh>
    <rPh sb="3" eb="5">
      <t>ニュウリョク</t>
    </rPh>
    <rPh sb="16" eb="18">
      <t>ニュウリョク</t>
    </rPh>
    <rPh sb="23" eb="26">
      <t>モジレツ</t>
    </rPh>
    <rPh sb="28" eb="30">
      <t>タイオウ</t>
    </rPh>
    <rPh sb="37" eb="39">
      <t>ニュウリョク</t>
    </rPh>
    <rPh sb="44" eb="46">
      <t>ホカン</t>
    </rPh>
    <phoneticPr fontId="2"/>
  </si>
  <si>
    <t>対になる漢字の入力フォームが空・カタカナの入力フォームに入力値がある状態で、漢字の入力フォームにフォーカスした場合、</t>
    <rPh sb="0" eb="1">
      <t>ツイ</t>
    </rPh>
    <rPh sb="4" eb="6">
      <t>カンジ</t>
    </rPh>
    <rPh sb="7" eb="9">
      <t>ニュウリョク</t>
    </rPh>
    <rPh sb="14" eb="15">
      <t>カラ</t>
    </rPh>
    <rPh sb="21" eb="23">
      <t>ニュウリョク</t>
    </rPh>
    <rPh sb="28" eb="31">
      <t>ニュウリョクチ</t>
    </rPh>
    <rPh sb="34" eb="36">
      <t>ジョウタイ</t>
    </rPh>
    <rPh sb="38" eb="40">
      <t>カンジ</t>
    </rPh>
    <rPh sb="41" eb="43">
      <t>ニュウリョク</t>
    </rPh>
    <rPh sb="55" eb="57">
      <t>バアイ</t>
    </rPh>
    <phoneticPr fontId="2"/>
  </si>
  <si>
    <t>カタカナの入力フォームの入力値を削除する</t>
    <rPh sb="5" eb="7">
      <t>ニュウリョク</t>
    </rPh>
    <rPh sb="12" eb="15">
      <t>ニュウリョクチ</t>
    </rPh>
    <rPh sb="16" eb="18">
      <t>サクジョ</t>
    </rPh>
    <phoneticPr fontId="2"/>
  </si>
  <si>
    <t>漢字の入力フォームの入力値をすべて削除したら、対応するカタカナの入力フォームの入力値が削除される</t>
    <rPh sb="0" eb="2">
      <t>カンジ</t>
    </rPh>
    <rPh sb="3" eb="5">
      <t>ニュウリョク</t>
    </rPh>
    <rPh sb="10" eb="13">
      <t>ニュウリョクチ</t>
    </rPh>
    <rPh sb="17" eb="19">
      <t>サクジョ</t>
    </rPh>
    <rPh sb="23" eb="25">
      <t>タイオウ</t>
    </rPh>
    <rPh sb="32" eb="34">
      <t>ニュウリョク</t>
    </rPh>
    <rPh sb="39" eb="42">
      <t>ニュウリョクチ</t>
    </rPh>
    <rPh sb="43" eb="45">
      <t>サクジョ</t>
    </rPh>
    <phoneticPr fontId="2"/>
  </si>
  <si>
    <t>機密情報がGETリクエストのパラメータに含まれてしまい、履歴から当該情報が</t>
    <phoneticPr fontId="2"/>
  </si>
  <si>
    <t>漏洩することを防止するため。</t>
  </si>
  <si>
    <t>上記以外の遷移</t>
    <rPh sb="0" eb="2">
      <t>ジョウキ</t>
    </rPh>
    <rPh sb="2" eb="4">
      <t>イガイ</t>
    </rPh>
    <rPh sb="5" eb="7">
      <t>センイ</t>
    </rPh>
    <phoneticPr fontId="2"/>
  </si>
  <si>
    <t>キャンペーン等のURLからの遷移を特定するため。</t>
    <rPh sb="6" eb="7">
      <t>トウ</t>
    </rPh>
    <rPh sb="14" eb="16">
      <t>センイ</t>
    </rPh>
    <rPh sb="17" eb="19">
      <t>トクテイ</t>
    </rPh>
    <phoneticPr fontId="2"/>
  </si>
  <si>
    <t>パラメータ付きURLからの遷移</t>
    <rPh sb="5" eb="6">
      <t>ツ</t>
    </rPh>
    <rPh sb="13" eb="15">
      <t>センイ</t>
    </rPh>
    <phoneticPr fontId="2"/>
  </si>
  <si>
    <t>コンテンツが存在しない場合、コンテンツの表示領域を詰めて表示する。</t>
    <rPh sb="6" eb="8">
      <t>ソンザイ</t>
    </rPh>
    <rPh sb="11" eb="13">
      <t>バアイ</t>
    </rPh>
    <rPh sb="20" eb="22">
      <t>ヒョウジ</t>
    </rPh>
    <rPh sb="22" eb="24">
      <t>リョウイキ</t>
    </rPh>
    <rPh sb="25" eb="26">
      <t>ツ</t>
    </rPh>
    <rPh sb="28" eb="30">
      <t>ヒョウジ</t>
    </rPh>
    <phoneticPr fontId="2"/>
  </si>
  <si>
    <t>・</t>
    <phoneticPr fontId="2"/>
  </si>
  <si>
    <t>・</t>
    <phoneticPr fontId="2"/>
  </si>
  <si>
    <t>コンテンツが存在しない場合：非表示のまま</t>
    <rPh sb="6" eb="8">
      <t>ソンザイ</t>
    </rPh>
    <rPh sb="11" eb="13">
      <t>バアイ</t>
    </rPh>
    <rPh sb="14" eb="17">
      <t>ヒヒョウジ</t>
    </rPh>
    <phoneticPr fontId="2"/>
  </si>
  <si>
    <t>画面レスポンス低下など操作性を損なわないよう、プロジェクトで定めたキャッシュ保持期間を基準として保持を許容する。</t>
    <rPh sb="0" eb="2">
      <t>ガメン</t>
    </rPh>
    <rPh sb="7" eb="9">
      <t>テイカ</t>
    </rPh>
    <rPh sb="11" eb="13">
      <t>ソウサ</t>
    </rPh>
    <rPh sb="30" eb="31">
      <t>サダ</t>
    </rPh>
    <rPh sb="38" eb="40">
      <t>ホジ</t>
    </rPh>
    <rPh sb="40" eb="42">
      <t>キカン</t>
    </rPh>
    <rPh sb="43" eb="45">
      <t>キジュン</t>
    </rPh>
    <rPh sb="48" eb="50">
      <t>ホジ</t>
    </rPh>
    <rPh sb="51" eb="53">
      <t>キョヨウ</t>
    </rPh>
    <phoneticPr fontId="2"/>
  </si>
  <si>
    <t>APサーバを再起動せず、担当者自身で作成したコンテンツを更新することができるように画面に差込枠を設け、</t>
    <rPh sb="6" eb="7">
      <t>サイ</t>
    </rPh>
    <rPh sb="7" eb="9">
      <t>キドウ</t>
    </rPh>
    <rPh sb="12" eb="15">
      <t>タントウシャ</t>
    </rPh>
    <rPh sb="15" eb="17">
      <t>ジシン</t>
    </rPh>
    <rPh sb="18" eb="20">
      <t>サクセイ</t>
    </rPh>
    <rPh sb="28" eb="30">
      <t>コウシン</t>
    </rPh>
    <rPh sb="41" eb="43">
      <t>ガメン</t>
    </rPh>
    <rPh sb="44" eb="45">
      <t>サ</t>
    </rPh>
    <rPh sb="45" eb="46">
      <t>コ</t>
    </rPh>
    <rPh sb="46" eb="47">
      <t>ワク</t>
    </rPh>
    <rPh sb="48" eb="49">
      <t>モウ</t>
    </rPh>
    <phoneticPr fontId="2"/>
  </si>
  <si>
    <t>差込用ファイル(お知らせなどの文言や画像のリンクを記載したHTML)を読み込ませる。</t>
    <rPh sb="35" eb="36">
      <t>ヨ</t>
    </rPh>
    <rPh sb="37" eb="38">
      <t>コ</t>
    </rPh>
    <phoneticPr fontId="2"/>
  </si>
  <si>
    <t>コンテンツが存在する場合：div要素の位置にiframe要素を差込み、対応するコンテンツを表示</t>
    <rPh sb="6" eb="8">
      <t>ソンザイ</t>
    </rPh>
    <rPh sb="10" eb="12">
      <t>バアイ</t>
    </rPh>
    <rPh sb="19" eb="21">
      <t>イチ</t>
    </rPh>
    <rPh sb="31" eb="33">
      <t>サシコミ</t>
    </rPh>
    <rPh sb="35" eb="37">
      <t>タイオウ</t>
    </rPh>
    <rPh sb="45" eb="47">
      <t>ヒョウジ</t>
    </rPh>
    <phoneticPr fontId="2"/>
  </si>
  <si>
    <t>WebサーバにマウントしたNAS上の指定のディレクトリに配置する。</t>
    <rPh sb="16" eb="17">
      <t>ジョウ</t>
    </rPh>
    <rPh sb="18" eb="20">
      <t>シテイ</t>
    </rPh>
    <rPh sb="28" eb="30">
      <t>ハイチ</t>
    </rPh>
    <phoneticPr fontId="2"/>
  </si>
  <si>
    <t>・</t>
    <phoneticPr fontId="2"/>
  </si>
  <si>
    <t>ファイル名は、差込位置に応じた固定文言にする。</t>
    <rPh sb="4" eb="5">
      <t>メイ</t>
    </rPh>
    <rPh sb="7" eb="9">
      <t>サシコミ</t>
    </rPh>
    <rPh sb="9" eb="11">
      <t>イチ</t>
    </rPh>
    <rPh sb="12" eb="13">
      <t>オウ</t>
    </rPh>
    <rPh sb="15" eb="19">
      <t>コテイモンゴン</t>
    </rPh>
    <phoneticPr fontId="2"/>
  </si>
  <si>
    <t>コンテンツの表示方法</t>
    <rPh sb="6" eb="8">
      <t>ヒョウジ</t>
    </rPh>
    <rPh sb="8" eb="10">
      <t>ホウホウ</t>
    </rPh>
    <phoneticPr fontId="2"/>
  </si>
  <si>
    <t>差込用ファイルの配置方法</t>
    <rPh sb="0" eb="3">
      <t>サシコミヨウ</t>
    </rPh>
    <rPh sb="8" eb="10">
      <t>ハイチ</t>
    </rPh>
    <rPh sb="10" eb="12">
      <t>ホウホウ</t>
    </rPh>
    <phoneticPr fontId="2"/>
  </si>
  <si>
    <t>差し込み先HTMLの記述方法</t>
    <rPh sb="0" eb="1">
      <t>サ</t>
    </rPh>
    <rPh sb="2" eb="3">
      <t>コ</t>
    </rPh>
    <rPh sb="4" eb="5">
      <t>サキ</t>
    </rPh>
    <rPh sb="10" eb="12">
      <t>キジュツ</t>
    </rPh>
    <rPh sb="12" eb="14">
      <t>ホウホウ</t>
    </rPh>
    <phoneticPr fontId="2"/>
  </si>
  <si>
    <t>差込先HTMLの差込位置に、差込位置に応じたファイル名を記載する。</t>
    <rPh sb="14" eb="16">
      <t>サシコミ</t>
    </rPh>
    <rPh sb="16" eb="18">
      <t>イチ</t>
    </rPh>
    <rPh sb="19" eb="20">
      <t>オウ</t>
    </rPh>
    <rPh sb="26" eb="27">
      <t>メイ</t>
    </rPh>
    <rPh sb="28" eb="30">
      <t>キサイ</t>
    </rPh>
    <phoneticPr fontId="2"/>
  </si>
  <si>
    <t>会員WEB</t>
    <rPh sb="0" eb="2">
      <t>カイイン</t>
    </rPh>
    <phoneticPr fontId="2"/>
  </si>
  <si>
    <t>全ての画面遷移</t>
    <rPh sb="0" eb="1">
      <t>スベ</t>
    </rPh>
    <rPh sb="3" eb="5">
      <t>ガメン</t>
    </rPh>
    <rPh sb="5" eb="7">
      <t>センイ</t>
    </rPh>
    <phoneticPr fontId="2"/>
  </si>
  <si>
    <t>(4)</t>
    <phoneticPr fontId="2"/>
  </si>
  <si>
    <t>&lt;プロジェクト固有の補助ID&gt;</t>
    <rPh sb="7" eb="9">
      <t>コユウ</t>
    </rPh>
    <rPh sb="10" eb="12">
      <t>ホジョ</t>
    </rPh>
    <phoneticPr fontId="2"/>
  </si>
  <si>
    <t>(3)</t>
    <phoneticPr fontId="2"/>
  </si>
  <si>
    <t>&lt;アクセス先の機能を表すID&gt;</t>
    <rPh sb="5" eb="6">
      <t>サキ</t>
    </rPh>
    <rPh sb="7" eb="9">
      <t>キノウ</t>
    </rPh>
    <rPh sb="10" eb="11">
      <t>アラワ</t>
    </rPh>
    <phoneticPr fontId="2"/>
  </si>
  <si>
    <t>(2)</t>
    <phoneticPr fontId="2"/>
  </si>
  <si>
    <t>&lt;コンテキストパス&gt;</t>
    <phoneticPr fontId="2"/>
  </si>
  <si>
    <t>(1)</t>
    <phoneticPr fontId="2"/>
  </si>
  <si>
    <t>URL要素</t>
    <rPh sb="3" eb="5">
      <t>ヨウソ</t>
    </rPh>
    <phoneticPr fontId="2"/>
  </si>
  <si>
    <t>そのような対応付けが必要となった場合はプロジェクトのアーキテクトに相談すること。</t>
  </si>
  <si>
    <t>本パターンに当てはまらないURLとActionの対応付けも可能であるため、</t>
    <phoneticPr fontId="2"/>
  </si>
  <si>
    <t>ある業務のアクションクラス、「xxxAction」のメソッド名で定義される。</t>
    <rPh sb="2" eb="4">
      <t>ギョウム</t>
    </rPh>
    <rPh sb="30" eb="31">
      <t>メイ</t>
    </rPh>
    <rPh sb="32" eb="34">
      <t>テイギ</t>
    </rPh>
    <phoneticPr fontId="2"/>
  </si>
  <si>
    <t>必須</t>
    <rPh sb="0" eb="2">
      <t>ヒッス</t>
    </rPh>
    <phoneticPr fontId="2"/>
  </si>
  <si>
    <t>&lt;メソッド&gt;</t>
    <phoneticPr fontId="2"/>
  </si>
  <si>
    <t>(5)</t>
    <phoneticPr fontId="2"/>
  </si>
  <si>
    <t>「Action」を除いた「xxx」で定義される。</t>
    <rPh sb="18" eb="20">
      <t>テイギ</t>
    </rPh>
    <phoneticPr fontId="2"/>
  </si>
  <si>
    <t>ある業務アクションのアクションクラス、「xxxAction」において、</t>
    <rPh sb="2" eb="4">
      <t>ギョウム</t>
    </rPh>
    <phoneticPr fontId="2"/>
  </si>
  <si>
    <t>&lt;アクションクラス&gt;</t>
    <phoneticPr fontId="2"/>
  </si>
  <si>
    <t>サブシステムIDなどのPJ固有のURL要素を定義する。</t>
    <rPh sb="13" eb="15">
      <t>コユウ</t>
    </rPh>
    <rPh sb="19" eb="21">
      <t>ヨウソ</t>
    </rPh>
    <rPh sb="22" eb="24">
      <t>テイギ</t>
    </rPh>
    <phoneticPr fontId="2"/>
  </si>
  <si>
    <t>任意</t>
    <rPh sb="0" eb="2">
      <t>ニンイ</t>
    </rPh>
    <phoneticPr fontId="2"/>
  </si>
  <si>
    <t>プロジェクトパッケージパスの共通部分に対応する要素を定義する。</t>
    <rPh sb="14" eb="16">
      <t>キョウツウ</t>
    </rPh>
    <rPh sb="16" eb="18">
      <t>ブブン</t>
    </rPh>
    <rPh sb="19" eb="21">
      <t>タイオウ</t>
    </rPh>
    <rPh sb="23" eb="25">
      <t>ヨウソ</t>
    </rPh>
    <rPh sb="26" eb="28">
      <t>テイギ</t>
    </rPh>
    <phoneticPr fontId="2"/>
  </si>
  <si>
    <t>内容</t>
    <rPh sb="0" eb="2">
      <t>ナイヨウ</t>
    </rPh>
    <phoneticPr fontId="2"/>
  </si>
  <si>
    <t>必須/任意</t>
    <rPh sb="0" eb="2">
      <t>ヒッス</t>
    </rPh>
    <rPh sb="3" eb="5">
      <t>ニンイ</t>
    </rPh>
    <phoneticPr fontId="2"/>
  </si>
  <si>
    <t>ルーティングアダプタ</t>
    <phoneticPr fontId="2"/>
  </si>
  <si>
    <t>マッピング手法</t>
    <rPh sb="5" eb="7">
      <t>シュホウ</t>
    </rPh>
    <phoneticPr fontId="2"/>
  </si>
  <si>
    <t>静的リソース：HTMLタグsrc属性などから参照されるCSSやJPEGファイル</t>
  </si>
  <si>
    <t>※1</t>
    <phoneticPr fontId="2"/>
  </si>
  <si>
    <t>Nablarchは、クライアントから送信されるURLを解釈し、Actionまたは静的リソース（※1）にディスパッチする。</t>
    <phoneticPr fontId="2"/>
  </si>
  <si>
    <t>URL設計</t>
  </si>
  <si>
    <t>入力フォーム等の入力値・画面表示メッセージ・画面制御値を次画面に引き継ぐため。</t>
    <rPh sb="0" eb="2">
      <t>ニュウリョク</t>
    </rPh>
    <rPh sb="6" eb="7">
      <t>トウ</t>
    </rPh>
    <rPh sb="8" eb="11">
      <t>ニュウリョクチ</t>
    </rPh>
    <rPh sb="12" eb="14">
      <t>ガメン</t>
    </rPh>
    <rPh sb="14" eb="16">
      <t>ヒョウジ</t>
    </rPh>
    <rPh sb="22" eb="24">
      <t>ガメン</t>
    </rPh>
    <rPh sb="24" eb="26">
      <t>セイギョ</t>
    </rPh>
    <rPh sb="26" eb="27">
      <t>アタイ</t>
    </rPh>
    <rPh sb="28" eb="31">
      <t>ジガメン</t>
    </rPh>
    <rPh sb="32" eb="33">
      <t>ヒ</t>
    </rPh>
    <rPh sb="34" eb="35">
      <t>ツ</t>
    </rPh>
    <phoneticPr fontId="2"/>
  </si>
  <si>
    <t>認証情報等の保持のため。</t>
    <rPh sb="0" eb="2">
      <t>ニンショウ</t>
    </rPh>
    <rPh sb="2" eb="4">
      <t>ジョウホウ</t>
    </rPh>
    <rPh sb="4" eb="5">
      <t>トウ</t>
    </rPh>
    <rPh sb="6" eb="8">
      <t>ホジ</t>
    </rPh>
    <phoneticPr fontId="2"/>
  </si>
  <si>
    <t>使用する</t>
    <phoneticPr fontId="2"/>
  </si>
  <si>
    <t>ローリングメンテや片系運転への切替えでセッション継続を行うため。</t>
    <rPh sb="9" eb="11">
      <t>カタケイ</t>
    </rPh>
    <rPh sb="11" eb="13">
      <t>ウンテン</t>
    </rPh>
    <rPh sb="15" eb="17">
      <t>キリカ</t>
    </rPh>
    <phoneticPr fontId="2"/>
  </si>
  <si>
    <t>使用しない</t>
    <phoneticPr fontId="2"/>
  </si>
  <si>
    <t>ローリングメンテや片系運転への切替え時にセッションが切れるため。</t>
    <rPh sb="18" eb="19">
      <t>ジ</t>
    </rPh>
    <rPh sb="26" eb="27">
      <t>キ</t>
    </rPh>
    <phoneticPr fontId="2"/>
  </si>
  <si>
    <t>要件定義</t>
    <rPh sb="0" eb="2">
      <t>ヨウケン</t>
    </rPh>
    <rPh sb="2" eb="4">
      <t>テイギ</t>
    </rPh>
    <phoneticPr fontId="2"/>
  </si>
  <si>
    <t>XXXプロジェクト</t>
    <phoneticPr fontId="2"/>
  </si>
  <si>
    <t>アプリケーション構成（WEB）</t>
    <rPh sb="8" eb="10">
      <t>コウセイ</t>
    </rPh>
    <phoneticPr fontId="2"/>
  </si>
  <si>
    <t>各サーバのキャッシュ制御を併用する。</t>
    <rPh sb="0" eb="1">
      <t>カク</t>
    </rPh>
    <rPh sb="10" eb="12">
      <t>セイギョ</t>
    </rPh>
    <rPh sb="13" eb="15">
      <t>ヘイヨウ</t>
    </rPh>
    <phoneticPr fontId="2"/>
  </si>
  <si>
    <t>XX時間</t>
    <rPh sb="2" eb="4">
      <t>ジカン</t>
    </rPh>
    <phoneticPr fontId="2"/>
  </si>
  <si>
    <t>条件付きリクエストを付与して更新を都度確認する手法もあるが、ブラウザの種類・設定等の環境固有の問題を排除できないため</t>
    <rPh sb="0" eb="3">
      <t>ジョウケンツ</t>
    </rPh>
    <rPh sb="10" eb="12">
      <t>フヨ</t>
    </rPh>
    <rPh sb="14" eb="16">
      <t>コウシン</t>
    </rPh>
    <rPh sb="17" eb="19">
      <t>ツド</t>
    </rPh>
    <rPh sb="19" eb="21">
      <t>カクニン</t>
    </rPh>
    <rPh sb="23" eb="25">
      <t>シュホウ</t>
    </rPh>
    <rPh sb="35" eb="37">
      <t>シュルイ</t>
    </rPh>
    <rPh sb="38" eb="40">
      <t>セッテイ</t>
    </rPh>
    <rPh sb="40" eb="41">
      <t>トウ</t>
    </rPh>
    <rPh sb="42" eb="44">
      <t>カンキョウ</t>
    </rPh>
    <rPh sb="44" eb="46">
      <t>コユウ</t>
    </rPh>
    <rPh sb="47" eb="49">
      <t>モンダイ</t>
    </rPh>
    <rPh sb="50" eb="52">
      <t>ハイジョ</t>
    </rPh>
    <phoneticPr fontId="2"/>
  </si>
  <si>
    <t>一定の保持期間を設ける。</t>
    <phoneticPr fontId="2"/>
  </si>
  <si>
    <t>管理者WEB</t>
    <rPh sb="0" eb="3">
      <t>カンリシャ</t>
    </rPh>
    <phoneticPr fontId="2"/>
  </si>
  <si>
    <t>ブラウザの戻る機能を禁止する場合、専用の「戻る」ボタンを画面に配置する必要がある。</t>
    <rPh sb="5" eb="6">
      <t>モド</t>
    </rPh>
    <rPh sb="7" eb="9">
      <t>キノウ</t>
    </rPh>
    <rPh sb="10" eb="12">
      <t>キンシ</t>
    </rPh>
    <rPh sb="14" eb="16">
      <t>バアイ</t>
    </rPh>
    <rPh sb="17" eb="19">
      <t>センヨウ</t>
    </rPh>
    <phoneticPr fontId="2"/>
  </si>
  <si>
    <t>これは画面毎の画面設計において個別に設計する必要がある。</t>
    <phoneticPr fontId="2"/>
  </si>
  <si>
    <t>ブラウザの戻る機能の有無</t>
    <rPh sb="5" eb="6">
      <t>モド</t>
    </rPh>
    <rPh sb="7" eb="9">
      <t>キノウ</t>
    </rPh>
    <rPh sb="10" eb="12">
      <t>ウム</t>
    </rPh>
    <phoneticPr fontId="2"/>
  </si>
  <si>
    <t>有効</t>
    <rPh sb="0" eb="2">
      <t>ユウコウ</t>
    </rPh>
    <phoneticPr fontId="2"/>
  </si>
  <si>
    <t>無効</t>
    <rPh sb="0" eb="2">
      <t>ムコウ</t>
    </rPh>
    <phoneticPr fontId="2"/>
  </si>
  <si>
    <t>ユーザビリティ向上のため</t>
    <rPh sb="7" eb="9">
      <t>コウジョウ</t>
    </rPh>
    <phoneticPr fontId="2"/>
  </si>
  <si>
    <t>要件として不要なため。</t>
    <rPh sb="0" eb="2">
      <t>ヨウケン</t>
    </rPh>
    <rPh sb="5" eb="7">
      <t>フヨウ</t>
    </rPh>
    <phoneticPr fontId="2"/>
  </si>
  <si>
    <t>対象画面</t>
    <rPh sb="0" eb="2">
      <t>タイショウ</t>
    </rPh>
    <rPh sb="2" eb="4">
      <t>ガメン</t>
    </rPh>
    <phoneticPr fontId="2"/>
  </si>
  <si>
    <t>対象システム</t>
    <rPh sb="0" eb="2">
      <t>タイショウ</t>
    </rPh>
    <phoneticPr fontId="2"/>
  </si>
  <si>
    <t>本システムでの選択基準を以下に示す。</t>
    <phoneticPr fontId="2"/>
  </si>
  <si>
    <t>JavaScriptによる補完</t>
    <rPh sb="13" eb="15">
      <t>ホカン</t>
    </rPh>
    <phoneticPr fontId="2"/>
  </si>
  <si>
    <t>画面表示時の初期表示</t>
    <rPh sb="0" eb="2">
      <t>ガメン</t>
    </rPh>
    <rPh sb="2" eb="4">
      <t>ヒョウジ</t>
    </rPh>
    <rPh sb="4" eb="5">
      <t>ジ</t>
    </rPh>
    <rPh sb="6" eb="8">
      <t>ショキ</t>
    </rPh>
    <rPh sb="8" eb="10">
      <t>ヒョウジ</t>
    </rPh>
    <phoneticPr fontId="2"/>
  </si>
  <si>
    <t>方法</t>
    <rPh sb="0" eb="2">
      <t>ホウホウ</t>
    </rPh>
    <phoneticPr fontId="2"/>
  </si>
  <si>
    <t>カテゴリ</t>
    <phoneticPr fontId="2"/>
  </si>
  <si>
    <t>ユーザビリティ向上のため</t>
    <rPh sb="7" eb="9">
      <t>コウジョウ</t>
    </rPh>
    <phoneticPr fontId="2"/>
  </si>
  <si>
    <t>ブラウザの戻る機能(history.back)による前画面への遷移を制御する。</t>
    <rPh sb="31" eb="33">
      <t>センイ</t>
    </rPh>
    <rPh sb="34" eb="36">
      <t>セイギョ</t>
    </rPh>
    <phoneticPr fontId="2"/>
  </si>
  <si>
    <t>本システムでの選択基準を以下に示す。</t>
    <phoneticPr fontId="2"/>
  </si>
  <si>
    <t>本システムでの選択基準を以下に示す。</t>
    <phoneticPr fontId="2"/>
  </si>
  <si>
    <t>切り替え単位</t>
    <rPh sb="0" eb="1">
      <t>キ</t>
    </rPh>
    <rPh sb="2" eb="3">
      <t>カ</t>
    </rPh>
    <rPh sb="4" eb="6">
      <t>タンイ</t>
    </rPh>
    <phoneticPr fontId="2"/>
  </si>
  <si>
    <t>方針</t>
    <rPh sb="0" eb="2">
      <t>ホウシン</t>
    </rPh>
    <phoneticPr fontId="2"/>
  </si>
  <si>
    <t>使用する</t>
    <rPh sb="0" eb="2">
      <t>シヨウ</t>
    </rPh>
    <phoneticPr fontId="2"/>
  </si>
  <si>
    <t>方式</t>
    <rPh sb="0" eb="2">
      <t>ホウシキ</t>
    </rPh>
    <phoneticPr fontId="2"/>
  </si>
  <si>
    <t>対外接続先の閉局に応じて機能を閉局する。</t>
    <rPh sb="0" eb="2">
      <t>タイガイ</t>
    </rPh>
    <rPh sb="2" eb="4">
      <t>セツゾク</t>
    </rPh>
    <rPh sb="4" eb="5">
      <t>サキ</t>
    </rPh>
    <rPh sb="6" eb="8">
      <t>ヘイキョク</t>
    </rPh>
    <rPh sb="9" eb="10">
      <t>オウ</t>
    </rPh>
    <rPh sb="12" eb="14">
      <t>キノウ</t>
    </rPh>
    <rPh sb="15" eb="17">
      <t>ヘイキョク</t>
    </rPh>
    <phoneticPr fontId="2"/>
  </si>
  <si>
    <t>コンテンツ更新機能詳細</t>
    <phoneticPr fontId="2"/>
  </si>
  <si>
    <t>コンテンツ読み込み方式</t>
    <rPh sb="5" eb="6">
      <t>ヨ</t>
    </rPh>
    <rPh sb="7" eb="8">
      <t>コ</t>
    </rPh>
    <rPh sb="9" eb="11">
      <t>ホウシキ</t>
    </rPh>
    <phoneticPr fontId="2"/>
  </si>
  <si>
    <t>セキュリティ要件のため。</t>
    <rPh sb="6" eb="8">
      <t>ヨウケン</t>
    </rPh>
    <phoneticPr fontId="2"/>
  </si>
  <si>
    <t>本システムでの選択基準を以下に示す。</t>
    <phoneticPr fontId="2"/>
  </si>
  <si>
    <t>また、JBossやWildFlyは本システムでは使用しないため制約も影響なし。</t>
    <rPh sb="17" eb="18">
      <t>ホン</t>
    </rPh>
    <rPh sb="24" eb="26">
      <t>シヨウ</t>
    </rPh>
    <rPh sb="31" eb="33">
      <t>セイヤク</t>
    </rPh>
    <rPh sb="34" eb="36">
      <t>エイキョウ</t>
    </rPh>
    <phoneticPr fontId="2"/>
  </si>
  <si>
    <t>Nablarch標準として推奨されており、URLと業務アクションのマッピングを容易に定義できるため。</t>
    <rPh sb="8" eb="10">
      <t>ヒョウジュン</t>
    </rPh>
    <rPh sb="13" eb="15">
      <t>スイショウ</t>
    </rPh>
    <phoneticPr fontId="2"/>
  </si>
  <si>
    <t>Javascriptにて実装する。</t>
    <rPh sb="12" eb="14">
      <t>ジッソウ</t>
    </rPh>
    <phoneticPr fontId="2"/>
  </si>
  <si>
    <t>無効化の制御はJavascriptにて実装する。</t>
    <rPh sb="0" eb="2">
      <t>ムコウ</t>
    </rPh>
    <rPh sb="2" eb="3">
      <t>カ</t>
    </rPh>
    <rPh sb="4" eb="6">
      <t>セイギョ</t>
    </rPh>
    <rPh sb="19" eb="21">
      <t>ジッソウ</t>
    </rPh>
    <phoneticPr fontId="2"/>
  </si>
  <si>
    <t>リクエストが実行された際、毎回、Webアプリケーションの</t>
    <phoneticPr fontId="2"/>
  </si>
  <si>
    <t>開局／閉局状態を開閉局制御ハンドラが自動的にチェックする。</t>
    <phoneticPr fontId="2"/>
  </si>
  <si>
    <t>JVMが復旧できない可能性のあるエラーが発生しているためフォワードは行わない。</t>
    <phoneticPr fontId="2"/>
  </si>
  <si>
    <t>例えば、Out of Memoryが発生している場合、処理を続行できない可能性が高いので、</t>
    <phoneticPr fontId="2"/>
  </si>
  <si>
    <t>HTTPエラーハンドラで捕捉できない位置で例外が発生することは、</t>
    <phoneticPr fontId="2"/>
  </si>
  <si>
    <t>考えられるためフォワードは行わない。</t>
    <phoneticPr fontId="2"/>
  </si>
  <si>
    <t>基本的に考えられず、バグによる致命的なシステムエラーが発生していると</t>
    <phoneticPr fontId="2"/>
  </si>
  <si>
    <t>エラー画面の表示は行わない。</t>
    <phoneticPr fontId="2"/>
  </si>
  <si>
    <t>エラー時の遷移画面や、エラーメッセージの表示場所については、PJ固有の要件に定めるUI標準を参照。</t>
    <phoneticPr fontId="2"/>
  </si>
  <si>
    <t>ユーザがフォームへ入力した値やユーザ情報等を基に、予めフォームへの初期値設定や、テキストボックスに入力候補を表示させる。</t>
    <rPh sb="9" eb="11">
      <t>ニュウリョク</t>
    </rPh>
    <rPh sb="13" eb="14">
      <t>アタイ</t>
    </rPh>
    <rPh sb="18" eb="20">
      <t>ジョウホウ</t>
    </rPh>
    <rPh sb="20" eb="21">
      <t>トウ</t>
    </rPh>
    <rPh sb="22" eb="23">
      <t>モト</t>
    </rPh>
    <rPh sb="25" eb="26">
      <t>アラカジ</t>
    </rPh>
    <rPh sb="33" eb="36">
      <t>ショキチ</t>
    </rPh>
    <rPh sb="36" eb="38">
      <t>セッテイ</t>
    </rPh>
    <rPh sb="49" eb="51">
      <t>ニュウリョク</t>
    </rPh>
    <rPh sb="51" eb="53">
      <t>コウホ</t>
    </rPh>
    <rPh sb="54" eb="56">
      <t>ヒョウジ</t>
    </rPh>
    <phoneticPr fontId="2"/>
  </si>
  <si>
    <t>特定の画面については対外接続先システムにメンテナンス時間があるため、その時間はAPIの呼び出しを</t>
    <rPh sb="0" eb="2">
      <t>トクテイ</t>
    </rPh>
    <rPh sb="10" eb="12">
      <t>タイガイ</t>
    </rPh>
    <rPh sb="12" eb="14">
      <t>セツゾク</t>
    </rPh>
    <rPh sb="14" eb="15">
      <t>サキ</t>
    </rPh>
    <rPh sb="43" eb="44">
      <t>ヨ</t>
    </rPh>
    <rPh sb="45" eb="46">
      <t>ダ</t>
    </rPh>
    <phoneticPr fontId="2"/>
  </si>
  <si>
    <t>閉局タイミングは接続先システム側の営業日カレンダーに依存するため、本システムでもカレンダーマスタを保持し、</t>
    <rPh sb="8" eb="10">
      <t>セツゾク</t>
    </rPh>
    <rPh sb="10" eb="11">
      <t>サキ</t>
    </rPh>
    <rPh sb="33" eb="34">
      <t>ホン</t>
    </rPh>
    <rPh sb="49" eb="51">
      <t>ホジ</t>
    </rPh>
    <phoneticPr fontId="2"/>
  </si>
  <si>
    <t>そのカレンダーに基づいて開閉局制御バッチを実行する。</t>
    <phoneticPr fontId="2"/>
  </si>
  <si>
    <t>対外接続先システムの閉局に応じて機能を閉局するため。</t>
    <rPh sb="0" eb="2">
      <t>タイガイ</t>
    </rPh>
    <rPh sb="2" eb="4">
      <t>セツゾク</t>
    </rPh>
    <rPh sb="4" eb="5">
      <t>サキ</t>
    </rPh>
    <rPh sb="10" eb="12">
      <t>ヘイキョク</t>
    </rPh>
    <rPh sb="13" eb="14">
      <t>オウ</t>
    </rPh>
    <rPh sb="16" eb="18">
      <t>キノウ</t>
    </rPh>
    <rPh sb="19" eb="21">
      <t>ヘイキョク</t>
    </rPh>
    <phoneticPr fontId="2"/>
  </si>
  <si>
    <t>対外接続先システムの営業日カレンダーに基づいて開閉局バッチを起動する。</t>
    <rPh sb="0" eb="2">
      <t>タイガイ</t>
    </rPh>
    <rPh sb="2" eb="4">
      <t>セツゾク</t>
    </rPh>
    <rPh sb="4" eb="5">
      <t>サキ</t>
    </rPh>
    <rPh sb="19" eb="20">
      <t>モト</t>
    </rPh>
    <rPh sb="23" eb="26">
      <t>カイヘイキョク</t>
    </rPh>
    <phoneticPr fontId="2"/>
  </si>
  <si>
    <t>JSPにフォワードできない</t>
    <phoneticPr fontId="2"/>
  </si>
  <si>
    <t>致命的なエラー</t>
    <phoneticPr fontId="2"/>
  </si>
  <si>
    <t>発生するエラー</t>
    <phoneticPr fontId="2"/>
  </si>
  <si>
    <t>DBの更新対象レコードが更新処理中に別のユーザに更新されていた場合に</t>
    <phoneticPr fontId="2"/>
  </si>
  <si>
    <t>業務画面なら「action」、WEB-APIなら「api」のように</t>
    <rPh sb="0" eb="2">
      <t>ギョウム</t>
    </rPh>
    <rPh sb="2" eb="4">
      <t>ガメン</t>
    </rPh>
    <phoneticPr fontId="2"/>
  </si>
  <si>
    <t>機能を表すIDを定義する。</t>
    <phoneticPr fontId="2"/>
  </si>
  <si>
    <t>ただし、画面にレスポンスを出力中にI/O例外が発生した場合は、２重にレスポンスが出力される可能性があるので、</t>
    <phoneticPr fontId="2"/>
  </si>
  <si>
    <t>ブラウザの戻る機能を無効にする場合、自画面遷移（リロード）ではなく、クライアント側でブラウザの戻る処理を無効化する方針とする。</t>
    <rPh sb="7" eb="9">
      <t>キノウ</t>
    </rPh>
    <rPh sb="10" eb="12">
      <t>ムコウ</t>
    </rPh>
    <rPh sb="15" eb="17">
      <t>バアイ</t>
    </rPh>
    <rPh sb="18" eb="19">
      <t>ジ</t>
    </rPh>
    <rPh sb="19" eb="21">
      <t>ガメン</t>
    </rPh>
    <rPh sb="21" eb="23">
      <t>センイ</t>
    </rPh>
    <rPh sb="40" eb="41">
      <t>ガワ</t>
    </rPh>
    <rPh sb="47" eb="48">
      <t>モド</t>
    </rPh>
    <rPh sb="49" eb="51">
      <t>ショリ</t>
    </rPh>
    <rPh sb="52" eb="54">
      <t>ムコウ</t>
    </rPh>
    <rPh sb="54" eb="55">
      <t>カ</t>
    </rPh>
    <rPh sb="57" eb="59">
      <t>ホウシン</t>
    </rPh>
    <phoneticPr fontId="2"/>
  </si>
  <si>
    <t>よって、二重サブミット発生による重複処理が発生する可能性のあるリクエストについては、二重サブミット防止の対象とすること。</t>
    <rPh sb="16" eb="18">
      <t>チョウフク</t>
    </rPh>
    <rPh sb="18" eb="20">
      <t>ショリ</t>
    </rPh>
    <phoneticPr fontId="2"/>
  </si>
  <si>
    <t>入力～確認～完了画面間で入力情報を保持するため。</t>
    <rPh sb="17" eb="19">
      <t>ホジ</t>
    </rPh>
    <phoneticPr fontId="2"/>
  </si>
  <si>
    <t>実施不要</t>
    <rPh sb="0" eb="2">
      <t>ジッシ</t>
    </rPh>
    <rPh sb="2" eb="4">
      <t>フヨウ</t>
    </rPh>
    <phoneticPr fontId="2"/>
  </si>
  <si>
    <t>セッション変数をサーバサイドで保持しているため、実施不要。</t>
    <rPh sb="5" eb="7">
      <t>ヘンスウ</t>
    </rPh>
    <rPh sb="15" eb="17">
      <t>ホジ</t>
    </rPh>
    <rPh sb="24" eb="26">
      <t>ジッシ</t>
    </rPh>
    <rPh sb="26" eb="28">
      <t>フヨウ</t>
    </rPh>
    <phoneticPr fontId="2"/>
  </si>
  <si>
    <t>実施する</t>
    <rPh sb="0" eb="2">
      <t>ジッシ</t>
    </rPh>
    <phoneticPr fontId="2"/>
  </si>
  <si>
    <t>（AES暗号化）</t>
    <rPh sb="4" eb="7">
      <t>アンゴウカ</t>
    </rPh>
    <phoneticPr fontId="2"/>
  </si>
  <si>
    <t>HIDDENストアを使用した場合、クライアントからセッション変数を改竄したリクエストが</t>
    <phoneticPr fontId="2"/>
  </si>
  <si>
    <t>送信される可能性があるため</t>
    <phoneticPr fontId="2"/>
  </si>
  <si>
    <t>セッション変数の改ざん防止</t>
    <rPh sb="5" eb="7">
      <t>ヘンスウ</t>
    </rPh>
    <rPh sb="8" eb="9">
      <t>カイ</t>
    </rPh>
    <rPh sb="11" eb="13">
      <t>ボウシ</t>
    </rPh>
    <phoneticPr fontId="2"/>
  </si>
  <si>
    <t>動作保証対象とするWebブラウザかどうか、バージョンも含めてチェックを行う。</t>
    <rPh sb="35" eb="36">
      <t>オコナ</t>
    </rPh>
    <phoneticPr fontId="2"/>
  </si>
  <si>
    <t>なお、動作保証対象とする Web ブラウザやプラットフォームについては、開発標準のUI標準に記載。</t>
    <rPh sb="36" eb="38">
      <t>カイハツ</t>
    </rPh>
    <rPh sb="38" eb="40">
      <t>ヒョウジュン</t>
    </rPh>
    <rPh sb="43" eb="45">
      <t>ヒョウジュン</t>
    </rPh>
    <rPh sb="46" eb="48">
      <t>キサイ</t>
    </rPh>
    <phoneticPr fontId="2"/>
  </si>
  <si>
    <t>動作保証対象のブラウザおよびバージョンの設定はコンフィグファイルに設定する方式とする。</t>
    <rPh sb="19" eb="21">
      <t>セッテイ</t>
    </rPh>
    <rPh sb="32" eb="34">
      <t>セッテイ</t>
    </rPh>
    <rPh sb="37" eb="39">
      <t>ホウシキ</t>
    </rPh>
    <phoneticPr fontId="2"/>
  </si>
  <si>
    <t>詳細は、Nablarch解説書のUserAgent情報取得機能サンプルを参照。</t>
    <rPh sb="0" eb="2">
      <t>ショウサイ</t>
    </rPh>
    <rPh sb="12" eb="15">
      <t>カイセツショ</t>
    </rPh>
    <rPh sb="36" eb="38">
      <t>サンショウ</t>
    </rPh>
    <phoneticPr fontId="2"/>
  </si>
  <si>
    <t>https://nablarch.github.io/docs/LATEST/doc/examples/07/index.html</t>
    <phoneticPr fontId="2"/>
  </si>
  <si>
    <t>画面処理方式にはファイルアップロードがないため、本アプリケーションではウィルス対策ソフトの影響は無い前提。</t>
    <rPh sb="0" eb="1">
      <t>ガメン</t>
    </rPh>
    <rPh sb="1" eb="5">
      <t>ショリホウシキ</t>
    </rPh>
    <rPh sb="24" eb="25">
      <t>ホン</t>
    </rPh>
    <rPh sb="38" eb="40">
      <t>タイサク</t>
    </rPh>
    <rPh sb="45" eb="47">
      <t>エイキョウ</t>
    </rPh>
    <rPh sb="48" eb="49">
      <t>ナ</t>
    </rPh>
    <rPh sb="50" eb="52">
      <t>ゼンテイ</t>
    </rPh>
    <phoneticPr fontId="2"/>
  </si>
  <si>
    <t>また、透過的にすべてのリクエストに対してUserAgent情報をもとに動作保証対象かどうかのチェックを実施し、</t>
    <rPh sb="3" eb="6">
      <t>トウカテキ</t>
    </rPh>
    <rPh sb="17" eb="18">
      <t>タイ</t>
    </rPh>
    <rPh sb="29" eb="31">
      <t>ジョウホウ</t>
    </rPh>
    <rPh sb="35" eb="37">
      <t>ドウサ</t>
    </rPh>
    <rPh sb="37" eb="39">
      <t>ホショウ</t>
    </rPh>
    <rPh sb="39" eb="41">
      <t>タイショウ</t>
    </rPh>
    <rPh sb="51" eb="53">
      <t>ジッシ</t>
    </rPh>
    <phoneticPr fontId="2"/>
  </si>
  <si>
    <t>動作保証対象外の場合には、エラー画面に遷移する。</t>
    <rPh sb="0" eb="2">
      <t>ドウサ</t>
    </rPh>
    <rPh sb="2" eb="4">
      <t>ホショウ</t>
    </rPh>
    <rPh sb="4" eb="7">
      <t>タイショウガイ</t>
    </rPh>
    <rPh sb="8" eb="10">
      <t>バアイ</t>
    </rPh>
    <rPh sb="16" eb="18">
      <t>ガメン</t>
    </rPh>
    <rPh sb="19" eb="21">
      <t>センイ</t>
    </rPh>
    <phoneticPr fontId="2"/>
  </si>
  <si>
    <t>動作保証対象ブラウザチェック</t>
    <rPh sb="0" eb="2">
      <t>ドウサ</t>
    </rPh>
    <rPh sb="2" eb="4">
      <t>ホショウ</t>
    </rPh>
    <rPh sb="4" eb="6">
      <t>タイショウ</t>
    </rPh>
    <phoneticPr fontId="2"/>
  </si>
  <si>
    <t>(6)</t>
    <phoneticPr fontId="2"/>
  </si>
  <si>
    <t>閉局時の制約</t>
    <rPh sb="0" eb="2">
      <t>ヘイキョク</t>
    </rPh>
    <rPh sb="2" eb="3">
      <t>ジ</t>
    </rPh>
    <rPh sb="4" eb="6">
      <t>セイヤク</t>
    </rPh>
    <phoneticPr fontId="2"/>
  </si>
  <si>
    <t>対外接続の閉局タイミングに合わせるため、閉局時刻になったタイミングで即アクセス遮断などの切り替え処理を実行する。</t>
    <rPh sb="0" eb="2">
      <t>タイガイ</t>
    </rPh>
    <rPh sb="2" eb="4">
      <t>セツゾク</t>
    </rPh>
    <rPh sb="5" eb="7">
      <t>ヘイキョク</t>
    </rPh>
    <rPh sb="13" eb="14">
      <t>ア</t>
    </rPh>
    <rPh sb="20" eb="22">
      <t>ヘイキョク</t>
    </rPh>
    <rPh sb="22" eb="24">
      <t>ジコク</t>
    </rPh>
    <rPh sb="44" eb="45">
      <t>キ</t>
    </rPh>
    <rPh sb="46" eb="47">
      <t>カ</t>
    </rPh>
    <rPh sb="48" eb="50">
      <t>ショリ</t>
    </rPh>
    <rPh sb="51" eb="53">
      <t>ジッコウ</t>
    </rPh>
    <phoneticPr fontId="2"/>
  </si>
  <si>
    <t>複数ウィンドウ/複数タブを</t>
    <rPh sb="0" eb="2">
      <t>フクスウ</t>
    </rPh>
    <rPh sb="8" eb="10">
      <t>フクスウ</t>
    </rPh>
    <phoneticPr fontId="2"/>
  </si>
  <si>
    <t>同時起動して並列に操作</t>
    <rPh sb="9" eb="11">
      <t>ソウサ</t>
    </rPh>
    <phoneticPr fontId="2"/>
  </si>
  <si>
    <t>許容しない</t>
    <rPh sb="0" eb="2">
      <t>キョヨウ</t>
    </rPh>
    <phoneticPr fontId="2"/>
  </si>
  <si>
    <t>並列操作した場合には後勝ちの挙動となる。</t>
    <rPh sb="0" eb="2">
      <t>ヘイレツ</t>
    </rPh>
    <rPh sb="2" eb="4">
      <t>ソウサ</t>
    </rPh>
    <rPh sb="6" eb="8">
      <t>バアイ</t>
    </rPh>
    <rPh sb="10" eb="11">
      <t>アト</t>
    </rPh>
    <rPh sb="11" eb="12">
      <t>ガ</t>
    </rPh>
    <rPh sb="14" eb="16">
      <t>キョドウ</t>
    </rPh>
    <phoneticPr fontId="2"/>
  </si>
  <si>
    <t>業務要件として必須ではないため許容しない方針とする。</t>
    <rPh sb="0" eb="2">
      <t>ギョウム</t>
    </rPh>
    <rPh sb="2" eb="4">
      <t>ヨウケン</t>
    </rPh>
    <rPh sb="7" eb="9">
      <t>ヒッス</t>
    </rPh>
    <rPh sb="15" eb="17">
      <t>キョヨウ</t>
    </rPh>
    <rPh sb="20" eb="22">
      <t>ホウシン</t>
    </rPh>
    <phoneticPr fontId="2"/>
  </si>
  <si>
    <t>複数ウィンドウ/タブの同時操作時の挙動</t>
    <rPh sb="0" eb="2">
      <t>フクスウ</t>
    </rPh>
    <rPh sb="11" eb="13">
      <t>ドウジ</t>
    </rPh>
    <rPh sb="13" eb="15">
      <t>ソウサ</t>
    </rPh>
    <rPh sb="15" eb="16">
      <t>ジ</t>
    </rPh>
    <rPh sb="17" eb="19">
      <t>キョドウ</t>
    </rPh>
    <phoneticPr fontId="2"/>
  </si>
  <si>
    <t>複数ウィンドウ/タブの同時操作時の挙動は以下の通り。</t>
    <rPh sb="20" eb="22">
      <t>イカ</t>
    </rPh>
    <rPh sb="23" eb="24">
      <t>トオ</t>
    </rPh>
    <phoneticPr fontId="2"/>
  </si>
  <si>
    <t>新規のリクエストの受付は行われない。</t>
    <phoneticPr fontId="2"/>
  </si>
  <si>
    <t>停止時刻をまたぐリクエストの挙動としては、閉局時点で既にサーバサイドで受け付けたリクエストについては処理を行うが、</t>
    <rPh sb="14" eb="16">
      <t>キョドウ</t>
    </rPh>
    <phoneticPr fontId="2"/>
  </si>
  <si>
    <t>同じリクエストが複数回処理されることによるデータ登録や更新の重複処理を防止する。</t>
    <rPh sb="24" eb="26">
      <t>トウロク</t>
    </rPh>
    <rPh sb="27" eb="29">
      <t>コウシン</t>
    </rPh>
    <rPh sb="30" eb="32">
      <t>チョウフク</t>
    </rPh>
    <rPh sb="32" eb="34">
      <t>ショリ</t>
    </rPh>
    <phoneticPr fontId="2"/>
  </si>
  <si>
    <t>会員機能のTOP・検索・一覧・詳細画面間の画面遷移</t>
    <rPh sb="0" eb="2">
      <t>カイイン</t>
    </rPh>
    <rPh sb="2" eb="4">
      <t>キノウ</t>
    </rPh>
    <rPh sb="9" eb="11">
      <t>ケンサク</t>
    </rPh>
    <rPh sb="12" eb="14">
      <t>イチラン</t>
    </rPh>
    <rPh sb="15" eb="17">
      <t>ショウサイ</t>
    </rPh>
    <rPh sb="17" eb="19">
      <t>ガメン</t>
    </rPh>
    <rPh sb="19" eb="20">
      <t>カン</t>
    </rPh>
    <rPh sb="21" eb="23">
      <t>ガメン</t>
    </rPh>
    <rPh sb="23" eb="25">
      <t>センイ</t>
    </rPh>
    <phoneticPr fontId="2"/>
  </si>
  <si>
    <t>ある致命的な例外。</t>
    <phoneticPr fontId="2"/>
  </si>
  <si>
    <t>・サーブレットフォワード中に発生した想定外エラー</t>
    <phoneticPr fontId="2"/>
  </si>
  <si>
    <t>・JVM内部エラー</t>
    <phoneticPr fontId="2"/>
  </si>
  <si>
    <t>・Out of Memory例外</t>
    <phoneticPr fontId="2"/>
  </si>
  <si>
    <t>・その他、通常起こりえない位置で発生した例外</t>
    <phoneticPr fontId="2"/>
  </si>
  <si>
    <t>遷移元の画面</t>
    <rPh sb="0" eb="2">
      <t>センイ</t>
    </rPh>
    <rPh sb="2" eb="3">
      <t>モト</t>
    </rPh>
    <rPh sb="4" eb="6">
      <t>ガメン</t>
    </rPh>
    <phoneticPr fontId="2"/>
  </si>
  <si>
    <t>機能を開始する画面</t>
    <rPh sb="0" eb="2">
      <t>キノウ</t>
    </rPh>
    <phoneticPr fontId="2"/>
  </si>
  <si>
    <t>例）更新機能の初期画面</t>
    <rPh sb="0" eb="1">
      <t>レイ</t>
    </rPh>
    <rPh sb="4" eb="6">
      <t>キノウ</t>
    </rPh>
    <rPh sb="7" eb="9">
      <t>ショキ</t>
    </rPh>
    <phoneticPr fontId="2"/>
  </si>
  <si>
    <t>データベースに関連する例外（ロックタイムアウト、デッドロック、</t>
    <phoneticPr fontId="2"/>
  </si>
  <si>
    <t>接続エラー等）が発生した場合は、システムエラー画面に遷移する。</t>
    <phoneticPr fontId="2"/>
  </si>
  <si>
    <t>例）if文で判定してIllegalArgumentExceptionをスローしない。</t>
    <rPh sb="0" eb="1">
      <t>レイ</t>
    </rPh>
    <phoneticPr fontId="2"/>
  </si>
  <si>
    <t>URLとActionの対応付けおよびURL構成は以下の通り。</t>
    <rPh sb="11" eb="13">
      <t>タイオウ</t>
    </rPh>
    <rPh sb="13" eb="14">
      <t>ヅ</t>
    </rPh>
    <rPh sb="27" eb="28">
      <t>トオ</t>
    </rPh>
    <phoneticPr fontId="2"/>
  </si>
  <si>
    <t>閉局時はロードバランサでSorryページへの切り替えを行う。</t>
    <rPh sb="0" eb="2">
      <t>ヘイキョク</t>
    </rPh>
    <rPh sb="2" eb="3">
      <t>ジ</t>
    </rPh>
    <rPh sb="22" eb="23">
      <t>キ</t>
    </rPh>
    <rPh sb="24" eb="25">
      <t>カ</t>
    </rPh>
    <rPh sb="27" eb="28">
      <t>オコナ</t>
    </rPh>
    <phoneticPr fontId="2"/>
  </si>
  <si>
    <t>閉局時はロードバランサでSorryページへの切り替えを行うため。</t>
    <rPh sb="0" eb="2">
      <t>ヘイキョク</t>
    </rPh>
    <rPh sb="2" eb="3">
      <t>ジ</t>
    </rPh>
    <rPh sb="22" eb="23">
      <t>キ</t>
    </rPh>
    <rPh sb="24" eb="25">
      <t>カ</t>
    </rPh>
    <rPh sb="27" eb="28">
      <t>オコナ</t>
    </rPh>
    <phoneticPr fontId="2"/>
  </si>
  <si>
    <t>ローリングメンテナンスを行うためにデータ保持方式としてDBストアを利用するため、</t>
    <rPh sb="12" eb="13">
      <t>オコナ</t>
    </rPh>
    <rPh sb="20" eb="22">
      <t>ホジ</t>
    </rPh>
    <rPh sb="22" eb="24">
      <t>ホウシキ</t>
    </rPh>
    <rPh sb="33" eb="35">
      <t>リヨウ</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</si>
</sst>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9">
    <font>
      <sz val="11"/>
      <color theme="1"/>
      <name val="ＭＳ Ｐゴシック"/>
      <family val="2"/>
      <charset val="128"/>
      <scheme val="minor"/>
    </font>
    <font>
      <sz val="9"/>
      <name val="ＭＳ 明朝"/>
      <family val="1"/>
      <charset val="128"/>
    </font>
    <font>
      <sz val="6"/>
      <name val="ＭＳ Ｐゴシック"/>
      <family val="2"/>
      <charset val="128"/>
      <scheme val="minor"/>
    </font>
    <font>
      <sz val="6"/>
      <name val="ＭＳ Ｐゴシック"/>
      <family val="3"/>
      <charset val="128"/>
      <scheme val="minor"/>
    </font>
    <font>
      <sz val="9"/>
      <color theme="1"/>
      <name val="ＭＳ 明朝"/>
      <family val="1"/>
      <charset val="128"/>
    </font>
    <font>
      <sz val="6"/>
      <name val="ＭＳ 明朝"/>
      <family val="1"/>
      <charset val="128"/>
    </font>
    <font>
      <sz val="9"/>
      <color rgb="FFFF0000"/>
      <name val="ＭＳ 明朝"/>
      <family val="1"/>
      <charset val="128"/>
    </font>
    <font>
      <sz val="9"/>
      <color rgb="FF0070C0"/>
      <name val="ＭＳ 明朝"/>
      <family val="1"/>
      <charset val="128"/>
    </font>
    <font>
      <sz val="11"/>
      <name val="ＭＳ Ｐゴシック"/>
      <family val="3"/>
      <charset val="128"/>
    </font>
  </fonts>
  <fills count="5">
    <fill>
      <patternFill patternType="none"/>
    </fill>
    <fill>
      <patternFill patternType="gray125"/>
    </fill>
    <fill>
      <patternFill patternType="solid">
        <fgColor indexed="22"/>
        <bgColor indexed="64"/>
      </patternFill>
    </fill>
    <fill>
      <patternFill patternType="solid">
        <fgColor theme="8" tint="0.79998168889431442"/>
        <bgColor indexed="64"/>
      </patternFill>
    </fill>
    <fill>
      <patternFill patternType="solid">
        <fgColor indexed="26"/>
      </patternFill>
    </fill>
  </fills>
  <borders count="1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22"/>
      </left>
      <right style="thin">
        <color indexed="22"/>
      </right>
      <top style="thin">
        <color indexed="22"/>
      </top>
      <bottom style="thin">
        <color indexed="22"/>
      </bottom>
      <diagonal/>
    </border>
  </borders>
  <cellStyleXfs count="7">
    <xf numFmtId="0" fontId="0" fillId="0" borderId="0">
      <alignment vertical="center"/>
    </xf>
    <xf numFmtId="0" fontId="1" fillId="0" borderId="0"/>
    <xf numFmtId="0" fontId="1" fillId="0" borderId="0"/>
    <xf numFmtId="0" fontId="1" fillId="0" borderId="0"/>
    <xf numFmtId="0" fontId="8" fillId="0" borderId="0"/>
    <xf numFmtId="0" fontId="8" fillId="4" borderId="16" applyNumberFormat="0" applyFont="0" applyAlignment="0" applyProtection="0">
      <alignment vertical="center"/>
    </xf>
    <xf numFmtId="0" fontId="1" fillId="0" borderId="0"/>
  </cellStyleXfs>
  <cellXfs count="135">
    <xf numFmtId="0" fontId="0" fillId="0" borderId="0" xfId="0">
      <alignment vertical="center"/>
    </xf>
    <xf numFmtId="0" fontId="1" fillId="2" borderId="1" xfId="1" applyFont="1" applyFill="1" applyBorder="1" applyAlignment="1">
      <alignment vertical="center"/>
    </xf>
    <xf numFmtId="0" fontId="1" fillId="2" borderId="2" xfId="1" applyFont="1" applyFill="1" applyBorder="1" applyAlignment="1">
      <alignment vertical="center"/>
    </xf>
    <xf numFmtId="0" fontId="1" fillId="2" borderId="3" xfId="1" applyFont="1" applyFill="1" applyBorder="1" applyAlignment="1">
      <alignment vertical="center"/>
    </xf>
    <xf numFmtId="0" fontId="4" fillId="0" borderId="0" xfId="0" applyFont="1">
      <alignment vertical="center"/>
    </xf>
    <xf numFmtId="0" fontId="1" fillId="2" borderId="4" xfId="1" applyFont="1" applyFill="1" applyBorder="1" applyAlignment="1">
      <alignment vertical="center"/>
    </xf>
    <xf numFmtId="0" fontId="1" fillId="2" borderId="5" xfId="1" applyFont="1" applyFill="1" applyBorder="1" applyAlignment="1">
      <alignment vertical="center"/>
    </xf>
    <xf numFmtId="0" fontId="1" fillId="2" borderId="6" xfId="1" applyFont="1" applyFill="1" applyBorder="1" applyAlignment="1">
      <alignment vertical="center"/>
    </xf>
    <xf numFmtId="0" fontId="1" fillId="2" borderId="7" xfId="1" applyFont="1" applyFill="1" applyBorder="1" applyAlignment="1">
      <alignment vertical="center"/>
    </xf>
    <xf numFmtId="0" fontId="1" fillId="2" borderId="8" xfId="1" applyFont="1" applyFill="1" applyBorder="1" applyAlignment="1">
      <alignment vertical="center"/>
    </xf>
    <xf numFmtId="0" fontId="1" fillId="2" borderId="2" xfId="1" quotePrefix="1" applyFont="1" applyFill="1" applyBorder="1" applyAlignment="1">
      <alignment vertical="center"/>
    </xf>
    <xf numFmtId="49" fontId="1" fillId="2" borderId="2" xfId="1" applyNumberFormat="1" applyFont="1" applyFill="1" applyBorder="1" applyAlignment="1">
      <alignment vertical="center"/>
    </xf>
    <xf numFmtId="0" fontId="1" fillId="2" borderId="10" xfId="1" applyFont="1" applyFill="1" applyBorder="1" applyAlignment="1">
      <alignment vertical="center"/>
    </xf>
    <xf numFmtId="0" fontId="1" fillId="2" borderId="11" xfId="1" applyFont="1" applyFill="1" applyBorder="1" applyAlignment="1">
      <alignment vertical="center"/>
    </xf>
    <xf numFmtId="0" fontId="1" fillId="2" borderId="12" xfId="1" applyFont="1" applyFill="1" applyBorder="1" applyAlignment="1">
      <alignment vertical="center"/>
    </xf>
    <xf numFmtId="0" fontId="4" fillId="0" borderId="0" xfId="0" quotePrefix="1" applyFont="1" applyAlignment="1">
      <alignment horizontal="right" vertical="center"/>
    </xf>
    <xf numFmtId="0" fontId="4" fillId="3" borderId="1" xfId="0" applyFont="1" applyFill="1" applyBorder="1">
      <alignment vertical="center"/>
    </xf>
    <xf numFmtId="0" fontId="4" fillId="3" borderId="2" xfId="0" applyFont="1" applyFill="1" applyBorder="1">
      <alignment vertical="center"/>
    </xf>
    <xf numFmtId="0" fontId="4" fillId="3" borderId="3" xfId="0" applyFont="1" applyFill="1" applyBorder="1">
      <alignment vertical="center"/>
    </xf>
    <xf numFmtId="0" fontId="4" fillId="0" borderId="0" xfId="0" applyFont="1" applyBorder="1">
      <alignment vertical="center"/>
    </xf>
    <xf numFmtId="0" fontId="4" fillId="0" borderId="8" xfId="0" applyFont="1" applyBorder="1">
      <alignment vertical="center"/>
    </xf>
    <xf numFmtId="0" fontId="4" fillId="0" borderId="11" xfId="0" applyFont="1" applyBorder="1">
      <alignment vertical="center"/>
    </xf>
    <xf numFmtId="0" fontId="4" fillId="0" borderId="12" xfId="0" applyFont="1" applyBorder="1">
      <alignment vertical="center"/>
    </xf>
    <xf numFmtId="0" fontId="6" fillId="0" borderId="11" xfId="0" applyFont="1" applyBorder="1">
      <alignment vertical="center"/>
    </xf>
    <xf numFmtId="0" fontId="1" fillId="0" borderId="0" xfId="0" quotePrefix="1" applyFont="1" applyAlignment="1">
      <alignment horizontal="right" vertical="center"/>
    </xf>
    <xf numFmtId="0" fontId="1" fillId="0" borderId="0" xfId="0" applyFont="1" applyBorder="1">
      <alignment vertical="center"/>
    </xf>
    <xf numFmtId="0" fontId="1" fillId="0" borderId="0" xfId="0" applyFont="1" applyFill="1" applyBorder="1">
      <alignment vertical="center"/>
    </xf>
    <xf numFmtId="0" fontId="4" fillId="0" borderId="0" xfId="0" applyFont="1" applyAlignment="1">
      <alignment vertical="center"/>
    </xf>
    <xf numFmtId="0" fontId="1" fillId="0" borderId="0" xfId="0" applyFont="1" applyFill="1" applyBorder="1" applyAlignment="1">
      <alignment vertical="center"/>
    </xf>
    <xf numFmtId="0" fontId="4" fillId="0" borderId="0" xfId="0" quotePrefix="1" applyFont="1" applyAlignment="1">
      <alignment horizontal="right" vertical="center"/>
    </xf>
    <xf numFmtId="0" fontId="1" fillId="0" borderId="0" xfId="0" applyFont="1">
      <alignment vertical="center"/>
    </xf>
    <xf numFmtId="0" fontId="1" fillId="0" borderId="7" xfId="0" applyFont="1" applyBorder="1">
      <alignment vertical="center"/>
    </xf>
    <xf numFmtId="0" fontId="1" fillId="0" borderId="8" xfId="0" applyFont="1" applyBorder="1">
      <alignment vertical="center"/>
    </xf>
    <xf numFmtId="0" fontId="1" fillId="0" borderId="10" xfId="0" applyFont="1" applyBorder="1">
      <alignment vertical="center"/>
    </xf>
    <xf numFmtId="0" fontId="1" fillId="0" borderId="11" xfId="0" applyFont="1" applyBorder="1">
      <alignment vertical="center"/>
    </xf>
    <xf numFmtId="0" fontId="1" fillId="0" borderId="12" xfId="0" applyFont="1" applyBorder="1">
      <alignment vertical="center"/>
    </xf>
    <xf numFmtId="0" fontId="1" fillId="0" borderId="4" xfId="0" applyFont="1" applyBorder="1">
      <alignment vertical="center"/>
    </xf>
    <xf numFmtId="0" fontId="4" fillId="0" borderId="0" xfId="0" applyFont="1" applyFill="1">
      <alignment vertical="center"/>
    </xf>
    <xf numFmtId="0" fontId="1" fillId="3" borderId="3" xfId="0" applyFont="1" applyFill="1" applyBorder="1">
      <alignment vertical="center"/>
    </xf>
    <xf numFmtId="0" fontId="1" fillId="3" borderId="2" xfId="0" applyFont="1" applyFill="1" applyBorder="1">
      <alignment vertical="center"/>
    </xf>
    <xf numFmtId="0" fontId="1" fillId="0" borderId="5" xfId="0" applyFont="1" applyBorder="1">
      <alignment vertical="center"/>
    </xf>
    <xf numFmtId="0" fontId="1" fillId="0" borderId="6" xfId="0" applyFont="1" applyBorder="1">
      <alignment vertical="center"/>
    </xf>
    <xf numFmtId="0" fontId="4" fillId="0" borderId="0" xfId="0" applyFont="1">
      <alignment vertical="center"/>
    </xf>
    <xf numFmtId="0" fontId="4" fillId="0" borderId="0" xfId="0" quotePrefix="1" applyFont="1" applyAlignment="1">
      <alignment horizontal="right" vertical="center"/>
    </xf>
    <xf numFmtId="0" fontId="4" fillId="0" borderId="7" xfId="0" applyFont="1" applyBorder="1">
      <alignment vertical="center"/>
    </xf>
    <xf numFmtId="0" fontId="4" fillId="0" borderId="0" xfId="0" applyFont="1" applyBorder="1">
      <alignment vertical="center"/>
    </xf>
    <xf numFmtId="0" fontId="4" fillId="0" borderId="8" xfId="0" applyFont="1" applyBorder="1">
      <alignment vertical="center"/>
    </xf>
    <xf numFmtId="0" fontId="4" fillId="0" borderId="10" xfId="0" applyFont="1" applyBorder="1">
      <alignment vertical="center"/>
    </xf>
    <xf numFmtId="0" fontId="4" fillId="0" borderId="11" xfId="0" applyFont="1" applyBorder="1">
      <alignment vertical="center"/>
    </xf>
    <xf numFmtId="0" fontId="4" fillId="0" borderId="4" xfId="0" applyFont="1" applyBorder="1">
      <alignment vertical="center"/>
    </xf>
    <xf numFmtId="0" fontId="4" fillId="0" borderId="5" xfId="0" applyFont="1" applyBorder="1">
      <alignment vertical="center"/>
    </xf>
    <xf numFmtId="0" fontId="4" fillId="0" borderId="6" xfId="0" applyFont="1" applyBorder="1">
      <alignment vertical="center"/>
    </xf>
    <xf numFmtId="0" fontId="4" fillId="0" borderId="12" xfId="0" applyFont="1" applyBorder="1">
      <alignment vertical="center"/>
    </xf>
    <xf numFmtId="0" fontId="4" fillId="3" borderId="1" xfId="0" applyFont="1" applyFill="1" applyBorder="1">
      <alignment vertical="center"/>
    </xf>
    <xf numFmtId="0" fontId="4" fillId="3" borderId="2" xfId="0" applyFont="1" applyFill="1" applyBorder="1">
      <alignment vertical="center"/>
    </xf>
    <xf numFmtId="0" fontId="4" fillId="3" borderId="3" xfId="0" applyFont="1" applyFill="1" applyBorder="1">
      <alignment vertical="center"/>
    </xf>
    <xf numFmtId="0" fontId="1" fillId="0" borderId="0" xfId="0" applyFont="1" applyBorder="1">
      <alignment vertical="center"/>
    </xf>
    <xf numFmtId="0" fontId="1" fillId="0" borderId="1" xfId="0" applyFont="1" applyBorder="1">
      <alignment vertical="center"/>
    </xf>
    <xf numFmtId="0" fontId="1" fillId="0" borderId="2" xfId="0" applyFont="1" applyBorder="1">
      <alignment vertical="center"/>
    </xf>
    <xf numFmtId="0" fontId="1" fillId="0" borderId="3" xfId="0" applyFont="1" applyBorder="1">
      <alignment vertical="center"/>
    </xf>
    <xf numFmtId="0" fontId="4" fillId="0" borderId="2" xfId="0" applyFont="1" applyBorder="1">
      <alignment vertical="center"/>
    </xf>
    <xf numFmtId="0" fontId="4" fillId="0" borderId="3" xfId="0" applyFont="1" applyBorder="1">
      <alignment vertical="center"/>
    </xf>
    <xf numFmtId="0" fontId="4" fillId="0" borderId="0" xfId="0" quotePrefix="1" applyFont="1" applyAlignment="1">
      <alignment horizontal="left" vertical="center"/>
    </xf>
    <xf numFmtId="0" fontId="1" fillId="3" borderId="1" xfId="0" applyFont="1" applyFill="1" applyBorder="1">
      <alignment vertical="center"/>
    </xf>
    <xf numFmtId="0" fontId="6" fillId="3" borderId="2" xfId="0" applyFont="1" applyFill="1" applyBorder="1">
      <alignment vertical="center"/>
    </xf>
    <xf numFmtId="0" fontId="1" fillId="0" borderId="0" xfId="0" applyFont="1" applyAlignment="1">
      <alignment horizontal="right" vertical="center"/>
    </xf>
    <xf numFmtId="0" fontId="1" fillId="0" borderId="0" xfId="0" applyFont="1" applyAlignment="1">
      <alignment vertical="center"/>
    </xf>
    <xf numFmtId="0" fontId="1" fillId="0" borderId="0" xfId="0" quotePrefix="1" applyFont="1" applyAlignment="1">
      <alignment horizontal="left" vertical="center"/>
    </xf>
    <xf numFmtId="0" fontId="1" fillId="0" borderId="0" xfId="0" quotePrefix="1" applyFont="1">
      <alignment vertical="center"/>
    </xf>
    <xf numFmtId="0" fontId="4" fillId="0" borderId="0" xfId="0" quotePrefix="1" applyFont="1" applyFill="1" applyAlignment="1">
      <alignment horizontal="right" vertical="center"/>
    </xf>
    <xf numFmtId="0" fontId="4" fillId="0" borderId="1" xfId="0" applyFont="1" applyFill="1" applyBorder="1">
      <alignment vertical="center"/>
    </xf>
    <xf numFmtId="0" fontId="4" fillId="0" borderId="2" xfId="0" applyFont="1" applyFill="1" applyBorder="1">
      <alignment vertical="center"/>
    </xf>
    <xf numFmtId="0" fontId="4" fillId="0" borderId="4" xfId="0" applyFont="1" applyFill="1" applyBorder="1">
      <alignment vertical="center"/>
    </xf>
    <xf numFmtId="0" fontId="4" fillId="0" borderId="0" xfId="0" applyFont="1" applyFill="1" applyBorder="1">
      <alignment vertical="center"/>
    </xf>
    <xf numFmtId="0" fontId="1" fillId="0" borderId="8" xfId="0" applyFont="1" applyFill="1" applyBorder="1">
      <alignment vertical="center"/>
    </xf>
    <xf numFmtId="0" fontId="1" fillId="0" borderId="3" xfId="0" applyFont="1" applyFill="1" applyBorder="1">
      <alignment vertical="center"/>
    </xf>
    <xf numFmtId="0" fontId="4" fillId="0" borderId="0" xfId="0" applyFont="1" applyFill="1" applyAlignment="1">
      <alignment horizontal="right" vertical="center"/>
    </xf>
    <xf numFmtId="0" fontId="1" fillId="0" borderId="0" xfId="0" applyFont="1" applyFill="1">
      <alignment vertical="center"/>
    </xf>
    <xf numFmtId="0" fontId="1" fillId="0" borderId="10" xfId="0" applyFont="1" applyFill="1" applyBorder="1">
      <alignment vertical="center"/>
    </xf>
    <xf numFmtId="0" fontId="1" fillId="0" borderId="11" xfId="0" applyFont="1" applyFill="1" applyBorder="1">
      <alignment vertical="center"/>
    </xf>
    <xf numFmtId="0" fontId="1" fillId="0" borderId="0" xfId="0" quotePrefix="1" applyFont="1" applyFill="1" applyAlignment="1">
      <alignment horizontal="right" vertical="center"/>
    </xf>
    <xf numFmtId="0" fontId="1" fillId="0" borderId="0" xfId="0" quotePrefix="1" applyFont="1" applyFill="1" applyAlignment="1">
      <alignment horizontal="left" vertical="center"/>
    </xf>
    <xf numFmtId="0" fontId="1" fillId="0" borderId="0" xfId="0" applyFont="1" applyFill="1" applyAlignment="1">
      <alignment horizontal="right" vertical="center"/>
    </xf>
    <xf numFmtId="0" fontId="1" fillId="0" borderId="0" xfId="0" applyFont="1" applyFill="1" applyAlignment="1">
      <alignment horizontal="left" vertical="center"/>
    </xf>
    <xf numFmtId="0" fontId="4" fillId="0" borderId="10" xfId="0" applyFont="1" applyFill="1" applyBorder="1">
      <alignment vertical="center"/>
    </xf>
    <xf numFmtId="0" fontId="7" fillId="0" borderId="0" xfId="0" applyFont="1" applyFill="1" applyAlignment="1">
      <alignment horizontal="right" vertical="center"/>
    </xf>
    <xf numFmtId="0" fontId="7" fillId="0" borderId="0" xfId="0" applyFont="1" applyFill="1">
      <alignment vertical="center"/>
    </xf>
    <xf numFmtId="0" fontId="4" fillId="0" borderId="13" xfId="0" applyFont="1" applyBorder="1">
      <alignment vertical="center"/>
    </xf>
    <xf numFmtId="0" fontId="4" fillId="0" borderId="14" xfId="0" quotePrefix="1" applyFont="1" applyBorder="1">
      <alignment vertical="center"/>
    </xf>
    <xf numFmtId="0" fontId="4" fillId="0" borderId="15" xfId="0" quotePrefix="1" applyFont="1" applyBorder="1">
      <alignment vertical="center"/>
    </xf>
    <xf numFmtId="0" fontId="4" fillId="3" borderId="9" xfId="0" applyFont="1" applyFill="1" applyBorder="1">
      <alignment vertical="center"/>
    </xf>
    <xf numFmtId="0" fontId="4" fillId="0" borderId="13" xfId="0" applyFont="1" applyFill="1" applyBorder="1">
      <alignment vertical="center"/>
    </xf>
    <xf numFmtId="0" fontId="4" fillId="0" borderId="14" xfId="0" applyFont="1" applyBorder="1">
      <alignment vertical="center"/>
    </xf>
    <xf numFmtId="0" fontId="1" fillId="0" borderId="12" xfId="0" applyFont="1" applyFill="1" applyBorder="1">
      <alignment vertical="center"/>
    </xf>
    <xf numFmtId="0" fontId="4" fillId="0" borderId="0" xfId="0" applyFont="1" applyAlignment="1">
      <alignment vertical="center" wrapText="1"/>
    </xf>
    <xf numFmtId="0" fontId="1" fillId="0" borderId="7" xfId="0" applyFont="1" applyFill="1" applyBorder="1">
      <alignment vertical="center"/>
    </xf>
    <xf numFmtId="0" fontId="1" fillId="0" borderId="2" xfId="0" applyFont="1" applyFill="1" applyBorder="1">
      <alignment vertical="center"/>
    </xf>
    <xf numFmtId="0" fontId="4" fillId="0" borderId="8" xfId="0" applyFont="1" applyFill="1" applyBorder="1">
      <alignment vertical="center"/>
    </xf>
    <xf numFmtId="0" fontId="1" fillId="0" borderId="1" xfId="0" applyFont="1" applyFill="1" applyBorder="1">
      <alignment vertical="center"/>
    </xf>
    <xf numFmtId="0" fontId="4" fillId="0" borderId="3" xfId="0" applyFont="1" applyFill="1" applyBorder="1">
      <alignment vertical="center"/>
    </xf>
    <xf numFmtId="0" fontId="1" fillId="0" borderId="4" xfId="0" applyFont="1" applyFill="1" applyBorder="1">
      <alignment vertical="center"/>
    </xf>
    <xf numFmtId="0" fontId="1" fillId="0" borderId="5" xfId="0" applyFont="1" applyFill="1" applyBorder="1">
      <alignment vertical="center"/>
    </xf>
    <xf numFmtId="0" fontId="4" fillId="0" borderId="5" xfId="0" applyFont="1" applyFill="1" applyBorder="1">
      <alignment vertical="center"/>
    </xf>
    <xf numFmtId="0" fontId="1" fillId="0" borderId="6" xfId="0" applyFont="1" applyFill="1" applyBorder="1">
      <alignment vertical="center"/>
    </xf>
    <xf numFmtId="0" fontId="4" fillId="0" borderId="6" xfId="0" applyFont="1" applyFill="1" applyBorder="1">
      <alignment vertical="center"/>
    </xf>
    <xf numFmtId="0" fontId="4" fillId="0" borderId="11" xfId="0" applyFont="1" applyFill="1" applyBorder="1">
      <alignment vertical="center"/>
    </xf>
    <xf numFmtId="0" fontId="4" fillId="0" borderId="12" xfId="0" applyFont="1" applyFill="1" applyBorder="1">
      <alignment vertical="center"/>
    </xf>
    <xf numFmtId="0" fontId="4" fillId="0" borderId="6" xfId="0" applyFont="1" applyFill="1" applyBorder="1" applyAlignment="1">
      <alignment vertical="center" wrapText="1"/>
    </xf>
    <xf numFmtId="0" fontId="4" fillId="0" borderId="1" xfId="0" applyFont="1" applyFill="1" applyBorder="1" applyAlignment="1">
      <alignment vertical="center"/>
    </xf>
    <xf numFmtId="0" fontId="4" fillId="0" borderId="2" xfId="0" applyFont="1" applyFill="1" applyBorder="1" applyAlignment="1">
      <alignment vertical="center" wrapText="1"/>
    </xf>
    <xf numFmtId="0" fontId="4" fillId="0" borderId="3" xfId="0" applyFont="1" applyFill="1" applyBorder="1" applyAlignment="1">
      <alignment vertical="center" wrapText="1"/>
    </xf>
    <xf numFmtId="0" fontId="4" fillId="0" borderId="12" xfId="0" applyFont="1" applyFill="1" applyBorder="1" applyAlignment="1">
      <alignment vertical="center" wrapText="1"/>
    </xf>
    <xf numFmtId="0" fontId="4" fillId="0" borderId="7" xfId="0" applyFont="1" applyFill="1" applyBorder="1">
      <alignment vertical="center"/>
    </xf>
    <xf numFmtId="176" fontId="1" fillId="0" borderId="1" xfId="3" applyNumberFormat="1" applyFont="1" applyBorder="1" applyAlignment="1">
      <alignment horizontal="right" vertical="center"/>
    </xf>
    <xf numFmtId="176" fontId="1" fillId="0" borderId="2" xfId="3" applyNumberFormat="1" applyFont="1" applyBorder="1" applyAlignment="1">
      <alignment horizontal="right" vertical="center"/>
    </xf>
    <xf numFmtId="176" fontId="1" fillId="0" borderId="3" xfId="3" applyNumberFormat="1" applyFont="1" applyBorder="1" applyAlignment="1">
      <alignment horizontal="right" vertical="center"/>
    </xf>
    <xf numFmtId="0" fontId="4" fillId="0" borderId="1" xfId="2" applyFont="1" applyBorder="1" applyAlignment="1">
      <alignment vertical="center"/>
    </xf>
    <xf numFmtId="0" fontId="4" fillId="0" borderId="2" xfId="2" applyFont="1" applyBorder="1" applyAlignment="1">
      <alignment vertical="center"/>
    </xf>
    <xf numFmtId="0" fontId="4" fillId="0" borderId="3" xfId="2" applyFont="1" applyBorder="1" applyAlignment="1">
      <alignment vertical="center"/>
    </xf>
    <xf numFmtId="0" fontId="4" fillId="0" borderId="1" xfId="1" applyFont="1" applyBorder="1" applyAlignment="1">
      <alignment horizontal="left" vertical="center" wrapText="1"/>
    </xf>
    <xf numFmtId="0" fontId="4" fillId="0" borderId="2" xfId="1" applyFont="1" applyBorder="1" applyAlignment="1">
      <alignment horizontal="left" vertical="center" wrapText="1"/>
    </xf>
    <xf numFmtId="0" fontId="4" fillId="0" borderId="3" xfId="1" applyFont="1" applyBorder="1" applyAlignment="1">
      <alignment horizontal="left" vertical="center" wrapText="1"/>
    </xf>
    <xf numFmtId="14" fontId="1" fillId="0" borderId="1" xfId="1" applyNumberFormat="1" applyFont="1" applyFill="1" applyBorder="1" applyAlignment="1">
      <alignment horizontal="left" vertical="center"/>
    </xf>
    <xf numFmtId="14" fontId="1" fillId="0" borderId="2" xfId="1" applyNumberFormat="1" applyFont="1" applyFill="1" applyBorder="1" applyAlignment="1">
      <alignment horizontal="left" vertical="center"/>
    </xf>
    <xf numFmtId="14" fontId="1" fillId="0" borderId="3" xfId="1" applyNumberFormat="1" applyFont="1" applyFill="1" applyBorder="1" applyAlignment="1">
      <alignment horizontal="left" vertical="center"/>
    </xf>
    <xf numFmtId="0" fontId="4" fillId="0" borderId="1" xfId="2" applyFont="1" applyFill="1" applyBorder="1" applyAlignment="1">
      <alignment vertical="center"/>
    </xf>
    <xf numFmtId="0" fontId="4" fillId="0" borderId="2" xfId="2" applyFont="1" applyFill="1" applyBorder="1" applyAlignment="1">
      <alignment vertical="center"/>
    </xf>
    <xf numFmtId="0" fontId="4" fillId="0" borderId="3" xfId="2" applyFont="1" applyFill="1" applyBorder="1" applyAlignment="1">
      <alignment vertical="center"/>
    </xf>
    <xf numFmtId="0" fontId="4" fillId="0" borderId="4" xfId="1" applyFont="1" applyBorder="1" applyAlignment="1">
      <alignment horizontal="left" vertical="top" wrapText="1"/>
    </xf>
    <xf numFmtId="0" fontId="4" fillId="0" borderId="5" xfId="1" applyFont="1" applyBorder="1" applyAlignment="1">
      <alignment horizontal="left" vertical="top" wrapText="1"/>
    </xf>
    <xf numFmtId="0" fontId="4" fillId="0" borderId="6" xfId="1" applyFont="1" applyBorder="1" applyAlignment="1">
      <alignment horizontal="left" vertical="top" wrapText="1"/>
    </xf>
    <xf numFmtId="0" fontId="4" fillId="0" borderId="10" xfId="1" applyFont="1" applyBorder="1" applyAlignment="1">
      <alignment horizontal="left" vertical="top" wrapText="1"/>
    </xf>
    <xf numFmtId="0" fontId="4" fillId="0" borderId="11" xfId="1" applyFont="1" applyBorder="1" applyAlignment="1">
      <alignment horizontal="left" vertical="top" wrapText="1"/>
    </xf>
    <xf numFmtId="0" fontId="4" fillId="0" borderId="12" xfId="1" applyFont="1" applyBorder="1" applyAlignment="1">
      <alignment horizontal="left" vertical="top" wrapText="1"/>
    </xf>
    <xf numFmtId="0" fontId="4" fillId="0" borderId="9" xfId="2" applyFont="1" applyFill="1" applyBorder="1" applyAlignment="1">
      <alignment horizontal="left" vertical="center"/>
    </xf>
  </cellXfs>
  <cellStyles count="7">
    <cellStyle name="メモ 2" xfId="5"/>
    <cellStyle name="標準" xfId="0" builtinId="0"/>
    <cellStyle name="標準 2" xfId="4"/>
    <cellStyle name="標準 3 2 3" xfId="3"/>
    <cellStyle name="標準 3 5 3" xfId="6"/>
    <cellStyle name="標準_画面標準" xfId="1"/>
    <cellStyle name="標準_画面標準定義" xfId="2"/>
  </cellStyles>
  <dxfs count="0"/>
  <tableStyles count="0" defaultTableStyle="TableStyleMedium2" defaultPivotStyle="PivotStyleLight16"/>
  <colors>
    <mruColors>
      <color rgb="FF0000FF"/>
      <color rgb="FFCCCC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257175</xdr:colOff>
      <xdr:row>314</xdr:row>
      <xdr:rowOff>107674</xdr:rowOff>
    </xdr:from>
    <xdr:to>
      <xdr:col>33</xdr:col>
      <xdr:colOff>57149</xdr:colOff>
      <xdr:row>320</xdr:row>
      <xdr:rowOff>38100</xdr:rowOff>
    </xdr:to>
    <xdr:grpSp>
      <xdr:nvGrpSpPr>
        <xdr:cNvPr id="217" name="グループ化 216"/>
        <xdr:cNvGrpSpPr/>
      </xdr:nvGrpSpPr>
      <xdr:grpSpPr>
        <a:xfrm>
          <a:off x="1350479" y="44444478"/>
          <a:ext cx="7726431" cy="775252"/>
          <a:chOff x="1362075" y="5760869"/>
          <a:chExt cx="7810499" cy="820906"/>
        </a:xfrm>
      </xdr:grpSpPr>
      <xdr:sp macro="" textlink="">
        <xdr:nvSpPr>
          <xdr:cNvPr id="218" name="正方形/長方形 217"/>
          <xdr:cNvSpPr/>
        </xdr:nvSpPr>
        <xdr:spPr>
          <a:xfrm>
            <a:off x="1362075" y="5760869"/>
            <a:ext cx="7810499" cy="820906"/>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50">
                <a:latin typeface="Meiryo UI" panose="020B0604030504040204" pitchFamily="50" charset="-128"/>
                <a:ea typeface="Meiryo UI" panose="020B0604030504040204" pitchFamily="50" charset="-128"/>
              </a:rPr>
              <a:t>サーバ</a:t>
            </a:r>
            <a:r>
              <a:rPr kumimoji="1" lang="en-US" altLang="ja-JP" sz="1050">
                <a:latin typeface="Meiryo UI" panose="020B0604030504040204" pitchFamily="50" charset="-128"/>
                <a:ea typeface="Meiryo UI" panose="020B0604030504040204" pitchFamily="50" charset="-128"/>
              </a:rPr>
              <a:t>URL/&lt;</a:t>
            </a:r>
            <a:r>
              <a:rPr kumimoji="1" lang="ja-JP" altLang="en-US" sz="1050">
                <a:latin typeface="Meiryo UI" panose="020B0604030504040204" pitchFamily="50" charset="-128"/>
                <a:ea typeface="Meiryo UI" panose="020B0604030504040204" pitchFamily="50" charset="-128"/>
              </a:rPr>
              <a:t>コンテキストパス</a:t>
            </a:r>
            <a:r>
              <a:rPr kumimoji="1" lang="en-US" altLang="ja-JP" sz="1050">
                <a:latin typeface="Meiryo UI" panose="020B0604030504040204" pitchFamily="50" charset="-128"/>
                <a:ea typeface="Meiryo UI" panose="020B0604030504040204" pitchFamily="50" charset="-128"/>
              </a:rPr>
              <a:t>&gt;</a:t>
            </a:r>
            <a:r>
              <a:rPr kumimoji="1" lang="ja-JP" altLang="en-US" sz="1050">
                <a:latin typeface="Meiryo UI" panose="020B0604030504040204" pitchFamily="50" charset="-128"/>
                <a:ea typeface="Meiryo UI" panose="020B0604030504040204" pitchFamily="50" charset="-128"/>
              </a:rPr>
              <a:t> </a:t>
            </a:r>
            <a:r>
              <a:rPr kumimoji="1" lang="en-US" altLang="ja-JP" sz="1050">
                <a:latin typeface="Meiryo UI" panose="020B0604030504040204" pitchFamily="50" charset="-128"/>
                <a:ea typeface="Meiryo UI" panose="020B0604030504040204" pitchFamily="50" charset="-128"/>
              </a:rPr>
              <a:t>/</a:t>
            </a:r>
            <a:r>
              <a:rPr kumimoji="1" lang="ja-JP" altLang="en-US" sz="1050">
                <a:latin typeface="Meiryo UI" panose="020B0604030504040204" pitchFamily="50" charset="-128"/>
                <a:ea typeface="Meiryo UI" panose="020B0604030504040204" pitchFamily="50" charset="-128"/>
              </a:rPr>
              <a:t> </a:t>
            </a:r>
            <a:r>
              <a:rPr kumimoji="1" lang="en-US" altLang="ja-JP" sz="1050">
                <a:latin typeface="Meiryo UI" panose="020B0604030504040204" pitchFamily="50" charset="-128"/>
                <a:ea typeface="Meiryo UI" panose="020B0604030504040204" pitchFamily="50" charset="-128"/>
              </a:rPr>
              <a:t>&lt;</a:t>
            </a:r>
            <a:r>
              <a:rPr kumimoji="1" lang="ja-JP" altLang="en-US" sz="1050">
                <a:latin typeface="Meiryo UI" panose="020B0604030504040204" pitchFamily="50" charset="-128"/>
                <a:ea typeface="Meiryo UI" panose="020B0604030504040204" pitchFamily="50" charset="-128"/>
              </a:rPr>
              <a:t>アクセス先の機能を表す</a:t>
            </a:r>
            <a:r>
              <a:rPr kumimoji="1" lang="en-US" altLang="ja-JP" sz="1050">
                <a:latin typeface="Meiryo UI" panose="020B0604030504040204" pitchFamily="50" charset="-128"/>
                <a:ea typeface="Meiryo UI" panose="020B0604030504040204" pitchFamily="50" charset="-128"/>
              </a:rPr>
              <a:t>ID&gt;</a:t>
            </a:r>
            <a:r>
              <a:rPr kumimoji="1" lang="ja-JP" altLang="en-US" sz="1050">
                <a:latin typeface="Meiryo UI" panose="020B0604030504040204" pitchFamily="50" charset="-128"/>
                <a:ea typeface="Meiryo UI" panose="020B0604030504040204" pitchFamily="50" charset="-128"/>
              </a:rPr>
              <a:t> </a:t>
            </a:r>
            <a:r>
              <a:rPr kumimoji="1" lang="en-US" altLang="ja-JP" sz="1050">
                <a:latin typeface="Meiryo UI" panose="020B0604030504040204" pitchFamily="50" charset="-128"/>
                <a:ea typeface="Meiryo UI" panose="020B0604030504040204" pitchFamily="50" charset="-128"/>
              </a:rPr>
              <a:t>/</a:t>
            </a:r>
            <a:r>
              <a:rPr kumimoji="1" lang="ja-JP" altLang="en-US" sz="1050">
                <a:latin typeface="Meiryo UI" panose="020B0604030504040204" pitchFamily="50" charset="-128"/>
                <a:ea typeface="Meiryo UI" panose="020B0604030504040204" pitchFamily="50" charset="-128"/>
              </a:rPr>
              <a:t> </a:t>
            </a:r>
            <a:r>
              <a:rPr kumimoji="1" lang="en-US" altLang="ja-JP" sz="1050">
                <a:latin typeface="Meiryo UI" panose="020B0604030504040204" pitchFamily="50" charset="-128"/>
                <a:ea typeface="Meiryo UI" panose="020B0604030504040204" pitchFamily="50" charset="-128"/>
              </a:rPr>
              <a:t>&lt;</a:t>
            </a:r>
            <a:r>
              <a:rPr kumimoji="1" lang="ja-JP" altLang="en-US" sz="1050">
                <a:latin typeface="Meiryo UI" panose="020B0604030504040204" pitchFamily="50" charset="-128"/>
                <a:ea typeface="Meiryo UI" panose="020B0604030504040204" pitchFamily="50" charset="-128"/>
              </a:rPr>
              <a:t>プロジェクト固有の補助</a:t>
            </a:r>
            <a:r>
              <a:rPr kumimoji="1" lang="en-US" altLang="ja-JP" sz="1050">
                <a:latin typeface="Meiryo UI" panose="020B0604030504040204" pitchFamily="50" charset="-128"/>
                <a:ea typeface="Meiryo UI" panose="020B0604030504040204" pitchFamily="50" charset="-128"/>
              </a:rPr>
              <a:t>ID&gt;</a:t>
            </a:r>
            <a:r>
              <a:rPr kumimoji="1" lang="ja-JP" altLang="en-US" sz="1050">
                <a:latin typeface="Meiryo UI" panose="020B0604030504040204" pitchFamily="50" charset="-128"/>
                <a:ea typeface="Meiryo UI" panose="020B0604030504040204" pitchFamily="50" charset="-128"/>
              </a:rPr>
              <a:t> </a:t>
            </a:r>
            <a:r>
              <a:rPr kumimoji="1" lang="en-US" altLang="ja-JP" sz="1050">
                <a:latin typeface="Meiryo UI" panose="020B0604030504040204" pitchFamily="50" charset="-128"/>
                <a:ea typeface="Meiryo UI" panose="020B0604030504040204" pitchFamily="50" charset="-128"/>
              </a:rPr>
              <a:t>/</a:t>
            </a:r>
            <a:r>
              <a:rPr kumimoji="1" lang="ja-JP" altLang="en-US" sz="1050">
                <a:latin typeface="Meiryo UI" panose="020B0604030504040204" pitchFamily="50" charset="-128"/>
                <a:ea typeface="Meiryo UI" panose="020B0604030504040204" pitchFamily="50" charset="-128"/>
              </a:rPr>
              <a:t> </a:t>
            </a:r>
            <a:r>
              <a:rPr kumimoji="1" lang="en-US" altLang="ja-JP" sz="1050">
                <a:latin typeface="Meiryo UI" panose="020B0604030504040204" pitchFamily="50" charset="-128"/>
                <a:ea typeface="Meiryo UI" panose="020B0604030504040204" pitchFamily="50" charset="-128"/>
              </a:rPr>
              <a:t>&lt;</a:t>
            </a:r>
            <a:r>
              <a:rPr kumimoji="1" lang="ja-JP" altLang="en-US" sz="1050">
                <a:latin typeface="Meiryo UI" panose="020B0604030504040204" pitchFamily="50" charset="-128"/>
                <a:ea typeface="Meiryo UI" panose="020B0604030504040204" pitchFamily="50" charset="-128"/>
              </a:rPr>
              <a:t>アクションクラス</a:t>
            </a:r>
            <a:r>
              <a:rPr kumimoji="1" lang="en-US" altLang="ja-JP" sz="1050">
                <a:latin typeface="Meiryo UI" panose="020B0604030504040204" pitchFamily="50" charset="-128"/>
                <a:ea typeface="Meiryo UI" panose="020B0604030504040204" pitchFamily="50" charset="-128"/>
              </a:rPr>
              <a:t>&gt;/&lt;</a:t>
            </a:r>
            <a:r>
              <a:rPr kumimoji="1" lang="ja-JP" altLang="en-US" sz="1050">
                <a:latin typeface="Meiryo UI" panose="020B0604030504040204" pitchFamily="50" charset="-128"/>
                <a:ea typeface="Meiryo UI" panose="020B0604030504040204" pitchFamily="50" charset="-128"/>
              </a:rPr>
              <a:t>メソッド</a:t>
            </a:r>
            <a:r>
              <a:rPr kumimoji="1" lang="en-US" altLang="ja-JP" sz="1050">
                <a:latin typeface="Meiryo UI" panose="020B0604030504040204" pitchFamily="50" charset="-128"/>
                <a:ea typeface="Meiryo UI" panose="020B0604030504040204" pitchFamily="50" charset="-128"/>
              </a:rPr>
              <a:t>&gt;</a:t>
            </a:r>
          </a:p>
          <a:p>
            <a:pPr algn="ctr"/>
            <a:endParaRPr kumimoji="1" lang="ja-JP" altLang="en-US" sz="1050">
              <a:latin typeface="Meiryo UI" panose="020B0604030504040204" pitchFamily="50" charset="-128"/>
              <a:ea typeface="Meiryo UI" panose="020B0604030504040204" pitchFamily="50" charset="-128"/>
            </a:endParaRPr>
          </a:p>
        </xdr:txBody>
      </xdr:sp>
      <xdr:cxnSp macro="">
        <xdr:nvCxnSpPr>
          <xdr:cNvPr id="219" name="直線コネクタ 218"/>
          <xdr:cNvCxnSpPr/>
        </xdr:nvCxnSpPr>
        <xdr:spPr>
          <a:xfrm>
            <a:off x="2371725" y="6334125"/>
            <a:ext cx="1152525" cy="0"/>
          </a:xfrm>
          <a:prstGeom prst="line">
            <a:avLst/>
          </a:prstGeom>
          <a:ln>
            <a:solidFill>
              <a:srgbClr val="FF0000"/>
            </a:solidFill>
          </a:ln>
        </xdr:spPr>
        <xdr:style>
          <a:lnRef idx="2">
            <a:schemeClr val="accent2"/>
          </a:lnRef>
          <a:fillRef idx="0">
            <a:schemeClr val="accent2"/>
          </a:fillRef>
          <a:effectRef idx="1">
            <a:schemeClr val="accent2"/>
          </a:effectRef>
          <a:fontRef idx="minor">
            <a:schemeClr val="tx1"/>
          </a:fontRef>
        </xdr:style>
      </xdr:cxnSp>
      <xdr:sp macro="" textlink="">
        <xdr:nvSpPr>
          <xdr:cNvPr id="220" name="テキスト ボックス 219"/>
          <xdr:cNvSpPr txBox="1"/>
        </xdr:nvSpPr>
        <xdr:spPr>
          <a:xfrm>
            <a:off x="2800350" y="6334125"/>
            <a:ext cx="3714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a:t>
            </a:r>
            <a:endParaRPr kumimoji="1" lang="ja-JP" altLang="en-US" sz="1100"/>
          </a:p>
        </xdr:txBody>
      </xdr:sp>
      <xdr:cxnSp macro="">
        <xdr:nvCxnSpPr>
          <xdr:cNvPr id="221" name="直線コネクタ 220"/>
          <xdr:cNvCxnSpPr/>
        </xdr:nvCxnSpPr>
        <xdr:spPr>
          <a:xfrm flipV="1">
            <a:off x="3619500" y="6324600"/>
            <a:ext cx="1695450" cy="9526"/>
          </a:xfrm>
          <a:prstGeom prst="line">
            <a:avLst/>
          </a:prstGeom>
          <a:ln>
            <a:solidFill>
              <a:srgbClr val="FF0000"/>
            </a:solidFill>
          </a:ln>
        </xdr:spPr>
        <xdr:style>
          <a:lnRef idx="2">
            <a:schemeClr val="accent2"/>
          </a:lnRef>
          <a:fillRef idx="0">
            <a:schemeClr val="accent2"/>
          </a:fillRef>
          <a:effectRef idx="1">
            <a:schemeClr val="accent2"/>
          </a:effectRef>
          <a:fontRef idx="minor">
            <a:schemeClr val="tx1"/>
          </a:fontRef>
        </xdr:style>
      </xdr:cxnSp>
      <xdr:sp macro="" textlink="">
        <xdr:nvSpPr>
          <xdr:cNvPr id="222" name="テキスト ボックス 221"/>
          <xdr:cNvSpPr txBox="1"/>
        </xdr:nvSpPr>
        <xdr:spPr>
          <a:xfrm>
            <a:off x="4371975" y="6334125"/>
            <a:ext cx="3714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(2)</a:t>
            </a:r>
            <a:endParaRPr kumimoji="1" lang="ja-JP" altLang="en-US" sz="1100"/>
          </a:p>
        </xdr:txBody>
      </xdr:sp>
      <xdr:cxnSp macro="">
        <xdr:nvCxnSpPr>
          <xdr:cNvPr id="223" name="直線コネクタ 222"/>
          <xdr:cNvCxnSpPr/>
        </xdr:nvCxnSpPr>
        <xdr:spPr>
          <a:xfrm flipV="1">
            <a:off x="5381625" y="6323614"/>
            <a:ext cx="1694793" cy="987"/>
          </a:xfrm>
          <a:prstGeom prst="line">
            <a:avLst/>
          </a:prstGeom>
          <a:ln>
            <a:solidFill>
              <a:srgbClr val="FF0000"/>
            </a:solidFill>
          </a:ln>
        </xdr:spPr>
        <xdr:style>
          <a:lnRef idx="2">
            <a:schemeClr val="accent2"/>
          </a:lnRef>
          <a:fillRef idx="0">
            <a:schemeClr val="accent2"/>
          </a:fillRef>
          <a:effectRef idx="1">
            <a:schemeClr val="accent2"/>
          </a:effectRef>
          <a:fontRef idx="minor">
            <a:schemeClr val="tx1"/>
          </a:fontRef>
        </xdr:style>
      </xdr:cxnSp>
      <xdr:sp macro="" textlink="">
        <xdr:nvSpPr>
          <xdr:cNvPr id="224" name="テキスト ボックス 223"/>
          <xdr:cNvSpPr txBox="1"/>
        </xdr:nvSpPr>
        <xdr:spPr>
          <a:xfrm>
            <a:off x="6086475" y="6324600"/>
            <a:ext cx="3714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(3)</a:t>
            </a:r>
            <a:endParaRPr kumimoji="1" lang="ja-JP" altLang="en-US" sz="1100"/>
          </a:p>
        </xdr:txBody>
      </xdr:sp>
      <xdr:cxnSp macro="">
        <xdr:nvCxnSpPr>
          <xdr:cNvPr id="225" name="直線コネクタ 224"/>
          <xdr:cNvCxnSpPr/>
        </xdr:nvCxnSpPr>
        <xdr:spPr>
          <a:xfrm>
            <a:off x="7162800" y="6315075"/>
            <a:ext cx="1047750" cy="0"/>
          </a:xfrm>
          <a:prstGeom prst="line">
            <a:avLst/>
          </a:prstGeom>
          <a:ln>
            <a:solidFill>
              <a:srgbClr val="FF0000"/>
            </a:solidFill>
          </a:ln>
        </xdr:spPr>
        <xdr:style>
          <a:lnRef idx="2">
            <a:schemeClr val="accent2"/>
          </a:lnRef>
          <a:fillRef idx="0">
            <a:schemeClr val="accent2"/>
          </a:fillRef>
          <a:effectRef idx="1">
            <a:schemeClr val="accent2"/>
          </a:effectRef>
          <a:fontRef idx="minor">
            <a:schemeClr val="tx1"/>
          </a:fontRef>
        </xdr:style>
      </xdr:cxnSp>
      <xdr:sp macro="" textlink="">
        <xdr:nvSpPr>
          <xdr:cNvPr id="226" name="テキスト ボックス 225"/>
          <xdr:cNvSpPr txBox="1"/>
        </xdr:nvSpPr>
        <xdr:spPr>
          <a:xfrm>
            <a:off x="7553325" y="6343650"/>
            <a:ext cx="3714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(4)</a:t>
            </a:r>
            <a:endParaRPr kumimoji="1" lang="ja-JP" altLang="en-US" sz="1100"/>
          </a:p>
        </xdr:txBody>
      </xdr:sp>
      <xdr:cxnSp macro="">
        <xdr:nvCxnSpPr>
          <xdr:cNvPr id="227" name="直線コネクタ 226"/>
          <xdr:cNvCxnSpPr/>
        </xdr:nvCxnSpPr>
        <xdr:spPr>
          <a:xfrm>
            <a:off x="8277225" y="6305550"/>
            <a:ext cx="638175" cy="0"/>
          </a:xfrm>
          <a:prstGeom prst="line">
            <a:avLst/>
          </a:prstGeom>
          <a:ln>
            <a:solidFill>
              <a:srgbClr val="FF0000"/>
            </a:solidFill>
          </a:ln>
        </xdr:spPr>
        <xdr:style>
          <a:lnRef idx="2">
            <a:schemeClr val="accent2"/>
          </a:lnRef>
          <a:fillRef idx="0">
            <a:schemeClr val="accent2"/>
          </a:fillRef>
          <a:effectRef idx="1">
            <a:schemeClr val="accent2"/>
          </a:effectRef>
          <a:fontRef idx="minor">
            <a:schemeClr val="tx1"/>
          </a:fontRef>
        </xdr:style>
      </xdr:cxnSp>
      <xdr:sp macro="" textlink="">
        <xdr:nvSpPr>
          <xdr:cNvPr id="228" name="テキスト ボックス 227"/>
          <xdr:cNvSpPr txBox="1"/>
        </xdr:nvSpPr>
        <xdr:spPr>
          <a:xfrm>
            <a:off x="8401050" y="6343650"/>
            <a:ext cx="3714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(5)</a:t>
            </a:r>
            <a:endParaRPr kumimoji="1" lang="ja-JP" altLang="en-US" sz="1100"/>
          </a:p>
        </xdr:txBody>
      </xdr:sp>
    </xdr:grpSp>
    <xdr:clientData/>
  </xdr:twoCellAnchor>
  <xdr:twoCellAnchor>
    <xdr:from>
      <xdr:col>9</xdr:col>
      <xdr:colOff>85312</xdr:colOff>
      <xdr:row>13</xdr:row>
      <xdr:rowOff>91108</xdr:rowOff>
    </xdr:from>
    <xdr:to>
      <xdr:col>30</xdr:col>
      <xdr:colOff>198782</xdr:colOff>
      <xdr:row>39</xdr:row>
      <xdr:rowOff>0</xdr:rowOff>
    </xdr:to>
    <xdr:sp macro="" textlink="">
      <xdr:nvSpPr>
        <xdr:cNvPr id="15" name="Rectangle 37"/>
        <xdr:cNvSpPr>
          <a:spLocks noChangeArrowheads="1"/>
        </xdr:cNvSpPr>
      </xdr:nvSpPr>
      <xdr:spPr bwMode="auto">
        <a:xfrm>
          <a:off x="2545247" y="2045804"/>
          <a:ext cx="5853318" cy="3569805"/>
        </a:xfrm>
        <a:prstGeom prst="rect">
          <a:avLst/>
        </a:prstGeom>
        <a:solidFill>
          <a:srgbClr val="FFFFCC"/>
        </a:solidFill>
        <a:ln w="31750">
          <a:solidFill>
            <a:schemeClr val="accent6"/>
          </a:solidFill>
        </a:ln>
      </xdr:spPr>
      <xdr:txBody>
        <a:bodyPr vert="horz" wrap="square" lIns="91440" tIns="45720" rIns="91440" bIns="45720" numCol="1" anchor="t" anchorCtr="0" compatLnSpc="1">
          <a:prstTxWarp prst="textNoShape">
            <a:avLst/>
          </a:prstTxWarp>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00" b="0">
              <a:latin typeface="Meiryo UI" panose="020B0604030504040204" pitchFamily="50" charset="-128"/>
              <a:ea typeface="Meiryo UI" panose="020B0604030504040204" pitchFamily="50" charset="-128"/>
              <a:cs typeface="Meiryo UI" panose="020B0604030504040204" pitchFamily="50" charset="-128"/>
            </a:rPr>
            <a:t>XXX</a:t>
          </a:r>
          <a:r>
            <a:rPr lang="ja-JP" altLang="en-US" sz="1000" b="0">
              <a:latin typeface="Meiryo UI" panose="020B0604030504040204" pitchFamily="50" charset="-128"/>
              <a:ea typeface="Meiryo UI" panose="020B0604030504040204" pitchFamily="50" charset="-128"/>
              <a:cs typeface="Meiryo UI" panose="020B0604030504040204" pitchFamily="50" charset="-128"/>
            </a:rPr>
            <a:t>システム</a:t>
          </a:r>
        </a:p>
      </xdr:txBody>
    </xdr:sp>
    <xdr:clientData/>
  </xdr:twoCellAnchor>
  <xdr:twoCellAnchor>
    <xdr:from>
      <xdr:col>32</xdr:col>
      <xdr:colOff>152999</xdr:colOff>
      <xdr:row>23</xdr:row>
      <xdr:rowOff>74543</xdr:rowOff>
    </xdr:from>
    <xdr:to>
      <xdr:col>33</xdr:col>
      <xdr:colOff>231913</xdr:colOff>
      <xdr:row>42</xdr:row>
      <xdr:rowOff>66262</xdr:rowOff>
    </xdr:to>
    <xdr:sp macro="" textlink="">
      <xdr:nvSpPr>
        <xdr:cNvPr id="16" name="Rectangle 37"/>
        <xdr:cNvSpPr>
          <a:spLocks noChangeArrowheads="1"/>
        </xdr:cNvSpPr>
      </xdr:nvSpPr>
      <xdr:spPr bwMode="auto">
        <a:xfrm>
          <a:off x="8899434" y="2874065"/>
          <a:ext cx="352240" cy="2667001"/>
        </a:xfrm>
        <a:prstGeom prst="rect">
          <a:avLst/>
        </a:prstGeom>
        <a:solidFill>
          <a:schemeClr val="accent6">
            <a:lumMod val="75000"/>
          </a:schemeClr>
        </a:solidFill>
        <a:ln>
          <a:noFill/>
        </a:ln>
      </xdr:spPr>
      <xdr:txBody>
        <a:bodyPr vert="eaVert" wrap="square" lIns="91440" tIns="45720" rIns="91440" bIns="45720" numCol="1" anchor="ctr" anchorCtr="0" compatLnSpc="1">
          <a:prstTxWarp prst="textNoShape">
            <a:avLst/>
          </a:prstTxWarp>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00" b="0">
              <a:solidFill>
                <a:schemeClr val="bg1"/>
              </a:solidFill>
              <a:latin typeface="Meiryo UI" panose="020B0604030504040204" pitchFamily="50" charset="-128"/>
              <a:ea typeface="Meiryo UI" panose="020B0604030504040204" pitchFamily="50" charset="-128"/>
              <a:cs typeface="Meiryo UI" panose="020B0604030504040204" pitchFamily="50" charset="-128"/>
            </a:rPr>
            <a:t>接続先システム１</a:t>
          </a:r>
        </a:p>
      </xdr:txBody>
    </xdr:sp>
    <xdr:clientData/>
  </xdr:twoCellAnchor>
  <xdr:twoCellAnchor>
    <xdr:from>
      <xdr:col>9</xdr:col>
      <xdr:colOff>269233</xdr:colOff>
      <xdr:row>20</xdr:row>
      <xdr:rowOff>31068</xdr:rowOff>
    </xdr:from>
    <xdr:to>
      <xdr:col>13</xdr:col>
      <xdr:colOff>62545</xdr:colOff>
      <xdr:row>33</xdr:row>
      <xdr:rowOff>78693</xdr:rowOff>
    </xdr:to>
    <xdr:sp macro="" textlink="">
      <xdr:nvSpPr>
        <xdr:cNvPr id="17" name="Rectangle 37"/>
        <xdr:cNvSpPr>
          <a:spLocks noChangeArrowheads="1"/>
        </xdr:cNvSpPr>
      </xdr:nvSpPr>
      <xdr:spPr bwMode="auto">
        <a:xfrm>
          <a:off x="2729168" y="2408177"/>
          <a:ext cx="886616" cy="1878081"/>
        </a:xfrm>
        <a:prstGeom prst="rect">
          <a:avLst/>
        </a:prstGeom>
        <a:solidFill>
          <a:schemeClr val="accent6">
            <a:lumMod val="60000"/>
            <a:lumOff val="40000"/>
          </a:schemeClr>
        </a:solidFill>
        <a:ln>
          <a:solidFill>
            <a:schemeClr val="accent6">
              <a:lumMod val="75000"/>
            </a:schemeClr>
          </a:solidFill>
        </a:ln>
      </xdr:spPr>
      <xdr:style>
        <a:lnRef idx="1">
          <a:schemeClr val="accent3"/>
        </a:lnRef>
        <a:fillRef idx="2">
          <a:schemeClr val="accent3"/>
        </a:fillRef>
        <a:effectRef idx="1">
          <a:schemeClr val="accent3"/>
        </a:effectRef>
        <a:fontRef idx="minor">
          <a:schemeClr val="dk1"/>
        </a:fontRef>
      </xdr:style>
      <xdr:txBody>
        <a:bodyPr vert="horz" wrap="square" lIns="91440" tIns="45720" rIns="91440" bIns="45720" numCol="1" anchor="t" anchorCtr="0" compatLnSpc="1">
          <a:prstTxWarp prst="textNoShape">
            <a:avLst/>
          </a:prstTxWarp>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lang="en-US" altLang="ja-JP" sz="1000" b="0">
              <a:latin typeface="Meiryo UI" panose="020B0604030504040204" pitchFamily="50" charset="-128"/>
              <a:ea typeface="Meiryo UI" panose="020B0604030504040204" pitchFamily="50" charset="-128"/>
              <a:cs typeface="Meiryo UI" panose="020B0604030504040204" pitchFamily="50" charset="-128"/>
            </a:rPr>
            <a:t>WEB</a:t>
          </a:r>
          <a:r>
            <a:rPr lang="ja-JP" altLang="en-US" sz="1000" b="0">
              <a:latin typeface="Meiryo UI" panose="020B0604030504040204" pitchFamily="50" charset="-128"/>
              <a:ea typeface="Meiryo UI" panose="020B0604030504040204" pitchFamily="50" charset="-128"/>
              <a:cs typeface="Meiryo UI" panose="020B0604030504040204" pitchFamily="50" charset="-128"/>
            </a:rPr>
            <a:t>サーバ</a:t>
          </a:r>
        </a:p>
      </xdr:txBody>
    </xdr:sp>
    <xdr:clientData/>
  </xdr:twoCellAnchor>
  <xdr:twoCellAnchor>
    <xdr:from>
      <xdr:col>22</xdr:col>
      <xdr:colOff>97431</xdr:colOff>
      <xdr:row>17</xdr:row>
      <xdr:rowOff>91109</xdr:rowOff>
    </xdr:from>
    <xdr:to>
      <xdr:col>31</xdr:col>
      <xdr:colOff>66261</xdr:colOff>
      <xdr:row>20</xdr:row>
      <xdr:rowOff>30285</xdr:rowOff>
    </xdr:to>
    <xdr:sp macro="" textlink="">
      <xdr:nvSpPr>
        <xdr:cNvPr id="21" name="Rectangle 37"/>
        <xdr:cNvSpPr>
          <a:spLocks noChangeArrowheads="1"/>
        </xdr:cNvSpPr>
      </xdr:nvSpPr>
      <xdr:spPr bwMode="auto">
        <a:xfrm>
          <a:off x="6110605" y="2609022"/>
          <a:ext cx="2428765" cy="361589"/>
        </a:xfrm>
        <a:prstGeom prst="rect">
          <a:avLst/>
        </a:prstGeom>
        <a:noFill/>
        <a:ln>
          <a:noFill/>
        </a:ln>
        <a:effectLst/>
      </xdr:spPr>
      <xdr:style>
        <a:lnRef idx="1">
          <a:schemeClr val="accent3"/>
        </a:lnRef>
        <a:fillRef idx="2">
          <a:schemeClr val="accent3"/>
        </a:fillRef>
        <a:effectRef idx="1">
          <a:schemeClr val="accent3"/>
        </a:effectRef>
        <a:fontRef idx="minor">
          <a:schemeClr val="dk1"/>
        </a:fontRef>
      </xdr:style>
      <xdr:txBody>
        <a:bodyPr vert="horz" wrap="square" lIns="91440" tIns="45720" rIns="91440" bIns="45720" numCol="1" anchor="ctr" anchorCtr="0" compatLnSpc="1">
          <a:prstTxWarp prst="textNoShape">
            <a:avLst/>
          </a:prstTxWarp>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l"/>
          <a:r>
            <a:rPr lang="en-US" altLang="ja-JP" sz="900" b="0">
              <a:latin typeface="Meiryo UI" panose="020B0604030504040204" pitchFamily="50" charset="-128"/>
              <a:ea typeface="Meiryo UI" panose="020B0604030504040204" pitchFamily="50" charset="-128"/>
              <a:cs typeface="Meiryo UI" panose="020B0604030504040204" pitchFamily="50" charset="-128"/>
            </a:rPr>
            <a:t>API</a:t>
          </a:r>
          <a:r>
            <a:rPr lang="ja-JP" altLang="en-US" sz="900" b="0">
              <a:latin typeface="Meiryo UI" panose="020B0604030504040204" pitchFamily="50" charset="-128"/>
              <a:ea typeface="Meiryo UI" panose="020B0604030504040204" pitchFamily="50" charset="-128"/>
              <a:cs typeface="Meiryo UI" panose="020B0604030504040204" pitchFamily="50" charset="-128"/>
            </a:rPr>
            <a:t>連携</a:t>
          </a:r>
          <a:r>
            <a:rPr lang="en-US" altLang="ja-JP" sz="900" b="0">
              <a:latin typeface="Meiryo UI" panose="020B0604030504040204" pitchFamily="50" charset="-128"/>
              <a:ea typeface="Meiryo UI" panose="020B0604030504040204" pitchFamily="50" charset="-128"/>
              <a:cs typeface="Meiryo UI" panose="020B0604030504040204" pitchFamily="50" charset="-128"/>
            </a:rPr>
            <a:t>(HTTPS/REST)</a:t>
          </a:r>
        </a:p>
        <a:p>
          <a:pPr algn="l"/>
          <a:r>
            <a:rPr lang="en-US" altLang="ja-JP" sz="900" b="0">
              <a:latin typeface="Meiryo UI" panose="020B0604030504040204" pitchFamily="50" charset="-128"/>
              <a:ea typeface="Meiryo UI" panose="020B0604030504040204" pitchFamily="50" charset="-128"/>
              <a:cs typeface="Meiryo UI" panose="020B0604030504040204" pitchFamily="50" charset="-128"/>
            </a:rPr>
            <a:t>※</a:t>
          </a:r>
          <a:r>
            <a:rPr lang="ja-JP" altLang="en-US" sz="900" b="0">
              <a:latin typeface="Meiryo UI" panose="020B0604030504040204" pitchFamily="50" charset="-128"/>
              <a:ea typeface="Meiryo UI" panose="020B0604030504040204" pitchFamily="50" charset="-128"/>
              <a:cs typeface="Meiryo UI" panose="020B0604030504040204" pitchFamily="50" charset="-128"/>
            </a:rPr>
            <a:t>オンラインアプリ</a:t>
          </a:r>
          <a:r>
            <a:rPr lang="en-US" altLang="ja-JP" sz="900" b="0">
              <a:latin typeface="Meiryo UI" panose="020B0604030504040204" pitchFamily="50" charset="-128"/>
              <a:ea typeface="Meiryo UI" panose="020B0604030504040204" pitchFamily="50" charset="-128"/>
              <a:cs typeface="Meiryo UI" panose="020B0604030504040204" pitchFamily="50" charset="-128"/>
            </a:rPr>
            <a:t>1</a:t>
          </a:r>
          <a:r>
            <a:rPr lang="ja-JP" altLang="en-US" sz="900" b="0">
              <a:latin typeface="Meiryo UI" panose="020B0604030504040204" pitchFamily="50" charset="-128"/>
              <a:ea typeface="Meiryo UI" panose="020B0604030504040204" pitchFamily="50" charset="-128"/>
              <a:cs typeface="Meiryo UI" panose="020B0604030504040204" pitchFamily="50" charset="-128"/>
            </a:rPr>
            <a:t>～</a:t>
          </a:r>
          <a:r>
            <a:rPr lang="en-US" altLang="ja-JP" sz="900" b="0">
              <a:latin typeface="Meiryo UI" panose="020B0604030504040204" pitchFamily="50" charset="-128"/>
              <a:ea typeface="Meiryo UI" panose="020B0604030504040204" pitchFamily="50" charset="-128"/>
              <a:cs typeface="Meiryo UI" panose="020B0604030504040204" pitchFamily="50" charset="-128"/>
            </a:rPr>
            <a:t>3</a:t>
          </a:r>
          <a:r>
            <a:rPr lang="ja-JP" altLang="en-US" sz="900" b="0">
              <a:latin typeface="Meiryo UI" panose="020B0604030504040204" pitchFamily="50" charset="-128"/>
              <a:ea typeface="Meiryo UI" panose="020B0604030504040204" pitchFamily="50" charset="-128"/>
              <a:cs typeface="Meiryo UI" panose="020B0604030504040204" pitchFamily="50" charset="-128"/>
            </a:rPr>
            <a:t>のそれぞれから送信</a:t>
          </a:r>
          <a:endParaRPr lang="en-US" altLang="ja-JP" sz="900" b="0">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22</xdr:col>
      <xdr:colOff>160085</xdr:colOff>
      <xdr:row>26</xdr:row>
      <xdr:rowOff>30240</xdr:rowOff>
    </xdr:from>
    <xdr:to>
      <xdr:col>29</xdr:col>
      <xdr:colOff>184711</xdr:colOff>
      <xdr:row>37</xdr:row>
      <xdr:rowOff>71230</xdr:rowOff>
    </xdr:to>
    <xdr:sp macro="" textlink="">
      <xdr:nvSpPr>
        <xdr:cNvPr id="22" name="フローチャート : 磁気ディスク 21"/>
        <xdr:cNvSpPr/>
      </xdr:nvSpPr>
      <xdr:spPr>
        <a:xfrm>
          <a:off x="6173259" y="3252175"/>
          <a:ext cx="1937909" cy="1589838"/>
        </a:xfrm>
        <a:prstGeom prst="flowChartMagneticDisk">
          <a:avLst/>
        </a:prstGeom>
        <a:solidFill>
          <a:srgbClr val="CC99FF"/>
        </a:solidFill>
        <a:ln>
          <a:solidFill>
            <a:srgbClr val="9900CC"/>
          </a:solidFill>
        </a:ln>
      </xdr:spPr>
      <xdr:style>
        <a:lnRef idx="1">
          <a:schemeClr val="accent3"/>
        </a:lnRef>
        <a:fillRef idx="2">
          <a:schemeClr val="accent3"/>
        </a:fillRef>
        <a:effectRef idx="1">
          <a:schemeClr val="accent3"/>
        </a:effectRef>
        <a:fontRef idx="minor">
          <a:schemeClr val="dk1"/>
        </a:fontRef>
      </xdr:style>
      <xdr:txBody>
        <a:bodyPr wrap="square" rtlCol="0" anchor="t" anchorCtr="1"/>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1100">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1100">
              <a:latin typeface="Meiryo UI" panose="020B0604030504040204" pitchFamily="50" charset="-128"/>
              <a:ea typeface="Meiryo UI" panose="020B0604030504040204" pitchFamily="50" charset="-128"/>
              <a:cs typeface="Meiryo UI" panose="020B0604030504040204" pitchFamily="50" charset="-128"/>
            </a:rPr>
            <a:t>DB</a:t>
          </a:r>
          <a:r>
            <a:rPr kumimoji="1" lang="ja-JP" altLang="en-US" sz="1100">
              <a:latin typeface="Meiryo UI" panose="020B0604030504040204" pitchFamily="50" charset="-128"/>
              <a:ea typeface="Meiryo UI" panose="020B0604030504040204" pitchFamily="50" charset="-128"/>
              <a:cs typeface="Meiryo UI" panose="020B0604030504040204" pitchFamily="50" charset="-128"/>
            </a:rPr>
            <a:t>     サーバ</a:t>
          </a:r>
        </a:p>
      </xdr:txBody>
    </xdr:sp>
    <xdr:clientData/>
  </xdr:twoCellAnchor>
  <xdr:twoCellAnchor>
    <xdr:from>
      <xdr:col>14</xdr:col>
      <xdr:colOff>142578</xdr:colOff>
      <xdr:row>16</xdr:row>
      <xdr:rowOff>124239</xdr:rowOff>
    </xdr:from>
    <xdr:to>
      <xdr:col>22</xdr:col>
      <xdr:colOff>38789</xdr:colOff>
      <xdr:row>37</xdr:row>
      <xdr:rowOff>124240</xdr:rowOff>
    </xdr:to>
    <xdr:sp macro="" textlink="">
      <xdr:nvSpPr>
        <xdr:cNvPr id="23" name="Rectangle 37"/>
        <xdr:cNvSpPr>
          <a:spLocks noChangeArrowheads="1"/>
        </xdr:cNvSpPr>
      </xdr:nvSpPr>
      <xdr:spPr bwMode="auto">
        <a:xfrm>
          <a:off x="3969143" y="2501348"/>
          <a:ext cx="2082820" cy="2956892"/>
        </a:xfrm>
        <a:prstGeom prst="rect">
          <a:avLst/>
        </a:prstGeom>
        <a:solidFill>
          <a:schemeClr val="accent6">
            <a:lumMod val="60000"/>
            <a:lumOff val="40000"/>
          </a:schemeClr>
        </a:solidFill>
        <a:ln>
          <a:solidFill>
            <a:schemeClr val="accent6">
              <a:lumMod val="75000"/>
            </a:schemeClr>
          </a:solidFill>
        </a:ln>
      </xdr:spPr>
      <xdr:style>
        <a:lnRef idx="1">
          <a:schemeClr val="accent3"/>
        </a:lnRef>
        <a:fillRef idx="2">
          <a:schemeClr val="accent3"/>
        </a:fillRef>
        <a:effectRef idx="1">
          <a:schemeClr val="accent3"/>
        </a:effectRef>
        <a:fontRef idx="minor">
          <a:schemeClr val="dk1"/>
        </a:fontRef>
      </xdr:style>
      <xdr:txBody>
        <a:bodyPr vert="horz" wrap="square" lIns="91440" tIns="45720" rIns="91440" bIns="45720" numCol="1" anchor="t" anchorCtr="0" compatLnSpc="1">
          <a:prstTxWarp prst="textNoShape">
            <a:avLst/>
          </a:prstTxWarp>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lang="en-US" altLang="ja-JP" sz="1000" b="0">
              <a:latin typeface="Meiryo UI" panose="020B0604030504040204" pitchFamily="50" charset="-128"/>
              <a:ea typeface="Meiryo UI" panose="020B0604030504040204" pitchFamily="50" charset="-128"/>
              <a:cs typeface="Meiryo UI" panose="020B0604030504040204" pitchFamily="50" charset="-128"/>
            </a:rPr>
            <a:t>Application</a:t>
          </a:r>
          <a:r>
            <a:rPr lang="ja-JP" altLang="en-US" sz="1000" b="0">
              <a:latin typeface="Meiryo UI" panose="020B0604030504040204" pitchFamily="50" charset="-128"/>
              <a:ea typeface="Meiryo UI" panose="020B0604030504040204" pitchFamily="50" charset="-128"/>
              <a:cs typeface="Meiryo UI" panose="020B0604030504040204" pitchFamily="50" charset="-128"/>
            </a:rPr>
            <a:t>サーバ</a:t>
          </a:r>
        </a:p>
      </xdr:txBody>
    </xdr:sp>
    <xdr:clientData/>
  </xdr:twoCellAnchor>
  <xdr:twoCellAnchor>
    <xdr:from>
      <xdr:col>23</xdr:col>
      <xdr:colOff>22889</xdr:colOff>
      <xdr:row>31</xdr:row>
      <xdr:rowOff>129152</xdr:rowOff>
    </xdr:from>
    <xdr:to>
      <xdr:col>24</xdr:col>
      <xdr:colOff>231792</xdr:colOff>
      <xdr:row>36</xdr:row>
      <xdr:rowOff>73615</xdr:rowOff>
    </xdr:to>
    <xdr:sp macro="" textlink="">
      <xdr:nvSpPr>
        <xdr:cNvPr id="24" name="正方形/長方形 23"/>
        <xdr:cNvSpPr/>
      </xdr:nvSpPr>
      <xdr:spPr>
        <a:xfrm>
          <a:off x="6309389" y="4055109"/>
          <a:ext cx="482229" cy="648484"/>
        </a:xfrm>
        <a:prstGeom prst="rect">
          <a:avLst/>
        </a:prstGeom>
      </xdr:spPr>
      <xdr:style>
        <a:lnRef idx="1">
          <a:schemeClr val="accent4"/>
        </a:lnRef>
        <a:fillRef idx="2">
          <a:schemeClr val="accent4"/>
        </a:fillRef>
        <a:effectRef idx="1">
          <a:schemeClr val="accent4"/>
        </a:effectRef>
        <a:fontRef idx="minor">
          <a:schemeClr val="dk1"/>
        </a:fontRef>
      </xdr:style>
      <xdr:txBody>
        <a:bodyPr wrap="square" rtlCol="0" anchor="t" anchorCtr="1"/>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en-US" altLang="ja-JP" sz="700">
              <a:latin typeface="Meiryo UI" panose="020B0604030504040204" pitchFamily="50" charset="-128"/>
              <a:ea typeface="Meiryo UI" panose="020B0604030504040204" pitchFamily="50" charset="-128"/>
              <a:cs typeface="Meiryo UI" panose="020B0604030504040204" pitchFamily="50" charset="-128"/>
            </a:rPr>
            <a:t>DB</a:t>
          </a:r>
        </a:p>
        <a:p>
          <a:pPr algn="ctr"/>
          <a:r>
            <a:rPr kumimoji="1" lang="ja-JP" altLang="en-US" sz="700">
              <a:latin typeface="Meiryo UI" panose="020B0604030504040204" pitchFamily="50" charset="-128"/>
              <a:ea typeface="Meiryo UI" panose="020B0604030504040204" pitchFamily="50" charset="-128"/>
              <a:cs typeface="Meiryo UI" panose="020B0604030504040204" pitchFamily="50" charset="-128"/>
            </a:rPr>
            <a:t>ｲﾝｽﾀﾝｽ</a:t>
          </a:r>
          <a:endParaRPr kumimoji="1" lang="en-US" altLang="ja-JP" sz="700">
            <a:latin typeface="Meiryo UI" panose="020B0604030504040204" pitchFamily="50" charset="-128"/>
            <a:ea typeface="Meiryo UI" panose="020B0604030504040204" pitchFamily="50" charset="-128"/>
            <a:cs typeface="Meiryo UI" panose="020B0604030504040204" pitchFamily="50" charset="-128"/>
          </a:endParaRPr>
        </a:p>
        <a:p>
          <a:pPr algn="ctr"/>
          <a:r>
            <a:rPr kumimoji="1" lang="ja-JP" altLang="en-US" sz="700">
              <a:latin typeface="Meiryo UI" panose="020B0604030504040204" pitchFamily="50" charset="-128"/>
              <a:ea typeface="Meiryo UI" panose="020B0604030504040204" pitchFamily="50" charset="-128"/>
              <a:cs typeface="Meiryo UI" panose="020B0604030504040204" pitchFamily="50" charset="-128"/>
            </a:rPr>
            <a:t>１</a:t>
          </a:r>
        </a:p>
      </xdr:txBody>
    </xdr:sp>
    <xdr:clientData/>
  </xdr:twoCellAnchor>
  <xdr:twoCellAnchor>
    <xdr:from>
      <xdr:col>25</xdr:col>
      <xdr:colOff>46724</xdr:colOff>
      <xdr:row>31</xdr:row>
      <xdr:rowOff>129152</xdr:rowOff>
    </xdr:from>
    <xdr:to>
      <xdr:col>26</xdr:col>
      <xdr:colOff>255627</xdr:colOff>
      <xdr:row>36</xdr:row>
      <xdr:rowOff>73615</xdr:rowOff>
    </xdr:to>
    <xdr:sp macro="" textlink="">
      <xdr:nvSpPr>
        <xdr:cNvPr id="25" name="正方形/長方形 24"/>
        <xdr:cNvSpPr/>
      </xdr:nvSpPr>
      <xdr:spPr>
        <a:xfrm>
          <a:off x="6879876" y="4055109"/>
          <a:ext cx="482229" cy="648484"/>
        </a:xfrm>
        <a:prstGeom prst="rect">
          <a:avLst/>
        </a:prstGeom>
      </xdr:spPr>
      <xdr:style>
        <a:lnRef idx="1">
          <a:schemeClr val="accent4"/>
        </a:lnRef>
        <a:fillRef idx="2">
          <a:schemeClr val="accent4"/>
        </a:fillRef>
        <a:effectRef idx="1">
          <a:schemeClr val="accent4"/>
        </a:effectRef>
        <a:fontRef idx="minor">
          <a:schemeClr val="dk1"/>
        </a:fontRef>
      </xdr:style>
      <xdr:txBody>
        <a:bodyPr wrap="square" rtlCol="0" anchor="t" anchorCtr="1"/>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en-US" altLang="ja-JP" sz="700">
              <a:latin typeface="Meiryo UI" panose="020B0604030504040204" pitchFamily="50" charset="-128"/>
              <a:ea typeface="Meiryo UI" panose="020B0604030504040204" pitchFamily="50" charset="-128"/>
              <a:cs typeface="Meiryo UI" panose="020B0604030504040204" pitchFamily="50" charset="-128"/>
            </a:rPr>
            <a:t>DB</a:t>
          </a:r>
        </a:p>
        <a:p>
          <a:pPr algn="ctr"/>
          <a:r>
            <a:rPr kumimoji="1" lang="ja-JP" altLang="en-US" sz="700">
              <a:latin typeface="Meiryo UI" panose="020B0604030504040204" pitchFamily="50" charset="-128"/>
              <a:ea typeface="Meiryo UI" panose="020B0604030504040204" pitchFamily="50" charset="-128"/>
              <a:cs typeface="Meiryo UI" panose="020B0604030504040204" pitchFamily="50" charset="-128"/>
            </a:rPr>
            <a:t>ｲﾝｽﾀﾝｽ</a:t>
          </a:r>
        </a:p>
        <a:p>
          <a:pPr algn="ctr"/>
          <a:r>
            <a:rPr kumimoji="1" lang="ja-JP" altLang="en-US" sz="700">
              <a:latin typeface="Meiryo UI" panose="020B0604030504040204" pitchFamily="50" charset="-128"/>
              <a:ea typeface="Meiryo UI" panose="020B0604030504040204" pitchFamily="50" charset="-128"/>
              <a:cs typeface="Meiryo UI" panose="020B0604030504040204" pitchFamily="50" charset="-128"/>
            </a:rPr>
            <a:t>２</a:t>
          </a:r>
        </a:p>
      </xdr:txBody>
    </xdr:sp>
    <xdr:clientData/>
  </xdr:twoCellAnchor>
  <xdr:twoCellAnchor>
    <xdr:from>
      <xdr:col>27</xdr:col>
      <xdr:colOff>101437</xdr:colOff>
      <xdr:row>31</xdr:row>
      <xdr:rowOff>129152</xdr:rowOff>
    </xdr:from>
    <xdr:to>
      <xdr:col>29</xdr:col>
      <xdr:colOff>37013</xdr:colOff>
      <xdr:row>36</xdr:row>
      <xdr:rowOff>73615</xdr:rowOff>
    </xdr:to>
    <xdr:sp macro="" textlink="">
      <xdr:nvSpPr>
        <xdr:cNvPr id="26" name="正方形/長方形 25"/>
        <xdr:cNvSpPr/>
      </xdr:nvSpPr>
      <xdr:spPr>
        <a:xfrm>
          <a:off x="7481241" y="4055109"/>
          <a:ext cx="482229" cy="648484"/>
        </a:xfrm>
        <a:prstGeom prst="rect">
          <a:avLst/>
        </a:prstGeom>
      </xdr:spPr>
      <xdr:style>
        <a:lnRef idx="1">
          <a:schemeClr val="accent4"/>
        </a:lnRef>
        <a:fillRef idx="2">
          <a:schemeClr val="accent4"/>
        </a:fillRef>
        <a:effectRef idx="1">
          <a:schemeClr val="accent4"/>
        </a:effectRef>
        <a:fontRef idx="minor">
          <a:schemeClr val="dk1"/>
        </a:fontRef>
      </xdr:style>
      <xdr:txBody>
        <a:bodyPr wrap="square" rtlCol="0" anchor="t" anchorCtr="1"/>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en-US" altLang="ja-JP" sz="700">
              <a:latin typeface="Meiryo UI" panose="020B0604030504040204" pitchFamily="50" charset="-128"/>
              <a:ea typeface="Meiryo UI" panose="020B0604030504040204" pitchFamily="50" charset="-128"/>
              <a:cs typeface="Meiryo UI" panose="020B0604030504040204" pitchFamily="50" charset="-128"/>
            </a:rPr>
            <a:t>DB</a:t>
          </a:r>
        </a:p>
        <a:p>
          <a:pPr algn="ctr"/>
          <a:r>
            <a:rPr kumimoji="1" lang="ja-JP" altLang="en-US" sz="700">
              <a:latin typeface="Meiryo UI" panose="020B0604030504040204" pitchFamily="50" charset="-128"/>
              <a:ea typeface="Meiryo UI" panose="020B0604030504040204" pitchFamily="50" charset="-128"/>
              <a:cs typeface="Meiryo UI" panose="020B0604030504040204" pitchFamily="50" charset="-128"/>
            </a:rPr>
            <a:t>ｲﾝｽﾀﾝｽ</a:t>
          </a:r>
        </a:p>
        <a:p>
          <a:pPr algn="ctr"/>
          <a:r>
            <a:rPr kumimoji="1" lang="ja-JP" altLang="en-US" sz="700">
              <a:latin typeface="Meiryo UI" panose="020B0604030504040204" pitchFamily="50" charset="-128"/>
              <a:ea typeface="Meiryo UI" panose="020B0604030504040204" pitchFamily="50" charset="-128"/>
              <a:cs typeface="Meiryo UI" panose="020B0604030504040204" pitchFamily="50" charset="-128"/>
            </a:rPr>
            <a:t>３</a:t>
          </a:r>
        </a:p>
      </xdr:txBody>
    </xdr:sp>
    <xdr:clientData/>
  </xdr:twoCellAnchor>
  <xdr:twoCellAnchor>
    <xdr:from>
      <xdr:col>10</xdr:col>
      <xdr:colOff>74321</xdr:colOff>
      <xdr:row>22</xdr:row>
      <xdr:rowOff>88165</xdr:rowOff>
    </xdr:from>
    <xdr:to>
      <xdr:col>12</xdr:col>
      <xdr:colOff>257457</xdr:colOff>
      <xdr:row>25</xdr:row>
      <xdr:rowOff>5795</xdr:rowOff>
    </xdr:to>
    <xdr:sp macro="" textlink="">
      <xdr:nvSpPr>
        <xdr:cNvPr id="27" name="正方形/長方形 26"/>
        <xdr:cNvSpPr/>
      </xdr:nvSpPr>
      <xdr:spPr>
        <a:xfrm>
          <a:off x="2807582" y="2746882"/>
          <a:ext cx="729788" cy="340043"/>
        </a:xfrm>
        <a:prstGeom prst="rect">
          <a:avLst/>
        </a:prstGeom>
      </xdr:spPr>
      <xdr:style>
        <a:lnRef idx="1">
          <a:schemeClr val="accent4"/>
        </a:lnRef>
        <a:fillRef idx="2">
          <a:schemeClr val="accent4"/>
        </a:fillRef>
        <a:effectRef idx="1">
          <a:schemeClr val="accent4"/>
        </a:effectRef>
        <a:fontRef idx="minor">
          <a:schemeClr val="dk1"/>
        </a:fontRef>
      </xdr:style>
      <xdr:txBody>
        <a:bodyPr wrap="square" rtlCol="0" anchor="ctr" anchorCtr="1"/>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lang="en-US" altLang="ja-JP" sz="800">
              <a:latin typeface="Meiryo UI" panose="020B0604030504040204" pitchFamily="50" charset="-128"/>
              <a:ea typeface="Meiryo UI" panose="020B0604030504040204" pitchFamily="50" charset="-128"/>
              <a:cs typeface="Meiryo UI" panose="020B0604030504040204" pitchFamily="50" charset="-128"/>
            </a:rPr>
            <a:t>WEB1</a:t>
          </a:r>
          <a:endParaRPr kumimoji="1" lang="ja-JP" altLang="en-US" sz="800">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10</xdr:col>
      <xdr:colOff>74321</xdr:colOff>
      <xdr:row>25</xdr:row>
      <xdr:rowOff>97841</xdr:rowOff>
    </xdr:from>
    <xdr:to>
      <xdr:col>12</xdr:col>
      <xdr:colOff>257457</xdr:colOff>
      <xdr:row>28</xdr:row>
      <xdr:rowOff>15471</xdr:rowOff>
    </xdr:to>
    <xdr:sp macro="" textlink="">
      <xdr:nvSpPr>
        <xdr:cNvPr id="28" name="正方形/長方形 27"/>
        <xdr:cNvSpPr/>
      </xdr:nvSpPr>
      <xdr:spPr>
        <a:xfrm>
          <a:off x="2807582" y="3178971"/>
          <a:ext cx="729788" cy="340043"/>
        </a:xfrm>
        <a:prstGeom prst="rect">
          <a:avLst/>
        </a:prstGeom>
      </xdr:spPr>
      <xdr:style>
        <a:lnRef idx="1">
          <a:schemeClr val="accent4"/>
        </a:lnRef>
        <a:fillRef idx="2">
          <a:schemeClr val="accent4"/>
        </a:fillRef>
        <a:effectRef idx="1">
          <a:schemeClr val="accent4"/>
        </a:effectRef>
        <a:fontRef idx="minor">
          <a:schemeClr val="dk1"/>
        </a:fontRef>
      </xdr:style>
      <xdr:txBody>
        <a:bodyPr wrap="square" rtlCol="0" anchor="ctr" anchorCtr="1"/>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lang="en-US" altLang="ja-JP" sz="800">
              <a:latin typeface="Meiryo UI" panose="020B0604030504040204" pitchFamily="50" charset="-128"/>
              <a:ea typeface="Meiryo UI" panose="020B0604030504040204" pitchFamily="50" charset="-128"/>
              <a:cs typeface="Meiryo UI" panose="020B0604030504040204" pitchFamily="50" charset="-128"/>
            </a:rPr>
            <a:t>WEB2</a:t>
          </a:r>
          <a:endParaRPr kumimoji="1" lang="ja-JP" altLang="en-US" sz="800">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10</xdr:col>
      <xdr:colOff>74321</xdr:colOff>
      <xdr:row>28</xdr:row>
      <xdr:rowOff>114103</xdr:rowOff>
    </xdr:from>
    <xdr:to>
      <xdr:col>12</xdr:col>
      <xdr:colOff>257457</xdr:colOff>
      <xdr:row>31</xdr:row>
      <xdr:rowOff>31732</xdr:rowOff>
    </xdr:to>
    <xdr:sp macro="" textlink="">
      <xdr:nvSpPr>
        <xdr:cNvPr id="29" name="正方形/長方形 28"/>
        <xdr:cNvSpPr/>
      </xdr:nvSpPr>
      <xdr:spPr>
        <a:xfrm>
          <a:off x="2807582" y="3617646"/>
          <a:ext cx="729788" cy="340043"/>
        </a:xfrm>
        <a:prstGeom prst="rect">
          <a:avLst/>
        </a:prstGeom>
      </xdr:spPr>
      <xdr:style>
        <a:lnRef idx="1">
          <a:schemeClr val="accent4"/>
        </a:lnRef>
        <a:fillRef idx="2">
          <a:schemeClr val="accent4"/>
        </a:fillRef>
        <a:effectRef idx="1">
          <a:schemeClr val="accent4"/>
        </a:effectRef>
        <a:fontRef idx="minor">
          <a:schemeClr val="dk1"/>
        </a:fontRef>
      </xdr:style>
      <xdr:txBody>
        <a:bodyPr wrap="square" rtlCol="0" anchor="ctr" anchorCtr="1"/>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lang="en-US" altLang="ja-JP" sz="800">
              <a:latin typeface="Meiryo UI" panose="020B0604030504040204" pitchFamily="50" charset="-128"/>
              <a:ea typeface="Meiryo UI" panose="020B0604030504040204" pitchFamily="50" charset="-128"/>
              <a:cs typeface="Meiryo UI" panose="020B0604030504040204" pitchFamily="50" charset="-128"/>
            </a:rPr>
            <a:t>WEB3</a:t>
          </a:r>
          <a:endParaRPr kumimoji="1" lang="ja-JP" altLang="en-US" sz="800">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16</xdr:col>
      <xdr:colOff>37198</xdr:colOff>
      <xdr:row>22</xdr:row>
      <xdr:rowOff>94049</xdr:rowOff>
    </xdr:from>
    <xdr:to>
      <xdr:col>21</xdr:col>
      <xdr:colOff>172548</xdr:colOff>
      <xdr:row>25</xdr:row>
      <xdr:rowOff>11679</xdr:rowOff>
    </xdr:to>
    <xdr:sp macro="" textlink="">
      <xdr:nvSpPr>
        <xdr:cNvPr id="30" name="正方形/長方形 29"/>
        <xdr:cNvSpPr/>
      </xdr:nvSpPr>
      <xdr:spPr>
        <a:xfrm>
          <a:off x="4410415" y="2752766"/>
          <a:ext cx="1501981" cy="340043"/>
        </a:xfrm>
        <a:prstGeom prst="rect">
          <a:avLst/>
        </a:prstGeom>
      </xdr:spPr>
      <xdr:style>
        <a:lnRef idx="1">
          <a:schemeClr val="accent4"/>
        </a:lnRef>
        <a:fillRef idx="2">
          <a:schemeClr val="accent4"/>
        </a:fillRef>
        <a:effectRef idx="1">
          <a:schemeClr val="accent4"/>
        </a:effectRef>
        <a:fontRef idx="minor">
          <a:schemeClr val="dk1"/>
        </a:fontRef>
      </xdr:style>
      <xdr:txBody>
        <a:bodyPr wrap="square" rtlCol="0" anchor="ctr" anchorCtr="0"/>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オンラインアプリ</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1</a:t>
          </a:r>
          <a:endParaRPr kumimoji="1" lang="ja-JP" altLang="en-US" sz="800">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16</xdr:col>
      <xdr:colOff>33980</xdr:colOff>
      <xdr:row>25</xdr:row>
      <xdr:rowOff>85128</xdr:rowOff>
    </xdr:from>
    <xdr:to>
      <xdr:col>21</xdr:col>
      <xdr:colOff>172547</xdr:colOff>
      <xdr:row>28</xdr:row>
      <xdr:rowOff>2758</xdr:rowOff>
    </xdr:to>
    <xdr:sp macro="" textlink="">
      <xdr:nvSpPr>
        <xdr:cNvPr id="31" name="正方形/長方形 30"/>
        <xdr:cNvSpPr/>
      </xdr:nvSpPr>
      <xdr:spPr>
        <a:xfrm>
          <a:off x="4407197" y="3166258"/>
          <a:ext cx="1505198" cy="340043"/>
        </a:xfrm>
        <a:prstGeom prst="rect">
          <a:avLst/>
        </a:prstGeom>
      </xdr:spPr>
      <xdr:style>
        <a:lnRef idx="1">
          <a:schemeClr val="accent4"/>
        </a:lnRef>
        <a:fillRef idx="2">
          <a:schemeClr val="accent4"/>
        </a:fillRef>
        <a:effectRef idx="1">
          <a:schemeClr val="accent4"/>
        </a:effectRef>
        <a:fontRef idx="minor">
          <a:schemeClr val="dk1"/>
        </a:fontRef>
      </xdr:style>
      <xdr:txBody>
        <a:bodyPr wrap="square" rtlCol="0" anchor="ctr" anchorCtr="0"/>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lang="ja-JP" altLang="en-US" sz="800">
              <a:latin typeface="Meiryo UI" panose="020B0604030504040204" pitchFamily="50" charset="-128"/>
              <a:ea typeface="Meiryo UI" panose="020B0604030504040204" pitchFamily="50" charset="-128"/>
              <a:cs typeface="Meiryo UI" panose="020B0604030504040204" pitchFamily="50" charset="-128"/>
            </a:rPr>
            <a:t>オンラインアプリ</a:t>
          </a:r>
          <a:r>
            <a:rPr lang="en-US" altLang="ja-JP" sz="800">
              <a:latin typeface="Meiryo UI" panose="020B0604030504040204" pitchFamily="50" charset="-128"/>
              <a:ea typeface="Meiryo UI" panose="020B0604030504040204" pitchFamily="50" charset="-128"/>
              <a:cs typeface="Meiryo UI" panose="020B0604030504040204" pitchFamily="50" charset="-128"/>
            </a:rPr>
            <a:t>2</a:t>
          </a:r>
          <a:endParaRPr kumimoji="1" lang="ja-JP" altLang="en-US" sz="800">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16</xdr:col>
      <xdr:colOff>33980</xdr:colOff>
      <xdr:row>28</xdr:row>
      <xdr:rowOff>101388</xdr:rowOff>
    </xdr:from>
    <xdr:to>
      <xdr:col>21</xdr:col>
      <xdr:colOff>172547</xdr:colOff>
      <xdr:row>31</xdr:row>
      <xdr:rowOff>19017</xdr:rowOff>
    </xdr:to>
    <xdr:sp macro="" textlink="">
      <xdr:nvSpPr>
        <xdr:cNvPr id="32" name="正方形/長方形 31"/>
        <xdr:cNvSpPr/>
      </xdr:nvSpPr>
      <xdr:spPr>
        <a:xfrm>
          <a:off x="4407197" y="3604931"/>
          <a:ext cx="1505198" cy="340043"/>
        </a:xfrm>
        <a:prstGeom prst="rect">
          <a:avLst/>
        </a:prstGeom>
      </xdr:spPr>
      <xdr:style>
        <a:lnRef idx="1">
          <a:schemeClr val="accent4"/>
        </a:lnRef>
        <a:fillRef idx="2">
          <a:schemeClr val="accent4"/>
        </a:fillRef>
        <a:effectRef idx="1">
          <a:schemeClr val="accent4"/>
        </a:effectRef>
        <a:fontRef idx="minor">
          <a:schemeClr val="dk1"/>
        </a:fontRef>
      </xdr:style>
      <xdr:txBody>
        <a:bodyPr wrap="square" rtlCol="0" anchor="ctr" anchorCtr="0"/>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lang="ja-JP" altLang="en-US" sz="800">
              <a:latin typeface="Meiryo UI" panose="020B0604030504040204" pitchFamily="50" charset="-128"/>
              <a:ea typeface="Meiryo UI" panose="020B0604030504040204" pitchFamily="50" charset="-128"/>
              <a:cs typeface="Meiryo UI" panose="020B0604030504040204" pitchFamily="50" charset="-128"/>
            </a:rPr>
            <a:t>オンラインアプリ</a:t>
          </a:r>
          <a:r>
            <a:rPr lang="en-US" altLang="ja-JP" sz="800">
              <a:latin typeface="Meiryo UI" panose="020B0604030504040204" pitchFamily="50" charset="-128"/>
              <a:ea typeface="Meiryo UI" panose="020B0604030504040204" pitchFamily="50" charset="-128"/>
              <a:cs typeface="Meiryo UI" panose="020B0604030504040204" pitchFamily="50" charset="-128"/>
            </a:rPr>
            <a:t>3</a:t>
          </a:r>
          <a:endParaRPr kumimoji="1" lang="ja-JP" altLang="en-US" sz="800">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10</xdr:col>
      <xdr:colOff>83143</xdr:colOff>
      <xdr:row>28</xdr:row>
      <xdr:rowOff>95390</xdr:rowOff>
    </xdr:from>
    <xdr:to>
      <xdr:col>21</xdr:col>
      <xdr:colOff>181370</xdr:colOff>
      <xdr:row>31</xdr:row>
      <xdr:rowOff>42660</xdr:rowOff>
    </xdr:to>
    <xdr:sp macro="" textlink="">
      <xdr:nvSpPr>
        <xdr:cNvPr id="37" name="正方形/長方形 36"/>
        <xdr:cNvSpPr/>
      </xdr:nvSpPr>
      <xdr:spPr>
        <a:xfrm>
          <a:off x="2816404" y="3598933"/>
          <a:ext cx="3104814" cy="369684"/>
        </a:xfrm>
        <a:prstGeom prst="rect">
          <a:avLst/>
        </a:prstGeom>
        <a:noFill/>
        <a:ln w="38100">
          <a:solidFill>
            <a:srgbClr val="11FF7D"/>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88749</xdr:colOff>
      <xdr:row>25</xdr:row>
      <xdr:rowOff>90491</xdr:rowOff>
    </xdr:from>
    <xdr:to>
      <xdr:col>21</xdr:col>
      <xdr:colOff>186976</xdr:colOff>
      <xdr:row>28</xdr:row>
      <xdr:rowOff>37762</xdr:rowOff>
    </xdr:to>
    <xdr:sp macro="" textlink="">
      <xdr:nvSpPr>
        <xdr:cNvPr id="38" name="正方形/長方形 37"/>
        <xdr:cNvSpPr/>
      </xdr:nvSpPr>
      <xdr:spPr>
        <a:xfrm>
          <a:off x="2822010" y="3171621"/>
          <a:ext cx="3104814" cy="369684"/>
        </a:xfrm>
        <a:prstGeom prst="rect">
          <a:avLst/>
        </a:prstGeom>
        <a:noFill/>
        <a:ln w="38100">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73212</xdr:colOff>
      <xdr:row>22</xdr:row>
      <xdr:rowOff>85876</xdr:rowOff>
    </xdr:from>
    <xdr:to>
      <xdr:col>21</xdr:col>
      <xdr:colOff>195258</xdr:colOff>
      <xdr:row>25</xdr:row>
      <xdr:rowOff>37698</xdr:rowOff>
    </xdr:to>
    <xdr:sp macro="" textlink="">
      <xdr:nvSpPr>
        <xdr:cNvPr id="39" name="正方形/長方形 38"/>
        <xdr:cNvSpPr/>
      </xdr:nvSpPr>
      <xdr:spPr>
        <a:xfrm>
          <a:off x="2806473" y="2744593"/>
          <a:ext cx="3128633" cy="374235"/>
        </a:xfrm>
        <a:prstGeom prst="rect">
          <a:avLst/>
        </a:prstGeom>
        <a:noFill/>
        <a:ln w="38100">
          <a:solidFill>
            <a:srgbClr val="66CCFF"/>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21</xdr:col>
      <xdr:colOff>172547</xdr:colOff>
      <xdr:row>26</xdr:row>
      <xdr:rowOff>115380</xdr:rowOff>
    </xdr:from>
    <xdr:to>
      <xdr:col>26</xdr:col>
      <xdr:colOff>14513</xdr:colOff>
      <xdr:row>31</xdr:row>
      <xdr:rowOff>129152</xdr:rowOff>
    </xdr:to>
    <xdr:cxnSp macro="">
      <xdr:nvCxnSpPr>
        <xdr:cNvPr id="40" name="カギ線コネクタ 39"/>
        <xdr:cNvCxnSpPr>
          <a:stCxn id="31" idx="3"/>
          <a:endCxn id="25" idx="0"/>
        </xdr:cNvCxnSpPr>
      </xdr:nvCxnSpPr>
      <xdr:spPr>
        <a:xfrm>
          <a:off x="5912395" y="3337315"/>
          <a:ext cx="1208596" cy="717794"/>
        </a:xfrm>
        <a:prstGeom prst="bentConnector2">
          <a:avLst/>
        </a:prstGeom>
        <a:ln>
          <a:solidFill>
            <a:srgbClr val="FFC000"/>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21</xdr:col>
      <xdr:colOff>172547</xdr:colOff>
      <xdr:row>29</xdr:row>
      <xdr:rowOff>129570</xdr:rowOff>
    </xdr:from>
    <xdr:to>
      <xdr:col>28</xdr:col>
      <xdr:colOff>69226</xdr:colOff>
      <xdr:row>31</xdr:row>
      <xdr:rowOff>129152</xdr:rowOff>
    </xdr:to>
    <xdr:cxnSp macro="">
      <xdr:nvCxnSpPr>
        <xdr:cNvPr id="41" name="カギ線コネクタ 40"/>
        <xdr:cNvCxnSpPr>
          <a:stCxn id="32" idx="3"/>
          <a:endCxn id="26" idx="0"/>
        </xdr:cNvCxnSpPr>
      </xdr:nvCxnSpPr>
      <xdr:spPr>
        <a:xfrm>
          <a:off x="5912395" y="3773918"/>
          <a:ext cx="1809961" cy="281191"/>
        </a:xfrm>
        <a:prstGeom prst="bentConnector2">
          <a:avLst/>
        </a:prstGeom>
        <a:ln>
          <a:solidFill>
            <a:srgbClr val="11FF7D"/>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199583</xdr:colOff>
      <xdr:row>41</xdr:row>
      <xdr:rowOff>81369</xdr:rowOff>
    </xdr:from>
    <xdr:to>
      <xdr:col>24</xdr:col>
      <xdr:colOff>165652</xdr:colOff>
      <xdr:row>44</xdr:row>
      <xdr:rowOff>70411</xdr:rowOff>
    </xdr:to>
    <xdr:sp macro="" textlink="">
      <xdr:nvSpPr>
        <xdr:cNvPr id="42" name="Rectangle 37"/>
        <xdr:cNvSpPr>
          <a:spLocks noChangeArrowheads="1"/>
        </xdr:cNvSpPr>
      </xdr:nvSpPr>
      <xdr:spPr bwMode="auto">
        <a:xfrm>
          <a:off x="3479496" y="5978586"/>
          <a:ext cx="3245982" cy="411455"/>
        </a:xfrm>
        <a:prstGeom prst="rect">
          <a:avLst/>
        </a:prstGeom>
        <a:solidFill>
          <a:schemeClr val="accent6">
            <a:lumMod val="75000"/>
          </a:schemeClr>
        </a:solidFill>
        <a:ln>
          <a:noFill/>
        </a:ln>
      </xdr:spPr>
      <xdr:txBody>
        <a:bodyPr vert="horz" wrap="square" lIns="91440" tIns="45720" rIns="91440" bIns="45720" numCol="1" anchor="ctr" anchorCtr="0" compatLnSpc="1">
          <a:prstTxWarp prst="textNoShape">
            <a:avLst/>
          </a:prstTxWarp>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00" b="0">
              <a:solidFill>
                <a:schemeClr val="bg1"/>
              </a:solidFill>
              <a:latin typeface="Meiryo UI" panose="020B0604030504040204" pitchFamily="50" charset="-128"/>
              <a:ea typeface="Meiryo UI" panose="020B0604030504040204" pitchFamily="50" charset="-128"/>
              <a:cs typeface="Meiryo UI" panose="020B0604030504040204" pitchFamily="50" charset="-128"/>
            </a:rPr>
            <a:t>接続先システム２</a:t>
          </a:r>
        </a:p>
      </xdr:txBody>
    </xdr:sp>
    <xdr:clientData/>
  </xdr:twoCellAnchor>
  <xdr:twoCellAnchor>
    <xdr:from>
      <xdr:col>21</xdr:col>
      <xdr:colOff>172548</xdr:colOff>
      <xdr:row>23</xdr:row>
      <xdr:rowOff>124301</xdr:rowOff>
    </xdr:from>
    <xdr:to>
      <xdr:col>23</xdr:col>
      <xdr:colOff>264004</xdr:colOff>
      <xdr:row>31</xdr:row>
      <xdr:rowOff>129152</xdr:rowOff>
    </xdr:to>
    <xdr:cxnSp macro="">
      <xdr:nvCxnSpPr>
        <xdr:cNvPr id="44" name="カギ線コネクタ 43"/>
        <xdr:cNvCxnSpPr>
          <a:stCxn id="30" idx="3"/>
          <a:endCxn id="24" idx="0"/>
        </xdr:cNvCxnSpPr>
      </xdr:nvCxnSpPr>
      <xdr:spPr>
        <a:xfrm>
          <a:off x="5912396" y="2923823"/>
          <a:ext cx="638108" cy="1131286"/>
        </a:xfrm>
        <a:prstGeom prst="bentConnector2">
          <a:avLst/>
        </a:prstGeom>
        <a:ln>
          <a:solidFill>
            <a:srgbClr val="66CCFF"/>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60223</xdr:colOff>
      <xdr:row>23</xdr:row>
      <xdr:rowOff>55756</xdr:rowOff>
    </xdr:from>
    <xdr:to>
      <xdr:col>27</xdr:col>
      <xdr:colOff>131983</xdr:colOff>
      <xdr:row>36</xdr:row>
      <xdr:rowOff>72110</xdr:rowOff>
    </xdr:to>
    <xdr:sp macro="" textlink="">
      <xdr:nvSpPr>
        <xdr:cNvPr id="60" name="正方形/長方形 59"/>
        <xdr:cNvSpPr/>
      </xdr:nvSpPr>
      <xdr:spPr>
        <a:xfrm rot="20043632">
          <a:off x="2793484" y="2855278"/>
          <a:ext cx="4718303" cy="1846810"/>
        </a:xfrm>
        <a:prstGeom prst="rect">
          <a:avLst/>
        </a:prstGeom>
        <a:noFill/>
        <a:ln>
          <a:no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en-US" altLang="ja-JP" sz="9600">
              <a:solidFill>
                <a:srgbClr val="FF0000"/>
              </a:solidFill>
            </a:rPr>
            <a:t>SAMPLE</a:t>
          </a:r>
          <a:endParaRPr kumimoji="1" lang="ja-JP" altLang="en-US" sz="9600">
            <a:solidFill>
              <a:srgbClr val="FF0000"/>
            </a:solidFill>
          </a:endParaRPr>
        </a:p>
      </xdr:txBody>
    </xdr:sp>
    <xdr:clientData/>
  </xdr:twoCellAnchor>
  <xdr:twoCellAnchor>
    <xdr:from>
      <xdr:col>15</xdr:col>
      <xdr:colOff>107674</xdr:colOff>
      <xdr:row>21</xdr:row>
      <xdr:rowOff>132522</xdr:rowOff>
    </xdr:from>
    <xdr:to>
      <xdr:col>21</xdr:col>
      <xdr:colOff>265043</xdr:colOff>
      <xdr:row>33</xdr:row>
      <xdr:rowOff>91109</xdr:rowOff>
    </xdr:to>
    <xdr:sp macro="" textlink="">
      <xdr:nvSpPr>
        <xdr:cNvPr id="4" name="正方形/長方形 3"/>
        <xdr:cNvSpPr/>
      </xdr:nvSpPr>
      <xdr:spPr bwMode="auto">
        <a:xfrm>
          <a:off x="4207565" y="2650435"/>
          <a:ext cx="1797326" cy="1648239"/>
        </a:xfrm>
        <a:prstGeom prst="rect">
          <a:avLst/>
        </a:prstGeom>
        <a:noFill/>
        <a:ln w="12700">
          <a:solidFill>
            <a:srgbClr val="0000FF"/>
          </a:solidFill>
          <a:prstDash val="sysDash"/>
          <a:round/>
          <a:headEnd/>
          <a:tailEnd type="triangle" w="med" len="med"/>
        </a:ln>
        <a:effectLst/>
      </xdr:spPr>
      <xdr:txBody>
        <a:bodyPr vertOverflow="clip" horzOverflow="clip" rtlCol="0" anchor="t"/>
        <a:lstStyle/>
        <a:p>
          <a:pPr algn="l"/>
          <a:endParaRPr kumimoji="1" lang="ja-JP" altLang="en-US" sz="1100"/>
        </a:p>
      </xdr:txBody>
    </xdr:sp>
    <xdr:clientData/>
  </xdr:twoCellAnchor>
  <xdr:twoCellAnchor>
    <xdr:from>
      <xdr:col>18</xdr:col>
      <xdr:colOff>182617</xdr:colOff>
      <xdr:row>33</xdr:row>
      <xdr:rowOff>91109</xdr:rowOff>
    </xdr:from>
    <xdr:to>
      <xdr:col>18</xdr:col>
      <xdr:colOff>186358</xdr:colOff>
      <xdr:row>41</xdr:row>
      <xdr:rowOff>81369</xdr:rowOff>
    </xdr:to>
    <xdr:cxnSp macro="">
      <xdr:nvCxnSpPr>
        <xdr:cNvPr id="66" name="カギ線コネクタ 65"/>
        <xdr:cNvCxnSpPr>
          <a:stCxn id="4" idx="2"/>
          <a:endCxn id="42" idx="0"/>
        </xdr:cNvCxnSpPr>
      </xdr:nvCxnSpPr>
      <xdr:spPr>
        <a:xfrm flipH="1">
          <a:off x="5102487" y="4861892"/>
          <a:ext cx="3741" cy="1116694"/>
        </a:xfrm>
        <a:prstGeom prst="straightConnector1">
          <a:avLst/>
        </a:prstGeom>
        <a:ln w="19050">
          <a:solidFill>
            <a:srgbClr val="0000FF"/>
          </a:solidFill>
          <a:prstDash val="sysDash"/>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18</xdr:col>
      <xdr:colOff>186358</xdr:colOff>
      <xdr:row>21</xdr:row>
      <xdr:rowOff>132522</xdr:rowOff>
    </xdr:from>
    <xdr:to>
      <xdr:col>33</xdr:col>
      <xdr:colOff>55793</xdr:colOff>
      <xdr:row>23</xdr:row>
      <xdr:rowOff>74543</xdr:rowOff>
    </xdr:to>
    <xdr:cxnSp macro="">
      <xdr:nvCxnSpPr>
        <xdr:cNvPr id="70" name="カギ線コネクタ 65"/>
        <xdr:cNvCxnSpPr>
          <a:stCxn id="4" idx="0"/>
          <a:endCxn id="16" idx="0"/>
        </xdr:cNvCxnSpPr>
      </xdr:nvCxnSpPr>
      <xdr:spPr>
        <a:xfrm rot="16200000" flipH="1">
          <a:off x="6979076" y="777587"/>
          <a:ext cx="223630" cy="3969326"/>
        </a:xfrm>
        <a:prstGeom prst="bentConnector3">
          <a:avLst>
            <a:gd name="adj1" fmla="val -102222"/>
          </a:avLst>
        </a:prstGeom>
        <a:ln w="19050">
          <a:solidFill>
            <a:srgbClr val="0000FF"/>
          </a:solidFill>
          <a:prstDash val="sysDash"/>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18</xdr:col>
      <xdr:colOff>213387</xdr:colOff>
      <xdr:row>39</xdr:row>
      <xdr:rowOff>16564</xdr:rowOff>
    </xdr:from>
    <xdr:to>
      <xdr:col>27</xdr:col>
      <xdr:colOff>33131</xdr:colOff>
      <xdr:row>41</xdr:row>
      <xdr:rowOff>96545</xdr:rowOff>
    </xdr:to>
    <xdr:sp macro="" textlink="">
      <xdr:nvSpPr>
        <xdr:cNvPr id="79" name="Rectangle 37"/>
        <xdr:cNvSpPr>
          <a:spLocks noChangeArrowheads="1"/>
        </xdr:cNvSpPr>
      </xdr:nvSpPr>
      <xdr:spPr bwMode="auto">
        <a:xfrm>
          <a:off x="5133257" y="5632173"/>
          <a:ext cx="2279678" cy="361589"/>
        </a:xfrm>
        <a:prstGeom prst="rect">
          <a:avLst/>
        </a:prstGeom>
        <a:noFill/>
        <a:ln>
          <a:noFill/>
        </a:ln>
        <a:effectLst/>
      </xdr:spPr>
      <xdr:style>
        <a:lnRef idx="1">
          <a:schemeClr val="accent3"/>
        </a:lnRef>
        <a:fillRef idx="2">
          <a:schemeClr val="accent3"/>
        </a:fillRef>
        <a:effectRef idx="1">
          <a:schemeClr val="accent3"/>
        </a:effectRef>
        <a:fontRef idx="minor">
          <a:schemeClr val="dk1"/>
        </a:fontRef>
      </xdr:style>
      <xdr:txBody>
        <a:bodyPr vert="horz" wrap="square" lIns="91440" tIns="45720" rIns="91440" bIns="45720" numCol="1" anchor="ctr" anchorCtr="0" compatLnSpc="1">
          <a:prstTxWarp prst="textNoShape">
            <a:avLst/>
          </a:prstTxWarp>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l"/>
          <a:r>
            <a:rPr lang="en-US" altLang="ja-JP" sz="900" b="0">
              <a:latin typeface="Meiryo UI" panose="020B0604030504040204" pitchFamily="50" charset="-128"/>
              <a:ea typeface="Meiryo UI" panose="020B0604030504040204" pitchFamily="50" charset="-128"/>
              <a:cs typeface="Meiryo UI" panose="020B0604030504040204" pitchFamily="50" charset="-128"/>
            </a:rPr>
            <a:t>API</a:t>
          </a:r>
          <a:r>
            <a:rPr lang="ja-JP" altLang="en-US" sz="900" b="0">
              <a:latin typeface="Meiryo UI" panose="020B0604030504040204" pitchFamily="50" charset="-128"/>
              <a:ea typeface="Meiryo UI" panose="020B0604030504040204" pitchFamily="50" charset="-128"/>
              <a:cs typeface="Meiryo UI" panose="020B0604030504040204" pitchFamily="50" charset="-128"/>
            </a:rPr>
            <a:t>連携</a:t>
          </a:r>
          <a:r>
            <a:rPr lang="en-US" altLang="ja-JP" sz="900" b="0">
              <a:latin typeface="Meiryo UI" panose="020B0604030504040204" pitchFamily="50" charset="-128"/>
              <a:ea typeface="Meiryo UI" panose="020B0604030504040204" pitchFamily="50" charset="-128"/>
              <a:cs typeface="Meiryo UI" panose="020B0604030504040204" pitchFamily="50" charset="-128"/>
            </a:rPr>
            <a:t>(HTTPS/REST)</a:t>
          </a:r>
        </a:p>
        <a:p>
          <a:pPr algn="l"/>
          <a:r>
            <a:rPr lang="en-US" altLang="ja-JP" sz="900" b="0">
              <a:latin typeface="Meiryo UI" panose="020B0604030504040204" pitchFamily="50" charset="-128"/>
              <a:ea typeface="Meiryo UI" panose="020B0604030504040204" pitchFamily="50" charset="-128"/>
              <a:cs typeface="Meiryo UI" panose="020B0604030504040204" pitchFamily="50" charset="-128"/>
            </a:rPr>
            <a:t>※</a:t>
          </a:r>
          <a:r>
            <a:rPr lang="ja-JP" altLang="en-US" sz="900" b="0">
              <a:latin typeface="Meiryo UI" panose="020B0604030504040204" pitchFamily="50" charset="-128"/>
              <a:ea typeface="Meiryo UI" panose="020B0604030504040204" pitchFamily="50" charset="-128"/>
              <a:cs typeface="Meiryo UI" panose="020B0604030504040204" pitchFamily="50" charset="-128"/>
            </a:rPr>
            <a:t>オンラインアプリ</a:t>
          </a:r>
          <a:r>
            <a:rPr lang="en-US" altLang="ja-JP" sz="900" b="0">
              <a:latin typeface="Meiryo UI" panose="020B0604030504040204" pitchFamily="50" charset="-128"/>
              <a:ea typeface="Meiryo UI" panose="020B0604030504040204" pitchFamily="50" charset="-128"/>
              <a:cs typeface="Meiryo UI" panose="020B0604030504040204" pitchFamily="50" charset="-128"/>
            </a:rPr>
            <a:t>1</a:t>
          </a:r>
          <a:r>
            <a:rPr lang="ja-JP" altLang="en-US" sz="900" b="0">
              <a:latin typeface="Meiryo UI" panose="020B0604030504040204" pitchFamily="50" charset="-128"/>
              <a:ea typeface="Meiryo UI" panose="020B0604030504040204" pitchFamily="50" charset="-128"/>
              <a:cs typeface="Meiryo UI" panose="020B0604030504040204" pitchFamily="50" charset="-128"/>
            </a:rPr>
            <a:t>～</a:t>
          </a:r>
          <a:r>
            <a:rPr lang="en-US" altLang="ja-JP" sz="900" b="0">
              <a:latin typeface="Meiryo UI" panose="020B0604030504040204" pitchFamily="50" charset="-128"/>
              <a:ea typeface="Meiryo UI" panose="020B0604030504040204" pitchFamily="50" charset="-128"/>
              <a:cs typeface="Meiryo UI" panose="020B0604030504040204" pitchFamily="50" charset="-128"/>
            </a:rPr>
            <a:t>3</a:t>
          </a:r>
          <a:r>
            <a:rPr lang="ja-JP" altLang="en-US" sz="900" b="0">
              <a:latin typeface="Meiryo UI" panose="020B0604030504040204" pitchFamily="50" charset="-128"/>
              <a:ea typeface="Meiryo UI" panose="020B0604030504040204" pitchFamily="50" charset="-128"/>
              <a:cs typeface="Meiryo UI" panose="020B0604030504040204" pitchFamily="50" charset="-128"/>
            </a:rPr>
            <a:t>のそれぞれから送信</a:t>
          </a:r>
          <a:endParaRPr lang="en-US" altLang="ja-JP" sz="900" b="0">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6</xdr:col>
      <xdr:colOff>190914</xdr:colOff>
      <xdr:row>30</xdr:row>
      <xdr:rowOff>59641</xdr:rowOff>
    </xdr:from>
    <xdr:to>
      <xdr:col>7</xdr:col>
      <xdr:colOff>212863</xdr:colOff>
      <xdr:row>35</xdr:row>
      <xdr:rowOff>98571</xdr:rowOff>
    </xdr:to>
    <xdr:grpSp>
      <xdr:nvGrpSpPr>
        <xdr:cNvPr id="51" name="グループ化 50"/>
        <xdr:cNvGrpSpPr/>
      </xdr:nvGrpSpPr>
      <xdr:grpSpPr>
        <a:xfrm>
          <a:off x="1830871" y="4408011"/>
          <a:ext cx="295275" cy="742951"/>
          <a:chOff x="1762125" y="1781175"/>
          <a:chExt cx="295275" cy="1190625"/>
        </a:xfrm>
      </xdr:grpSpPr>
      <xdr:sp macro="" textlink="">
        <xdr:nvSpPr>
          <xdr:cNvPr id="59" name="円/楕円 58"/>
          <xdr:cNvSpPr/>
        </xdr:nvSpPr>
        <xdr:spPr>
          <a:xfrm>
            <a:off x="1762125" y="1781175"/>
            <a:ext cx="295275" cy="1190625"/>
          </a:xfrm>
          <a:prstGeom prst="ellipse">
            <a:avLst/>
          </a:prstGeom>
          <a:solidFill>
            <a:schemeClr val="tx2">
              <a:lumMod val="20000"/>
              <a:lumOff val="80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62" name="直線コネクタ 61"/>
          <xdr:cNvCxnSpPr>
            <a:stCxn id="59" idx="1"/>
            <a:endCxn id="59" idx="5"/>
          </xdr:cNvCxnSpPr>
        </xdr:nvCxnSpPr>
        <xdr:spPr>
          <a:xfrm>
            <a:off x="1805367" y="1955538"/>
            <a:ext cx="208791" cy="841899"/>
          </a:xfrm>
          <a:prstGeom prst="line">
            <a:avLst/>
          </a:prstGeom>
          <a:ln w="19050"/>
        </xdr:spPr>
        <xdr:style>
          <a:lnRef idx="1">
            <a:schemeClr val="accent1"/>
          </a:lnRef>
          <a:fillRef idx="0">
            <a:schemeClr val="accent1"/>
          </a:fillRef>
          <a:effectRef idx="0">
            <a:schemeClr val="accent1"/>
          </a:effectRef>
          <a:fontRef idx="minor">
            <a:schemeClr val="tx1"/>
          </a:fontRef>
        </xdr:style>
      </xdr:cxnSp>
      <xdr:cxnSp macro="">
        <xdr:nvCxnSpPr>
          <xdr:cNvPr id="63" name="直線コネクタ 62"/>
          <xdr:cNvCxnSpPr>
            <a:stCxn id="59" idx="7"/>
            <a:endCxn id="59" idx="3"/>
          </xdr:cNvCxnSpPr>
        </xdr:nvCxnSpPr>
        <xdr:spPr>
          <a:xfrm flipH="1">
            <a:off x="1805367" y="1955538"/>
            <a:ext cx="208791" cy="841899"/>
          </a:xfrm>
          <a:prstGeom prst="line">
            <a:avLst/>
          </a:prstGeom>
          <a:ln w="19050"/>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190914</xdr:colOff>
      <xdr:row>20</xdr:row>
      <xdr:rowOff>124661</xdr:rowOff>
    </xdr:from>
    <xdr:to>
      <xdr:col>7</xdr:col>
      <xdr:colOff>212863</xdr:colOff>
      <xdr:row>27</xdr:row>
      <xdr:rowOff>139155</xdr:rowOff>
    </xdr:to>
    <xdr:grpSp>
      <xdr:nvGrpSpPr>
        <xdr:cNvPr id="64" name="グループ化 63"/>
        <xdr:cNvGrpSpPr/>
      </xdr:nvGrpSpPr>
      <xdr:grpSpPr>
        <a:xfrm>
          <a:off x="1830871" y="3064987"/>
          <a:ext cx="295275" cy="1000125"/>
          <a:chOff x="1762125" y="1781175"/>
          <a:chExt cx="295275" cy="1190625"/>
        </a:xfrm>
      </xdr:grpSpPr>
      <xdr:sp macro="" textlink="">
        <xdr:nvSpPr>
          <xdr:cNvPr id="65" name="円/楕円 64"/>
          <xdr:cNvSpPr/>
        </xdr:nvSpPr>
        <xdr:spPr>
          <a:xfrm>
            <a:off x="1762125" y="1781175"/>
            <a:ext cx="295275" cy="1190625"/>
          </a:xfrm>
          <a:prstGeom prst="ellipse">
            <a:avLst/>
          </a:prstGeom>
          <a:solidFill>
            <a:schemeClr val="tx2">
              <a:lumMod val="20000"/>
              <a:lumOff val="80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67" name="直線コネクタ 66"/>
          <xdr:cNvCxnSpPr>
            <a:stCxn id="65" idx="1"/>
            <a:endCxn id="65" idx="5"/>
          </xdr:cNvCxnSpPr>
        </xdr:nvCxnSpPr>
        <xdr:spPr>
          <a:xfrm>
            <a:off x="1805367" y="1955538"/>
            <a:ext cx="208791" cy="841899"/>
          </a:xfrm>
          <a:prstGeom prst="line">
            <a:avLst/>
          </a:prstGeom>
          <a:ln w="19050"/>
        </xdr:spPr>
        <xdr:style>
          <a:lnRef idx="1">
            <a:schemeClr val="accent1"/>
          </a:lnRef>
          <a:fillRef idx="0">
            <a:schemeClr val="accent1"/>
          </a:fillRef>
          <a:effectRef idx="0">
            <a:schemeClr val="accent1"/>
          </a:effectRef>
          <a:fontRef idx="minor">
            <a:schemeClr val="tx1"/>
          </a:fontRef>
        </xdr:style>
      </xdr:cxnSp>
      <xdr:cxnSp macro="">
        <xdr:nvCxnSpPr>
          <xdr:cNvPr id="68" name="直線コネクタ 67"/>
          <xdr:cNvCxnSpPr>
            <a:stCxn id="65" idx="7"/>
            <a:endCxn id="65" idx="3"/>
          </xdr:cNvCxnSpPr>
        </xdr:nvCxnSpPr>
        <xdr:spPr>
          <a:xfrm flipH="1">
            <a:off x="1805367" y="1955538"/>
            <a:ext cx="208791" cy="841899"/>
          </a:xfrm>
          <a:prstGeom prst="line">
            <a:avLst/>
          </a:prstGeom>
          <a:ln w="19050"/>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157370</xdr:colOff>
      <xdr:row>22</xdr:row>
      <xdr:rowOff>28020</xdr:rowOff>
    </xdr:from>
    <xdr:to>
      <xdr:col>6</xdr:col>
      <xdr:colOff>28988</xdr:colOff>
      <xdr:row>23</xdr:row>
      <xdr:rowOff>130873</xdr:rowOff>
    </xdr:to>
    <xdr:sp macro="" textlink="">
      <xdr:nvSpPr>
        <xdr:cNvPr id="69" name="Rectangle 37"/>
        <xdr:cNvSpPr>
          <a:spLocks noChangeArrowheads="1"/>
        </xdr:cNvSpPr>
      </xdr:nvSpPr>
      <xdr:spPr bwMode="auto">
        <a:xfrm>
          <a:off x="430696" y="3249955"/>
          <a:ext cx="1238249" cy="243657"/>
        </a:xfrm>
        <a:prstGeom prst="rect">
          <a:avLst/>
        </a:prstGeom>
        <a:noFill/>
        <a:ln>
          <a:noFill/>
        </a:ln>
        <a:effectLst/>
      </xdr:spPr>
      <xdr:style>
        <a:lnRef idx="1">
          <a:schemeClr val="accent3"/>
        </a:lnRef>
        <a:fillRef idx="2">
          <a:schemeClr val="accent3"/>
        </a:fillRef>
        <a:effectRef idx="1">
          <a:schemeClr val="accent3"/>
        </a:effectRef>
        <a:fontRef idx="minor">
          <a:schemeClr val="dk1"/>
        </a:fontRef>
      </xdr:style>
      <xdr:txBody>
        <a:bodyPr vert="horz" wrap="square" lIns="91440" tIns="45720" rIns="91440" bIns="45720" numCol="1" anchor="ctr" anchorCtr="0" compatLnSpc="1">
          <a:prstTxWarp prst="textNoShape">
            <a:avLst/>
          </a:prstTxWarp>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lang="ja-JP" altLang="en-US" sz="900" b="0">
              <a:latin typeface="Meiryo UI" panose="020B0604030504040204" pitchFamily="50" charset="-128"/>
              <a:ea typeface="Meiryo UI" panose="020B0604030504040204" pitchFamily="50" charset="-128"/>
              <a:cs typeface="Meiryo UI" panose="020B0604030504040204" pitchFamily="50" charset="-128"/>
            </a:rPr>
            <a:t>一般ユーザグループ</a:t>
          </a:r>
          <a:r>
            <a:rPr lang="en-US" altLang="ja-JP" sz="900" b="0">
              <a:latin typeface="Meiryo UI" panose="020B0604030504040204" pitchFamily="50" charset="-128"/>
              <a:ea typeface="Meiryo UI" panose="020B0604030504040204" pitchFamily="50" charset="-128"/>
              <a:cs typeface="Meiryo UI" panose="020B0604030504040204" pitchFamily="50" charset="-128"/>
            </a:rPr>
            <a:t>1</a:t>
          </a:r>
          <a:endParaRPr lang="ja-JP" altLang="en-US" sz="900" b="0">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4</xdr:col>
      <xdr:colOff>213281</xdr:colOff>
      <xdr:row>20</xdr:row>
      <xdr:rowOff>72157</xdr:rowOff>
    </xdr:from>
    <xdr:to>
      <xdr:col>10</xdr:col>
      <xdr:colOff>73212</xdr:colOff>
      <xdr:row>23</xdr:row>
      <xdr:rowOff>132190</xdr:rowOff>
    </xdr:to>
    <xdr:cxnSp macro="">
      <xdr:nvCxnSpPr>
        <xdr:cNvPr id="74" name="カギ線コネクタ 81"/>
        <xdr:cNvCxnSpPr>
          <a:endCxn id="39" idx="1"/>
        </xdr:cNvCxnSpPr>
      </xdr:nvCxnSpPr>
      <xdr:spPr>
        <a:xfrm>
          <a:off x="1306585" y="3012483"/>
          <a:ext cx="1499888" cy="482446"/>
        </a:xfrm>
        <a:prstGeom prst="straightConnector1">
          <a:avLst/>
        </a:prstGeom>
        <a:ln>
          <a:solidFill>
            <a:srgbClr val="66CCFF"/>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260906</xdr:colOff>
      <xdr:row>26</xdr:row>
      <xdr:rowOff>127059</xdr:rowOff>
    </xdr:from>
    <xdr:to>
      <xdr:col>10</xdr:col>
      <xdr:colOff>74321</xdr:colOff>
      <xdr:row>27</xdr:row>
      <xdr:rowOff>10451</xdr:rowOff>
    </xdr:to>
    <xdr:cxnSp macro="">
      <xdr:nvCxnSpPr>
        <xdr:cNvPr id="75" name="カギ線コネクタ 74"/>
        <xdr:cNvCxnSpPr>
          <a:endCxn id="28" idx="1"/>
        </xdr:cNvCxnSpPr>
      </xdr:nvCxnSpPr>
      <xdr:spPr>
        <a:xfrm flipV="1">
          <a:off x="1354210" y="3912211"/>
          <a:ext cx="1453372" cy="24197"/>
        </a:xfrm>
        <a:prstGeom prst="bentConnector3">
          <a:avLst>
            <a:gd name="adj1" fmla="val 50000"/>
          </a:avLst>
        </a:prstGeom>
        <a:ln>
          <a:solidFill>
            <a:schemeClr val="accent6">
              <a:lumMod val="75000"/>
            </a:schemeClr>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213281</xdr:colOff>
      <xdr:row>29</xdr:row>
      <xdr:rowOff>139428</xdr:rowOff>
    </xdr:from>
    <xdr:to>
      <xdr:col>10</xdr:col>
      <xdr:colOff>83143</xdr:colOff>
      <xdr:row>33</xdr:row>
      <xdr:rowOff>137175</xdr:rowOff>
    </xdr:to>
    <xdr:cxnSp macro="">
      <xdr:nvCxnSpPr>
        <xdr:cNvPr id="76" name="カギ線コネクタ 90"/>
        <xdr:cNvCxnSpPr>
          <a:endCxn id="37" idx="1"/>
        </xdr:cNvCxnSpPr>
      </xdr:nvCxnSpPr>
      <xdr:spPr>
        <a:xfrm flipV="1">
          <a:off x="1306585" y="4346993"/>
          <a:ext cx="1509819" cy="560965"/>
        </a:xfrm>
        <a:prstGeom prst="straightConnector1">
          <a:avLst/>
        </a:prstGeom>
        <a:ln>
          <a:solidFill>
            <a:srgbClr val="11FF7D"/>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245167</xdr:colOff>
      <xdr:row>24</xdr:row>
      <xdr:rowOff>37693</xdr:rowOff>
    </xdr:from>
    <xdr:to>
      <xdr:col>8</xdr:col>
      <xdr:colOff>206237</xdr:colOff>
      <xdr:row>25</xdr:row>
      <xdr:rowOff>77863</xdr:rowOff>
    </xdr:to>
    <xdr:sp macro="" textlink="">
      <xdr:nvSpPr>
        <xdr:cNvPr id="77" name="テキスト ボックス 76"/>
        <xdr:cNvSpPr txBox="1"/>
      </xdr:nvSpPr>
      <xdr:spPr>
        <a:xfrm>
          <a:off x="1611797" y="3541236"/>
          <a:ext cx="781049" cy="180975"/>
        </a:xfrm>
        <a:prstGeom prst="rect">
          <a:avLst/>
        </a:prstGeom>
        <a:solidFill>
          <a:schemeClr val="accent1">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latin typeface="Meiryo UI" panose="020B0604030504040204" pitchFamily="50" charset="-128"/>
              <a:ea typeface="Meiryo UI" panose="020B0604030504040204" pitchFamily="50" charset="-128"/>
            </a:rPr>
            <a:t>インターネット</a:t>
          </a:r>
        </a:p>
      </xdr:txBody>
    </xdr:sp>
    <xdr:clientData/>
  </xdr:twoCellAnchor>
  <xdr:twoCellAnchor>
    <xdr:from>
      <xdr:col>6</xdr:col>
      <xdr:colOff>19464</xdr:colOff>
      <xdr:row>33</xdr:row>
      <xdr:rowOff>123003</xdr:rowOff>
    </xdr:from>
    <xdr:to>
      <xdr:col>8</xdr:col>
      <xdr:colOff>110987</xdr:colOff>
      <xdr:row>34</xdr:row>
      <xdr:rowOff>134600</xdr:rowOff>
    </xdr:to>
    <xdr:sp macro="" textlink="">
      <xdr:nvSpPr>
        <xdr:cNvPr id="78" name="テキスト ボックス 77"/>
        <xdr:cNvSpPr txBox="1"/>
      </xdr:nvSpPr>
      <xdr:spPr>
        <a:xfrm>
          <a:off x="1659421" y="4893786"/>
          <a:ext cx="638175" cy="152401"/>
        </a:xfrm>
        <a:prstGeom prst="rect">
          <a:avLst/>
        </a:prstGeom>
        <a:solidFill>
          <a:schemeClr val="accent1">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latin typeface="Meiryo UI" panose="020B0604030504040204" pitchFamily="50" charset="-128"/>
              <a:ea typeface="Meiryo UI" panose="020B0604030504040204" pitchFamily="50" charset="-128"/>
            </a:rPr>
            <a:t>専用線</a:t>
          </a:r>
        </a:p>
      </xdr:txBody>
    </xdr:sp>
    <xdr:clientData/>
  </xdr:twoCellAnchor>
  <xdr:twoCellAnchor>
    <xdr:from>
      <xdr:col>1</xdr:col>
      <xdr:colOff>204995</xdr:colOff>
      <xdr:row>28</xdr:row>
      <xdr:rowOff>107119</xdr:rowOff>
    </xdr:from>
    <xdr:to>
      <xdr:col>6</xdr:col>
      <xdr:colOff>76613</xdr:colOff>
      <xdr:row>30</xdr:row>
      <xdr:rowOff>69167</xdr:rowOff>
    </xdr:to>
    <xdr:sp macro="" textlink="">
      <xdr:nvSpPr>
        <xdr:cNvPr id="80" name="Rectangle 37"/>
        <xdr:cNvSpPr>
          <a:spLocks noChangeArrowheads="1"/>
        </xdr:cNvSpPr>
      </xdr:nvSpPr>
      <xdr:spPr bwMode="auto">
        <a:xfrm>
          <a:off x="478321" y="4173880"/>
          <a:ext cx="1238249" cy="243657"/>
        </a:xfrm>
        <a:prstGeom prst="rect">
          <a:avLst/>
        </a:prstGeom>
        <a:noFill/>
        <a:ln>
          <a:noFill/>
        </a:ln>
        <a:effectLst/>
      </xdr:spPr>
      <xdr:style>
        <a:lnRef idx="1">
          <a:schemeClr val="accent3"/>
        </a:lnRef>
        <a:fillRef idx="2">
          <a:schemeClr val="accent3"/>
        </a:fillRef>
        <a:effectRef idx="1">
          <a:schemeClr val="accent3"/>
        </a:effectRef>
        <a:fontRef idx="minor">
          <a:schemeClr val="dk1"/>
        </a:fontRef>
      </xdr:style>
      <xdr:txBody>
        <a:bodyPr vert="horz" wrap="square" lIns="91440" tIns="45720" rIns="91440" bIns="45720" numCol="1" anchor="ctr" anchorCtr="0" compatLnSpc="1">
          <a:prstTxWarp prst="textNoShape">
            <a:avLst/>
          </a:prstTxWarp>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lang="ja-JP" altLang="en-US" sz="900" b="0">
              <a:latin typeface="Meiryo UI" panose="020B0604030504040204" pitchFamily="50" charset="-128"/>
              <a:ea typeface="Meiryo UI" panose="020B0604030504040204" pitchFamily="50" charset="-128"/>
              <a:cs typeface="Meiryo UI" panose="020B0604030504040204" pitchFamily="50" charset="-128"/>
            </a:rPr>
            <a:t>一般ユーザグループ</a:t>
          </a:r>
          <a:r>
            <a:rPr lang="en-US" altLang="ja-JP" sz="900" b="0">
              <a:latin typeface="Meiryo UI" panose="020B0604030504040204" pitchFamily="50" charset="-128"/>
              <a:ea typeface="Meiryo UI" panose="020B0604030504040204" pitchFamily="50" charset="-128"/>
              <a:cs typeface="Meiryo UI" panose="020B0604030504040204" pitchFamily="50" charset="-128"/>
            </a:rPr>
            <a:t>2</a:t>
          </a:r>
          <a:endParaRPr lang="ja-JP" altLang="en-US" sz="900" b="0">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1</xdr:col>
      <xdr:colOff>204995</xdr:colOff>
      <xdr:row>34</xdr:row>
      <xdr:rowOff>128654</xdr:rowOff>
    </xdr:from>
    <xdr:to>
      <xdr:col>6</xdr:col>
      <xdr:colOff>190914</xdr:colOff>
      <xdr:row>36</xdr:row>
      <xdr:rowOff>90702</xdr:rowOff>
    </xdr:to>
    <xdr:sp macro="" textlink="">
      <xdr:nvSpPr>
        <xdr:cNvPr id="81" name="Rectangle 37"/>
        <xdr:cNvSpPr>
          <a:spLocks noChangeArrowheads="1"/>
        </xdr:cNvSpPr>
      </xdr:nvSpPr>
      <xdr:spPr bwMode="auto">
        <a:xfrm>
          <a:off x="478321" y="5040241"/>
          <a:ext cx="1352550" cy="243657"/>
        </a:xfrm>
        <a:prstGeom prst="rect">
          <a:avLst/>
        </a:prstGeom>
        <a:noFill/>
        <a:ln>
          <a:noFill/>
        </a:ln>
        <a:effectLst/>
      </xdr:spPr>
      <xdr:style>
        <a:lnRef idx="1">
          <a:schemeClr val="accent3"/>
        </a:lnRef>
        <a:fillRef idx="2">
          <a:schemeClr val="accent3"/>
        </a:fillRef>
        <a:effectRef idx="1">
          <a:schemeClr val="accent3"/>
        </a:effectRef>
        <a:fontRef idx="minor">
          <a:schemeClr val="dk1"/>
        </a:fontRef>
      </xdr:style>
      <xdr:txBody>
        <a:bodyPr vert="horz" wrap="square" lIns="91440" tIns="45720" rIns="91440" bIns="45720" numCol="1" anchor="ctr" anchorCtr="0" compatLnSpc="1">
          <a:prstTxWarp prst="textNoShape">
            <a:avLst/>
          </a:prstTxWarp>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lang="ja-JP" altLang="en-US" sz="900" b="0">
              <a:latin typeface="Meiryo UI" panose="020B0604030504040204" pitchFamily="50" charset="-128"/>
              <a:ea typeface="Meiryo UI" panose="020B0604030504040204" pitchFamily="50" charset="-128"/>
              <a:cs typeface="Meiryo UI" panose="020B0604030504040204" pitchFamily="50" charset="-128"/>
            </a:rPr>
            <a:t>管理者ユーザグループ</a:t>
          </a:r>
        </a:p>
      </xdr:txBody>
    </xdr:sp>
    <xdr:clientData/>
  </xdr:twoCellAnchor>
  <xdr:twoCellAnchor editAs="oneCell">
    <xdr:from>
      <xdr:col>2</xdr:col>
      <xdr:colOff>132522</xdr:colOff>
      <xdr:row>30</xdr:row>
      <xdr:rowOff>111658</xdr:rowOff>
    </xdr:from>
    <xdr:to>
      <xdr:col>4</xdr:col>
      <xdr:colOff>125870</xdr:colOff>
      <xdr:row>34</xdr:row>
      <xdr:rowOff>83346</xdr:rowOff>
    </xdr:to>
    <xdr:pic>
      <xdr:nvPicPr>
        <xdr:cNvPr id="61" name="図 60" descr="çå£ãªé¡ã®ãã¬ãã©ã³ã»ãªãã¬ã¼ã¿ã¼ã®ã¤ã©ã¹ãï¼ç·æ§ï¼"/>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79174" y="4460028"/>
          <a:ext cx="540000" cy="5349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180147</xdr:colOff>
      <xdr:row>24</xdr:row>
      <xdr:rowOff>103534</xdr:rowOff>
    </xdr:from>
    <xdr:to>
      <xdr:col>4</xdr:col>
      <xdr:colOff>173495</xdr:colOff>
      <xdr:row>28</xdr:row>
      <xdr:rowOff>78012</xdr:rowOff>
    </xdr:to>
    <xdr:pic>
      <xdr:nvPicPr>
        <xdr:cNvPr id="82" name="図 81" descr="ãã½ã³ã³ãä½¿ãå¥³æ§ã®ã¤ã©ã¹ã"/>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6799" y="3607077"/>
          <a:ext cx="540000" cy="5376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166540</xdr:colOff>
      <xdr:row>18</xdr:row>
      <xdr:rowOff>91109</xdr:rowOff>
    </xdr:from>
    <xdr:to>
      <xdr:col>4</xdr:col>
      <xdr:colOff>159888</xdr:colOff>
      <xdr:row>22</xdr:row>
      <xdr:rowOff>68277</xdr:rowOff>
    </xdr:to>
    <xdr:pic>
      <xdr:nvPicPr>
        <xdr:cNvPr id="83" name="図 82" descr="ãã½ã³ã³ãä½¿ãã¹ãã¼ãã¦ã§ã¢ãçãäººã®ã¤ã©ã¹ãï¼ç·æ§ï¼"/>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713192" y="2749826"/>
          <a:ext cx="540000" cy="5403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noFill/>
        <a:ln w="12700">
          <a:solidFill>
            <a:srgbClr val="0000FF"/>
          </a:solidFill>
          <a:round/>
          <a:headEnd/>
          <a:tailEnd type="triangle" w="med" len="med"/>
        </a:ln>
        <a:effectLst/>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I385"/>
  <sheetViews>
    <sheetView showGridLines="0" tabSelected="1" view="pageBreakPreview" zoomScale="115" zoomScaleNormal="100" zoomScaleSheetLayoutView="115" workbookViewId="0"/>
  </sheetViews>
  <sheetFormatPr defaultColWidth="3.625" defaultRowHeight="14.25" customHeight="1"/>
  <cols>
    <col min="1" max="16384" width="3.625" style="4"/>
  </cols>
  <sheetData>
    <row r="1" spans="1:35" ht="14.25" customHeight="1">
      <c r="A1" s="1" t="s">
        <v>16</v>
      </c>
      <c r="B1" s="2"/>
      <c r="C1" s="2"/>
      <c r="D1" s="3"/>
      <c r="E1" s="116" t="s">
        <v>246</v>
      </c>
      <c r="F1" s="117"/>
      <c r="G1" s="117"/>
      <c r="H1" s="117"/>
      <c r="I1" s="117"/>
      <c r="J1" s="117"/>
      <c r="K1" s="117"/>
      <c r="L1" s="117"/>
      <c r="M1" s="117"/>
      <c r="N1" s="117"/>
      <c r="O1" s="118"/>
      <c r="P1" s="1" t="s">
        <v>0</v>
      </c>
      <c r="Q1" s="2"/>
      <c r="R1" s="119" t="s">
        <v>245</v>
      </c>
      <c r="S1" s="120"/>
      <c r="T1" s="120"/>
      <c r="U1" s="120"/>
      <c r="V1" s="120"/>
      <c r="W1" s="120"/>
      <c r="X1" s="121"/>
      <c r="Y1" s="1" t="s">
        <v>1</v>
      </c>
      <c r="Z1" s="3"/>
      <c r="AA1" s="122"/>
      <c r="AB1" s="123"/>
      <c r="AC1" s="123"/>
      <c r="AD1" s="123"/>
      <c r="AE1" s="124"/>
      <c r="AF1" s="113"/>
      <c r="AG1" s="114"/>
      <c r="AH1" s="114"/>
      <c r="AI1" s="115"/>
    </row>
    <row r="2" spans="1:35" ht="14.25" customHeight="1">
      <c r="A2" s="5" t="s">
        <v>2</v>
      </c>
      <c r="B2" s="6"/>
      <c r="C2" s="6"/>
      <c r="D2" s="7"/>
      <c r="E2" s="125"/>
      <c r="F2" s="126"/>
      <c r="G2" s="126"/>
      <c r="H2" s="126"/>
      <c r="I2" s="126"/>
      <c r="J2" s="126"/>
      <c r="K2" s="126"/>
      <c r="L2" s="126"/>
      <c r="M2" s="126"/>
      <c r="N2" s="126"/>
      <c r="O2" s="127"/>
      <c r="P2" s="8" t="s">
        <v>17</v>
      </c>
      <c r="Q2" s="9"/>
      <c r="R2" s="128" t="s">
        <v>3</v>
      </c>
      <c r="S2" s="129"/>
      <c r="T2" s="129"/>
      <c r="U2" s="129"/>
      <c r="V2" s="129"/>
      <c r="W2" s="129"/>
      <c r="X2" s="130"/>
      <c r="Y2" s="1" t="s">
        <v>4</v>
      </c>
      <c r="Z2" s="3"/>
      <c r="AA2" s="122"/>
      <c r="AB2" s="123"/>
      <c r="AC2" s="123"/>
      <c r="AD2" s="123"/>
      <c r="AE2" s="124"/>
      <c r="AF2" s="113"/>
      <c r="AG2" s="114"/>
      <c r="AH2" s="114"/>
      <c r="AI2" s="115"/>
    </row>
    <row r="3" spans="1:35" ht="14.25" customHeight="1">
      <c r="A3" s="1" t="s">
        <v>5</v>
      </c>
      <c r="B3" s="10"/>
      <c r="C3" s="11"/>
      <c r="D3" s="3"/>
      <c r="E3" s="134"/>
      <c r="F3" s="134"/>
      <c r="G3" s="134"/>
      <c r="H3" s="134"/>
      <c r="I3" s="134"/>
      <c r="J3" s="134"/>
      <c r="K3" s="134"/>
      <c r="L3" s="134"/>
      <c r="M3" s="134"/>
      <c r="N3" s="134"/>
      <c r="O3" s="134"/>
      <c r="P3" s="12"/>
      <c r="Q3" s="13"/>
      <c r="R3" s="131"/>
      <c r="S3" s="132"/>
      <c r="T3" s="132"/>
      <c r="U3" s="132"/>
      <c r="V3" s="132"/>
      <c r="W3" s="132"/>
      <c r="X3" s="133"/>
      <c r="Y3" s="12" t="s">
        <v>6</v>
      </c>
      <c r="Z3" s="14"/>
      <c r="AA3" s="122"/>
      <c r="AB3" s="123"/>
      <c r="AC3" s="123"/>
      <c r="AD3" s="123"/>
      <c r="AE3" s="124"/>
      <c r="AF3" s="113"/>
      <c r="AG3" s="114"/>
      <c r="AH3" s="114"/>
      <c r="AI3" s="115"/>
    </row>
    <row r="4" spans="1:35" ht="11.25" customHeight="1"/>
    <row r="5" spans="1:35" ht="11.25" customHeight="1">
      <c r="B5" s="15" t="s">
        <v>18</v>
      </c>
      <c r="C5" s="4" t="s">
        <v>14</v>
      </c>
    </row>
    <row r="6" spans="1:35" ht="11.25" customHeight="1"/>
    <row r="7" spans="1:35" ht="11.25" customHeight="1">
      <c r="C7" s="15" t="str">
        <f>$B$5&amp;"1."</f>
        <v>3.1.</v>
      </c>
      <c r="D7" s="4" t="s">
        <v>15</v>
      </c>
    </row>
    <row r="8" spans="1:35" ht="11.25" customHeight="1"/>
    <row r="9" spans="1:35" ht="11.25" customHeight="1">
      <c r="D9" s="29" t="str">
        <f>$C$7&amp;"1."</f>
        <v>3.1.1.</v>
      </c>
      <c r="E9" s="4" t="s">
        <v>19</v>
      </c>
    </row>
    <row r="10" spans="1:35" ht="11.25" customHeight="1">
      <c r="D10" s="15"/>
      <c r="E10" s="4" t="s">
        <v>20</v>
      </c>
    </row>
    <row r="11" spans="1:35" ht="11.25" customHeight="1">
      <c r="D11" s="26"/>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row>
    <row r="12" spans="1:35" ht="11.25" customHeight="1">
      <c r="D12" s="43" t="str">
        <f>$C$7&amp;"2."</f>
        <v>3.1.2.</v>
      </c>
      <c r="E12" s="42" t="s">
        <v>247</v>
      </c>
      <c r="F12" s="28"/>
      <c r="G12" s="28"/>
      <c r="H12" s="28"/>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row>
    <row r="13" spans="1:35" s="42" customFormat="1" ht="11.25" customHeight="1">
      <c r="D13" s="43"/>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row>
    <row r="14" spans="1:35" s="42" customFormat="1" ht="11.25" customHeight="1">
      <c r="D14" s="43"/>
      <c r="F14" s="28"/>
      <c r="G14" s="28"/>
      <c r="H14" s="28"/>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8"/>
      <c r="AI14" s="28"/>
    </row>
    <row r="15" spans="1:35" s="42" customFormat="1" ht="11.25" customHeight="1">
      <c r="D15" s="43"/>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row>
    <row r="16" spans="1:35" s="42" customFormat="1" ht="11.25" customHeight="1">
      <c r="D16" s="43"/>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row>
    <row r="17" spans="4:35" ht="11.25" customHeight="1">
      <c r="D17" s="26"/>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row>
    <row r="18" spans="4:35" s="42" customFormat="1" ht="11.25" customHeight="1">
      <c r="D18" s="26"/>
      <c r="E18" s="28"/>
      <c r="F18" s="28"/>
      <c r="G18" s="28"/>
      <c r="H18" s="28"/>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28"/>
      <c r="AH18" s="28"/>
      <c r="AI18" s="28"/>
    </row>
    <row r="19" spans="4:35" s="42" customFormat="1" ht="11.25" customHeight="1">
      <c r="D19" s="26"/>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row>
    <row r="20" spans="4:35" s="42" customFormat="1" ht="11.25" customHeight="1">
      <c r="D20" s="26"/>
      <c r="E20" s="28"/>
      <c r="F20" s="28"/>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row>
    <row r="21" spans="4:35" s="42" customFormat="1" ht="11.25" customHeight="1">
      <c r="D21" s="26"/>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row>
    <row r="22" spans="4:35" s="42" customFormat="1" ht="11.25" customHeight="1">
      <c r="D22" s="26"/>
      <c r="E22" s="28"/>
      <c r="F22" s="28"/>
      <c r="G22" s="28"/>
      <c r="H22" s="28"/>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row>
    <row r="23" spans="4:35" s="42" customFormat="1" ht="11.25" customHeight="1">
      <c r="D23" s="26"/>
      <c r="E23" s="28"/>
      <c r="F23" s="28"/>
      <c r="G23" s="28"/>
      <c r="H23" s="28"/>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c r="AI23" s="28"/>
    </row>
    <row r="24" spans="4:35" s="42" customFormat="1" ht="11.25" customHeight="1">
      <c r="D24" s="26"/>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row>
    <row r="25" spans="4:35" s="42" customFormat="1" ht="11.25" customHeight="1">
      <c r="D25" s="26"/>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row>
    <row r="26" spans="4:35" s="42" customFormat="1" ht="11.25" customHeight="1">
      <c r="D26" s="26"/>
      <c r="E26" s="28"/>
      <c r="F26" s="28"/>
      <c r="G26" s="28"/>
      <c r="H26" s="28"/>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row>
    <row r="27" spans="4:35" s="42" customFormat="1" ht="11.25" customHeight="1">
      <c r="D27" s="26"/>
      <c r="E27" s="28"/>
      <c r="F27" s="28"/>
      <c r="G27" s="28"/>
      <c r="H27" s="28"/>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row>
    <row r="28" spans="4:35" s="42" customFormat="1" ht="11.25" customHeight="1">
      <c r="D28" s="26"/>
      <c r="E28" s="28"/>
      <c r="F28" s="28"/>
      <c r="G28" s="28"/>
      <c r="H28" s="28"/>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row>
    <row r="29" spans="4:35" s="42" customFormat="1" ht="11.25" customHeight="1">
      <c r="D29" s="26"/>
      <c r="E29" s="28"/>
      <c r="F29" s="28"/>
      <c r="G29" s="28"/>
      <c r="H29" s="28"/>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8"/>
      <c r="AH29" s="28"/>
      <c r="AI29" s="28"/>
    </row>
    <row r="30" spans="4:35" s="42" customFormat="1" ht="11.25" customHeight="1">
      <c r="D30" s="26"/>
      <c r="E30" s="28"/>
      <c r="F30" s="28"/>
      <c r="G30" s="28"/>
      <c r="H30" s="28"/>
      <c r="I30" s="28"/>
      <c r="J30" s="28"/>
      <c r="K30" s="28"/>
      <c r="L30" s="28"/>
      <c r="M30" s="28"/>
      <c r="N30" s="28"/>
      <c r="O30" s="28"/>
      <c r="P30" s="28"/>
      <c r="Q30" s="28"/>
      <c r="R30" s="28"/>
      <c r="S30" s="28"/>
      <c r="T30" s="28"/>
      <c r="U30" s="28"/>
      <c r="V30" s="28"/>
      <c r="W30" s="28"/>
      <c r="X30" s="28"/>
      <c r="Y30" s="28"/>
      <c r="Z30" s="28"/>
      <c r="AA30" s="28"/>
      <c r="AB30" s="28"/>
      <c r="AC30" s="28"/>
      <c r="AD30" s="28"/>
      <c r="AE30" s="28"/>
      <c r="AF30" s="28"/>
      <c r="AG30" s="28"/>
      <c r="AH30" s="28"/>
      <c r="AI30" s="28"/>
    </row>
    <row r="31" spans="4:35" s="42" customFormat="1" ht="11.25" customHeight="1">
      <c r="D31" s="26"/>
      <c r="E31" s="28"/>
      <c r="F31" s="28"/>
      <c r="G31" s="28"/>
      <c r="H31" s="28"/>
      <c r="I31" s="28"/>
      <c r="J31" s="28"/>
      <c r="K31" s="28"/>
      <c r="L31" s="28"/>
      <c r="M31" s="28"/>
      <c r="N31" s="28"/>
      <c r="O31" s="28"/>
      <c r="P31" s="28"/>
      <c r="Q31" s="28"/>
      <c r="R31" s="28"/>
      <c r="S31" s="28"/>
      <c r="T31" s="28"/>
      <c r="U31" s="28"/>
      <c r="V31" s="28"/>
      <c r="W31" s="28"/>
      <c r="X31" s="28"/>
      <c r="Y31" s="28"/>
      <c r="Z31" s="28"/>
      <c r="AA31" s="28"/>
      <c r="AB31" s="28"/>
      <c r="AC31" s="28"/>
      <c r="AD31" s="28"/>
      <c r="AE31" s="28"/>
      <c r="AF31" s="28"/>
      <c r="AG31" s="28"/>
      <c r="AH31" s="28"/>
      <c r="AI31" s="28"/>
    </row>
    <row r="32" spans="4:35" s="42" customFormat="1" ht="11.25" customHeight="1">
      <c r="D32" s="26"/>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row>
    <row r="33" spans="2:35" s="42" customFormat="1" ht="11.25" customHeight="1">
      <c r="D33" s="26"/>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row>
    <row r="34" spans="2:35" s="42" customFormat="1" ht="11.25" customHeight="1">
      <c r="D34" s="26"/>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row>
    <row r="35" spans="2:35" s="42" customFormat="1" ht="11.25" customHeight="1">
      <c r="D35" s="26"/>
      <c r="E35" s="28"/>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8"/>
    </row>
    <row r="36" spans="2:35" s="42" customFormat="1" ht="11.25" customHeight="1">
      <c r="D36" s="26"/>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row>
    <row r="37" spans="2:35" s="42" customFormat="1" ht="11.25" customHeight="1">
      <c r="D37" s="26"/>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row>
    <row r="38" spans="2:35" s="42" customFormat="1" ht="11.25" customHeight="1">
      <c r="D38" s="26"/>
      <c r="E38" s="28"/>
      <c r="F38" s="28"/>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8"/>
      <c r="AH38" s="28"/>
      <c r="AI38" s="28"/>
    </row>
    <row r="39" spans="2:35" s="42" customFormat="1" ht="11.25" customHeight="1">
      <c r="D39" s="26"/>
      <c r="E39" s="28"/>
      <c r="F39" s="28"/>
      <c r="G39" s="28"/>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8"/>
      <c r="AG39" s="28"/>
      <c r="AH39" s="28"/>
      <c r="AI39" s="28"/>
    </row>
    <row r="40" spans="2:35" s="42" customFormat="1" ht="11.25" customHeight="1">
      <c r="D40" s="26"/>
      <c r="E40" s="28"/>
      <c r="F40" s="28"/>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row>
    <row r="41" spans="2:35" s="42" customFormat="1" ht="11.25" customHeight="1">
      <c r="D41" s="26"/>
      <c r="E41" s="28"/>
      <c r="F41" s="28"/>
      <c r="G41" s="28"/>
      <c r="H41" s="28"/>
      <c r="I41" s="28"/>
      <c r="J41" s="28"/>
      <c r="K41" s="28"/>
      <c r="L41" s="28"/>
      <c r="M41" s="28"/>
      <c r="N41" s="28"/>
      <c r="O41" s="28"/>
      <c r="P41" s="28"/>
      <c r="Q41" s="28"/>
      <c r="R41" s="28"/>
      <c r="S41" s="28"/>
      <c r="T41" s="28"/>
      <c r="U41" s="28"/>
      <c r="V41" s="28"/>
      <c r="W41" s="28"/>
      <c r="X41" s="28"/>
      <c r="Y41" s="28"/>
      <c r="Z41" s="28"/>
      <c r="AA41" s="28"/>
      <c r="AB41" s="28"/>
      <c r="AC41" s="28"/>
      <c r="AD41" s="28"/>
      <c r="AE41" s="28"/>
      <c r="AF41" s="28"/>
      <c r="AG41" s="28"/>
      <c r="AH41" s="28"/>
      <c r="AI41" s="28"/>
    </row>
    <row r="42" spans="2:35" s="42" customFormat="1" ht="11.25" customHeight="1">
      <c r="D42" s="26"/>
      <c r="E42" s="28"/>
      <c r="F42" s="28"/>
      <c r="G42" s="28"/>
      <c r="H42" s="28"/>
      <c r="I42" s="28"/>
      <c r="J42" s="28"/>
      <c r="K42" s="28"/>
      <c r="L42" s="28"/>
      <c r="M42" s="28"/>
      <c r="N42" s="28"/>
      <c r="O42" s="28"/>
      <c r="P42" s="28"/>
      <c r="Q42" s="28"/>
      <c r="R42" s="28"/>
      <c r="S42" s="28"/>
      <c r="T42" s="28"/>
      <c r="U42" s="28"/>
      <c r="V42" s="28"/>
      <c r="W42" s="28"/>
      <c r="X42" s="28"/>
      <c r="Y42" s="28"/>
      <c r="Z42" s="28"/>
      <c r="AA42" s="28"/>
      <c r="AB42" s="28"/>
      <c r="AC42" s="28"/>
      <c r="AD42" s="28"/>
      <c r="AE42" s="28"/>
      <c r="AF42" s="28"/>
      <c r="AG42" s="28"/>
      <c r="AH42" s="28"/>
      <c r="AI42" s="28"/>
    </row>
    <row r="43" spans="2:35" s="42" customFormat="1" ht="11.25" customHeight="1">
      <c r="D43" s="26"/>
      <c r="E43" s="28"/>
      <c r="F43" s="28"/>
      <c r="G43" s="28"/>
      <c r="H43" s="28"/>
      <c r="I43" s="28"/>
      <c r="J43" s="28"/>
      <c r="K43" s="28"/>
      <c r="L43" s="28"/>
      <c r="M43" s="28"/>
      <c r="N43" s="28"/>
      <c r="O43" s="28"/>
      <c r="P43" s="28"/>
      <c r="Q43" s="28"/>
      <c r="R43" s="28"/>
      <c r="S43" s="28"/>
      <c r="T43" s="28"/>
      <c r="U43" s="28"/>
      <c r="V43" s="28"/>
      <c r="W43" s="28"/>
      <c r="X43" s="28"/>
      <c r="Y43" s="28"/>
      <c r="Z43" s="28"/>
      <c r="AA43" s="28"/>
      <c r="AB43" s="28"/>
      <c r="AC43" s="28"/>
      <c r="AD43" s="28"/>
      <c r="AE43" s="28"/>
      <c r="AF43" s="28"/>
      <c r="AG43" s="28"/>
      <c r="AH43" s="28"/>
      <c r="AI43" s="28"/>
    </row>
    <row r="44" spans="2:35" s="42" customFormat="1" ht="11.25" customHeight="1">
      <c r="D44" s="26"/>
      <c r="E44" s="28"/>
      <c r="F44" s="28"/>
      <c r="G44" s="28"/>
      <c r="H44" s="28"/>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row>
    <row r="45" spans="2:35" s="42" customFormat="1" ht="11.25" customHeight="1">
      <c r="D45" s="26"/>
      <c r="E45" s="28"/>
      <c r="F45" s="28"/>
      <c r="G45" s="28"/>
      <c r="H45" s="28"/>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row>
    <row r="46" spans="2:35" ht="11.25" customHeight="1">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row>
    <row r="47" spans="2:35" ht="11.25" customHeight="1">
      <c r="D47" s="15" t="str">
        <f>$C$7&amp;"3."</f>
        <v>3.1.3.</v>
      </c>
      <c r="E47" s="27" t="s">
        <v>35</v>
      </c>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row>
    <row r="48" spans="2:35" ht="11.25" customHeight="1">
      <c r="B48" s="42"/>
      <c r="E48" s="43" t="str">
        <f>D47&amp;"1."</f>
        <v>3.1.3.1.</v>
      </c>
      <c r="F48" s="42" t="str">
        <f>$E$47&amp;"手段"</f>
        <v>HTTPメソッドの使い分け手段</v>
      </c>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row>
    <row r="49" spans="3:35" s="42" customFormat="1" ht="11.25" customHeight="1">
      <c r="F49" s="53" t="s">
        <v>23</v>
      </c>
      <c r="G49" s="54"/>
      <c r="H49" s="54"/>
      <c r="I49" s="54"/>
      <c r="J49" s="54"/>
      <c r="K49" s="54"/>
      <c r="L49" s="54"/>
      <c r="M49" s="54"/>
      <c r="N49" s="55"/>
      <c r="O49" s="54" t="s">
        <v>8</v>
      </c>
      <c r="P49" s="55"/>
      <c r="Q49" s="54" t="s">
        <v>9</v>
      </c>
      <c r="R49" s="54"/>
      <c r="S49" s="54"/>
      <c r="T49" s="54"/>
      <c r="U49" s="54"/>
      <c r="V49" s="54"/>
      <c r="W49" s="54"/>
      <c r="X49" s="54"/>
      <c r="Y49" s="54"/>
      <c r="Z49" s="54"/>
      <c r="AA49" s="54"/>
      <c r="AB49" s="54"/>
      <c r="AC49" s="54"/>
      <c r="AD49" s="54"/>
      <c r="AE49" s="54"/>
      <c r="AF49" s="54"/>
      <c r="AG49" s="54"/>
      <c r="AH49" s="55"/>
    </row>
    <row r="50" spans="3:35" s="42" customFormat="1" ht="11.25" customHeight="1">
      <c r="F50" s="95" t="s">
        <v>179</v>
      </c>
      <c r="G50" s="26"/>
      <c r="H50" s="26"/>
      <c r="I50" s="26"/>
      <c r="J50" s="26"/>
      <c r="K50" s="73"/>
      <c r="L50" s="26"/>
      <c r="M50" s="26"/>
      <c r="N50" s="74"/>
      <c r="O50" s="26" t="s">
        <v>167</v>
      </c>
      <c r="P50" s="74"/>
      <c r="Q50" s="96" t="s">
        <v>168</v>
      </c>
      <c r="R50" s="73"/>
      <c r="S50" s="73"/>
      <c r="T50" s="73"/>
      <c r="U50" s="73"/>
      <c r="V50" s="73"/>
      <c r="W50" s="73"/>
      <c r="X50" s="73"/>
      <c r="Y50" s="73"/>
      <c r="Z50" s="73"/>
      <c r="AA50" s="73"/>
      <c r="AB50" s="73"/>
      <c r="AC50" s="73"/>
      <c r="AD50" s="73"/>
      <c r="AE50" s="73"/>
      <c r="AF50" s="73"/>
      <c r="AG50" s="73"/>
      <c r="AH50" s="97"/>
    </row>
    <row r="51" spans="3:35" s="42" customFormat="1" ht="11.25" customHeight="1">
      <c r="F51" s="98" t="s">
        <v>193</v>
      </c>
      <c r="G51" s="96"/>
      <c r="H51" s="96"/>
      <c r="I51" s="96"/>
      <c r="J51" s="96"/>
      <c r="K51" s="71"/>
      <c r="L51" s="96"/>
      <c r="M51" s="96"/>
      <c r="N51" s="75"/>
      <c r="O51" s="96" t="s">
        <v>167</v>
      </c>
      <c r="P51" s="75"/>
      <c r="Q51" s="26" t="s">
        <v>192</v>
      </c>
      <c r="R51" s="71"/>
      <c r="S51" s="71"/>
      <c r="T51" s="71"/>
      <c r="U51" s="71"/>
      <c r="V51" s="71"/>
      <c r="W51" s="71"/>
      <c r="X51" s="71"/>
      <c r="Y51" s="71"/>
      <c r="Z51" s="71"/>
      <c r="AA51" s="71"/>
      <c r="AB51" s="71"/>
      <c r="AC51" s="71"/>
      <c r="AD51" s="71"/>
      <c r="AE51" s="71"/>
      <c r="AF51" s="71"/>
      <c r="AG51" s="71"/>
      <c r="AH51" s="99"/>
    </row>
    <row r="52" spans="3:35" s="42" customFormat="1" ht="11.25" customHeight="1">
      <c r="C52" s="45"/>
      <c r="D52" s="45"/>
      <c r="E52" s="45"/>
      <c r="F52" s="100" t="s">
        <v>191</v>
      </c>
      <c r="G52" s="101"/>
      <c r="H52" s="101"/>
      <c r="I52" s="101"/>
      <c r="J52" s="101"/>
      <c r="K52" s="102"/>
      <c r="L52" s="101"/>
      <c r="M52" s="101"/>
      <c r="N52" s="103"/>
      <c r="O52" s="101" t="s">
        <v>67</v>
      </c>
      <c r="P52" s="103"/>
      <c r="Q52" s="101" t="s">
        <v>189</v>
      </c>
      <c r="R52" s="102"/>
      <c r="S52" s="102"/>
      <c r="T52" s="102"/>
      <c r="U52" s="102"/>
      <c r="V52" s="102"/>
      <c r="W52" s="102"/>
      <c r="X52" s="102"/>
      <c r="Y52" s="102"/>
      <c r="Z52" s="102"/>
      <c r="AA52" s="102"/>
      <c r="AB52" s="102"/>
      <c r="AC52" s="102"/>
      <c r="AD52" s="102"/>
      <c r="AE52" s="102"/>
      <c r="AF52" s="102"/>
      <c r="AG52" s="102"/>
      <c r="AH52" s="104"/>
      <c r="AI52" s="45"/>
    </row>
    <row r="53" spans="3:35" s="42" customFormat="1" ht="11.25" customHeight="1">
      <c r="F53" s="78"/>
      <c r="G53" s="79"/>
      <c r="H53" s="79"/>
      <c r="I53" s="79"/>
      <c r="J53" s="79"/>
      <c r="K53" s="105"/>
      <c r="L53" s="79"/>
      <c r="M53" s="79"/>
      <c r="N53" s="93"/>
      <c r="O53" s="79"/>
      <c r="P53" s="93"/>
      <c r="Q53" s="79" t="s">
        <v>190</v>
      </c>
      <c r="R53" s="105"/>
      <c r="S53" s="105"/>
      <c r="T53" s="105"/>
      <c r="U53" s="105"/>
      <c r="V53" s="105"/>
      <c r="W53" s="105"/>
      <c r="X53" s="105"/>
      <c r="Y53" s="105"/>
      <c r="Z53" s="105"/>
      <c r="AA53" s="105"/>
      <c r="AB53" s="105"/>
      <c r="AC53" s="105"/>
      <c r="AD53" s="105"/>
      <c r="AE53" s="105"/>
      <c r="AF53" s="105"/>
      <c r="AG53" s="105"/>
      <c r="AH53" s="106"/>
    </row>
    <row r="54" spans="3:35" s="42" customFormat="1" ht="11.25" customHeight="1">
      <c r="D54" s="43"/>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row>
    <row r="55" spans="3:35" ht="11.25" customHeight="1"/>
    <row r="56" spans="3:35" ht="11.25" customHeight="1">
      <c r="D56" s="29" t="str">
        <f>$C$7&amp;"4."</f>
        <v>3.1.4.</v>
      </c>
      <c r="E56" s="4" t="s">
        <v>37</v>
      </c>
    </row>
    <row r="57" spans="3:35" ht="11.25" customHeight="1">
      <c r="D57" s="29"/>
      <c r="E57" s="29" t="str">
        <f>$D$56&amp;"1."</f>
        <v>3.1.4.1.</v>
      </c>
      <c r="F57" s="4" t="str">
        <f>E56&amp;"機能概要"</f>
        <v>ブラウザキャッシュ制御機能概要</v>
      </c>
    </row>
    <row r="58" spans="3:35" ht="11.25" customHeight="1">
      <c r="F58" s="4" t="s">
        <v>64</v>
      </c>
    </row>
    <row r="59" spans="3:35" s="42" customFormat="1" ht="11.25" customHeight="1">
      <c r="F59" s="42" t="s">
        <v>63</v>
      </c>
    </row>
    <row r="60" spans="3:35" ht="11.25" customHeight="1">
      <c r="F60" s="37" t="s">
        <v>169</v>
      </c>
    </row>
    <row r="61" spans="3:35" ht="11.25" customHeight="1">
      <c r="F61" s="37" t="s">
        <v>248</v>
      </c>
    </row>
    <row r="62" spans="3:35" ht="11.25" customHeight="1"/>
    <row r="63" spans="3:35" ht="11.25" customHeight="1">
      <c r="E63" s="29" t="str">
        <f>$D$56&amp;"2."</f>
        <v>3.1.4.2.</v>
      </c>
      <c r="F63" s="4" t="str">
        <f>E56&amp;"手段"</f>
        <v>ブラウザキャッシュ制御手段</v>
      </c>
    </row>
    <row r="64" spans="3:35" ht="11.25" customHeight="1">
      <c r="F64" s="16" t="s">
        <v>71</v>
      </c>
      <c r="G64" s="17"/>
      <c r="H64" s="17"/>
      <c r="I64" s="17"/>
      <c r="J64" s="17"/>
      <c r="K64" s="18"/>
      <c r="L64" s="17" t="s">
        <v>72</v>
      </c>
      <c r="M64" s="17"/>
      <c r="N64" s="18"/>
      <c r="O64" s="17" t="s">
        <v>9</v>
      </c>
      <c r="P64" s="17"/>
      <c r="Q64" s="17"/>
      <c r="R64" s="17"/>
      <c r="S64" s="17"/>
      <c r="T64" s="17"/>
      <c r="U64" s="17"/>
      <c r="V64" s="17"/>
      <c r="W64" s="17"/>
      <c r="X64" s="17"/>
      <c r="Y64" s="17"/>
      <c r="Z64" s="17"/>
      <c r="AA64" s="17"/>
      <c r="AB64" s="17"/>
      <c r="AC64" s="17"/>
      <c r="AD64" s="17"/>
      <c r="AE64" s="17"/>
      <c r="AF64" s="17"/>
      <c r="AG64" s="17"/>
      <c r="AH64" s="18"/>
    </row>
    <row r="65" spans="4:34" ht="11.25" customHeight="1">
      <c r="F65" s="57" t="s">
        <v>70</v>
      </c>
      <c r="G65" s="58"/>
      <c r="H65" s="58"/>
      <c r="I65" s="58"/>
      <c r="J65" s="58"/>
      <c r="K65" s="59"/>
      <c r="L65" s="96" t="s">
        <v>73</v>
      </c>
      <c r="M65" s="96"/>
      <c r="N65" s="75"/>
      <c r="O65" s="96" t="str">
        <f>$D$341&amp;$E$341&amp;"機能があり、キャッシュに有効期限を設ける必要があるため"</f>
        <v>3.1.12.コンテンツ更新機能があり、キャッシュに有効期限を設ける必要があるため</v>
      </c>
      <c r="P65" s="71"/>
      <c r="Q65" s="71"/>
      <c r="R65" s="71"/>
      <c r="S65" s="96"/>
      <c r="T65" s="71"/>
      <c r="U65" s="71"/>
      <c r="V65" s="71"/>
      <c r="W65" s="71"/>
      <c r="X65" s="71"/>
      <c r="Y65" s="71"/>
      <c r="Z65" s="71"/>
      <c r="AA65" s="71"/>
      <c r="AB65" s="71"/>
      <c r="AC65" s="71"/>
      <c r="AD65" s="71"/>
      <c r="AE65" s="71"/>
      <c r="AF65" s="71"/>
      <c r="AG65" s="71"/>
      <c r="AH65" s="99"/>
    </row>
    <row r="66" spans="4:34" s="30" customFormat="1" ht="11.25" customHeight="1">
      <c r="F66" s="56"/>
      <c r="G66" s="56"/>
      <c r="H66" s="56"/>
      <c r="I66" s="56"/>
      <c r="J66" s="56"/>
      <c r="K66" s="56"/>
      <c r="L66" s="56"/>
      <c r="M66" s="56"/>
      <c r="N66" s="56"/>
      <c r="O66" s="56"/>
      <c r="P66" s="56"/>
      <c r="Q66" s="56"/>
      <c r="R66" s="56"/>
      <c r="S66" s="56"/>
      <c r="T66" s="56"/>
      <c r="U66" s="56"/>
      <c r="V66" s="56"/>
      <c r="W66" s="56"/>
      <c r="X66" s="56"/>
      <c r="Y66" s="56"/>
      <c r="Z66" s="56"/>
      <c r="AA66" s="56"/>
      <c r="AB66" s="56"/>
      <c r="AC66" s="56"/>
      <c r="AD66" s="56"/>
      <c r="AE66" s="56"/>
      <c r="AF66" s="56"/>
      <c r="AG66" s="56"/>
      <c r="AH66" s="56"/>
    </row>
    <row r="67" spans="4:34" s="30" customFormat="1" ht="11.25" customHeight="1">
      <c r="E67" s="24" t="str">
        <f>$D$56&amp;"3."</f>
        <v>3.1.4.3.</v>
      </c>
      <c r="F67" s="30" t="str">
        <f>$F$63&amp;"詳細"</f>
        <v>ブラウザキャッシュ制御手段詳細</v>
      </c>
    </row>
    <row r="68" spans="4:34" s="30" customFormat="1" ht="11.25" customHeight="1">
      <c r="F68" s="24" t="s">
        <v>59</v>
      </c>
      <c r="G68" s="30" t="str">
        <f>L65</f>
        <v>HTTPヘッダ</v>
      </c>
    </row>
    <row r="69" spans="4:34" s="30" customFormat="1" ht="11.25" customHeight="1">
      <c r="G69" s="77" t="s">
        <v>198</v>
      </c>
    </row>
    <row r="70" spans="4:34" s="30" customFormat="1" ht="11.25" customHeight="1"/>
    <row r="71" spans="4:34" ht="11.25" customHeight="1">
      <c r="E71" s="24" t="str">
        <f>$D$56&amp;"4."</f>
        <v>3.1.4.4.</v>
      </c>
      <c r="F71" s="30" t="s">
        <v>11</v>
      </c>
      <c r="G71" s="30"/>
      <c r="H71" s="30"/>
      <c r="I71" s="30"/>
      <c r="J71" s="30"/>
      <c r="K71" s="30"/>
      <c r="L71" s="30"/>
      <c r="M71" s="30"/>
      <c r="N71" s="30"/>
    </row>
    <row r="72" spans="4:34" s="42" customFormat="1" ht="11.25" customHeight="1">
      <c r="E72" s="80"/>
      <c r="F72" s="30" t="s">
        <v>250</v>
      </c>
      <c r="G72" s="30"/>
      <c r="H72" s="30"/>
      <c r="I72" s="30"/>
      <c r="J72" s="30"/>
      <c r="K72" s="30"/>
      <c r="L72" s="30"/>
      <c r="M72" s="30"/>
      <c r="N72" s="30"/>
    </row>
    <row r="73" spans="4:34" s="42" customFormat="1" ht="11.25" customHeight="1">
      <c r="E73" s="80"/>
      <c r="F73" s="30" t="s">
        <v>251</v>
      </c>
      <c r="G73" s="30"/>
      <c r="H73" s="30"/>
      <c r="I73" s="30"/>
      <c r="J73" s="30"/>
      <c r="K73" s="30"/>
      <c r="L73" s="30"/>
      <c r="M73" s="30"/>
      <c r="N73" s="30"/>
    </row>
    <row r="74" spans="4:34" s="42" customFormat="1" ht="11.25" customHeight="1">
      <c r="E74" s="80"/>
      <c r="F74" s="30"/>
      <c r="G74" s="30"/>
      <c r="H74" s="30"/>
      <c r="I74" s="30"/>
      <c r="J74" s="30"/>
      <c r="K74" s="30"/>
      <c r="L74" s="30"/>
      <c r="M74" s="30"/>
      <c r="N74" s="30"/>
    </row>
    <row r="75" spans="4:34" ht="11.25" customHeight="1">
      <c r="E75" s="77"/>
      <c r="F75" s="63" t="s">
        <v>12</v>
      </c>
      <c r="G75" s="39"/>
      <c r="H75" s="39"/>
      <c r="I75" s="39"/>
      <c r="J75" s="38"/>
      <c r="K75" s="39" t="s">
        <v>13</v>
      </c>
      <c r="L75" s="39"/>
      <c r="M75" s="38"/>
      <c r="N75" s="30"/>
    </row>
    <row r="76" spans="4:34" ht="11.25" customHeight="1">
      <c r="E76" s="77"/>
      <c r="F76" s="78" t="s">
        <v>34</v>
      </c>
      <c r="G76" s="79"/>
      <c r="H76" s="79"/>
      <c r="I76" s="79"/>
      <c r="J76" s="93"/>
      <c r="K76" s="79" t="s">
        <v>249</v>
      </c>
      <c r="L76" s="79"/>
      <c r="M76" s="93"/>
      <c r="N76" s="30"/>
    </row>
    <row r="77" spans="4:34" ht="11.25" customHeight="1">
      <c r="E77" s="37"/>
    </row>
    <row r="78" spans="4:34" ht="11.25" customHeight="1"/>
    <row r="79" spans="4:34" s="37" customFormat="1" ht="11.25" customHeight="1">
      <c r="D79" s="69" t="str">
        <f>$C$7&amp;"5."</f>
        <v>3.1.5.</v>
      </c>
      <c r="E79" s="37" t="s">
        <v>32</v>
      </c>
    </row>
    <row r="80" spans="4:34" s="37" customFormat="1" ht="11.25" customHeight="1">
      <c r="D80" s="69"/>
      <c r="E80" s="69" t="str">
        <f>D79&amp;"1."</f>
        <v>3.1.5.1.</v>
      </c>
      <c r="F80" s="37" t="str">
        <f>E79&amp;"機能概要"</f>
        <v>オートコンプリート機能概要</v>
      </c>
    </row>
    <row r="81" spans="5:34" s="37" customFormat="1" ht="11.25" customHeight="1">
      <c r="F81" s="37" t="s">
        <v>293</v>
      </c>
    </row>
    <row r="82" spans="5:34" s="37" customFormat="1" ht="11.25" customHeight="1"/>
    <row r="83" spans="5:34" s="37" customFormat="1" ht="11.25" customHeight="1">
      <c r="E83" s="69" t="str">
        <f>D79&amp;"2."</f>
        <v>3.1.5.2.</v>
      </c>
      <c r="F83" s="37" t="str">
        <f>E79&amp;"方法"</f>
        <v>オートコンプリート方法</v>
      </c>
    </row>
    <row r="84" spans="5:34" s="37" customFormat="1" ht="11.25" customHeight="1">
      <c r="F84" s="37" t="s">
        <v>262</v>
      </c>
    </row>
    <row r="85" spans="5:34" s="37" customFormat="1" ht="11.25" customHeight="1">
      <c r="F85" s="53" t="s">
        <v>266</v>
      </c>
      <c r="G85" s="54"/>
      <c r="H85" s="54"/>
      <c r="I85" s="54"/>
      <c r="J85" s="55"/>
      <c r="K85" s="54" t="s">
        <v>265</v>
      </c>
      <c r="L85" s="54"/>
      <c r="M85" s="54"/>
      <c r="N85" s="54"/>
      <c r="O85" s="54"/>
      <c r="P85" s="54"/>
      <c r="Q85" s="55"/>
      <c r="R85" s="54" t="s">
        <v>9</v>
      </c>
      <c r="S85" s="54"/>
      <c r="T85" s="54"/>
      <c r="U85" s="54"/>
      <c r="V85" s="54"/>
      <c r="W85" s="54"/>
      <c r="X85" s="54"/>
      <c r="Y85" s="54"/>
      <c r="Z85" s="54"/>
      <c r="AA85" s="54"/>
      <c r="AB85" s="54"/>
      <c r="AC85" s="54"/>
      <c r="AD85" s="54"/>
      <c r="AE85" s="54"/>
      <c r="AF85" s="54"/>
      <c r="AG85" s="54"/>
      <c r="AH85" s="55"/>
    </row>
    <row r="86" spans="5:34" s="37" customFormat="1" ht="11.25" customHeight="1">
      <c r="F86" s="72" t="s">
        <v>22</v>
      </c>
      <c r="G86" s="73"/>
      <c r="H86" s="73"/>
      <c r="I86" s="73"/>
      <c r="J86" s="74"/>
      <c r="K86" s="96" t="s">
        <v>264</v>
      </c>
      <c r="L86" s="26"/>
      <c r="M86" s="26"/>
      <c r="N86" s="26"/>
      <c r="O86" s="26"/>
      <c r="P86" s="26"/>
      <c r="Q86" s="74"/>
      <c r="R86" s="26" t="s">
        <v>267</v>
      </c>
      <c r="S86" s="26"/>
      <c r="T86" s="26"/>
      <c r="U86" s="26"/>
      <c r="V86" s="26"/>
      <c r="W86" s="73"/>
      <c r="X86" s="73"/>
      <c r="Y86" s="73"/>
      <c r="Z86" s="73"/>
      <c r="AA86" s="73"/>
      <c r="AB86" s="73"/>
      <c r="AC86" s="73"/>
      <c r="AD86" s="73"/>
      <c r="AE86" s="73"/>
      <c r="AF86" s="73"/>
      <c r="AG86" s="73"/>
      <c r="AH86" s="97"/>
    </row>
    <row r="87" spans="5:34" s="37" customFormat="1" ht="11.25" customHeight="1">
      <c r="F87" s="70" t="s">
        <v>21</v>
      </c>
      <c r="G87" s="71"/>
      <c r="H87" s="71"/>
      <c r="I87" s="71"/>
      <c r="J87" s="75"/>
      <c r="K87" s="96" t="s">
        <v>263</v>
      </c>
      <c r="L87" s="96"/>
      <c r="M87" s="96"/>
      <c r="N87" s="96"/>
      <c r="O87" s="96"/>
      <c r="P87" s="96"/>
      <c r="Q87" s="75"/>
      <c r="R87" s="98" t="s">
        <v>258</v>
      </c>
      <c r="S87" s="96"/>
      <c r="T87" s="96"/>
      <c r="U87" s="96"/>
      <c r="V87" s="96"/>
      <c r="W87" s="71"/>
      <c r="X87" s="71"/>
      <c r="Y87" s="71"/>
      <c r="Z87" s="71"/>
      <c r="AA87" s="71"/>
      <c r="AB87" s="71"/>
      <c r="AC87" s="71"/>
      <c r="AD87" s="71"/>
      <c r="AE87" s="71"/>
      <c r="AF87" s="71"/>
      <c r="AG87" s="71"/>
      <c r="AH87" s="99"/>
    </row>
    <row r="88" spans="5:34" s="37" customFormat="1" ht="11.25" customHeight="1"/>
    <row r="89" spans="5:34" s="37" customFormat="1" ht="11.25" customHeight="1">
      <c r="E89" s="69" t="str">
        <f>D79&amp;"3."</f>
        <v>3.1.5.3.</v>
      </c>
      <c r="F89" s="37" t="s">
        <v>181</v>
      </c>
    </row>
    <row r="90" spans="5:34" s="37" customFormat="1" ht="11.25" customHeight="1">
      <c r="F90" s="69" t="s">
        <v>182</v>
      </c>
      <c r="G90" s="37" t="s">
        <v>184</v>
      </c>
    </row>
    <row r="91" spans="5:34" s="37" customFormat="1" ht="11.25" customHeight="1">
      <c r="F91" s="69"/>
      <c r="G91" s="37" t="s">
        <v>282</v>
      </c>
    </row>
    <row r="92" spans="5:34" s="37" customFormat="1" ht="11.25" customHeight="1">
      <c r="F92" s="69"/>
      <c r="G92" s="76" t="s">
        <v>183</v>
      </c>
      <c r="H92" s="37" t="s">
        <v>185</v>
      </c>
    </row>
    <row r="93" spans="5:34" s="37" customFormat="1" ht="11.25" customHeight="1">
      <c r="F93" s="69"/>
      <c r="G93" s="76" t="s">
        <v>183</v>
      </c>
      <c r="H93" s="37" t="s">
        <v>188</v>
      </c>
    </row>
    <row r="94" spans="5:34" s="37" customFormat="1" ht="11.25" customHeight="1">
      <c r="G94" s="76" t="s">
        <v>183</v>
      </c>
      <c r="H94" s="37" t="s">
        <v>186</v>
      </c>
    </row>
    <row r="95" spans="5:34" s="37" customFormat="1" ht="11.25" customHeight="1">
      <c r="H95" s="37" t="s">
        <v>187</v>
      </c>
    </row>
    <row r="96" spans="5:34" s="37" customFormat="1" ht="11.25" customHeight="1"/>
    <row r="97" spans="4:34" s="37" customFormat="1" ht="11.25" customHeight="1"/>
    <row r="98" spans="4:34" ht="11.25" customHeight="1">
      <c r="D98" s="29" t="str">
        <f>$C$7&amp;"6."</f>
        <v>3.1.6.</v>
      </c>
      <c r="E98" s="4" t="s">
        <v>36</v>
      </c>
    </row>
    <row r="99" spans="4:34" ht="11.25" customHeight="1">
      <c r="D99" s="29"/>
      <c r="E99" s="29" t="str">
        <f>D98&amp;"1."</f>
        <v>3.1.6.1.</v>
      </c>
      <c r="F99" s="4" t="str">
        <f>E98&amp;"機能概要"</f>
        <v>戻る遷移制御機能概要</v>
      </c>
    </row>
    <row r="100" spans="4:34" ht="11.25" customHeight="1">
      <c r="F100" s="4" t="s">
        <v>268</v>
      </c>
    </row>
    <row r="101" spans="4:34" ht="11.25" customHeight="1">
      <c r="F101" s="4" t="s">
        <v>253</v>
      </c>
    </row>
    <row r="102" spans="4:34" ht="11.25" customHeight="1">
      <c r="F102" s="4" t="s">
        <v>254</v>
      </c>
    </row>
    <row r="103" spans="4:34" ht="11.25" customHeight="1"/>
    <row r="104" spans="4:34" ht="11.25" customHeight="1">
      <c r="E104" s="29" t="str">
        <f>D98&amp;"2."</f>
        <v>3.1.6.2.</v>
      </c>
      <c r="F104" s="4" t="str">
        <f>E98&amp;"手段"</f>
        <v>戻る遷移制御手段</v>
      </c>
    </row>
    <row r="105" spans="4:34" ht="11.25" customHeight="1">
      <c r="F105" s="53" t="s">
        <v>261</v>
      </c>
      <c r="G105" s="17"/>
      <c r="H105" s="54"/>
      <c r="I105" s="16" t="s">
        <v>260</v>
      </c>
      <c r="J105" s="17"/>
      <c r="K105" s="17"/>
      <c r="L105" s="17"/>
      <c r="M105" s="17"/>
      <c r="N105" s="17"/>
      <c r="O105" s="17"/>
      <c r="P105" s="17"/>
      <c r="Q105" s="17"/>
      <c r="R105" s="17"/>
      <c r="S105" s="17"/>
      <c r="T105" s="54"/>
      <c r="U105" s="55"/>
      <c r="V105" s="54" t="s">
        <v>255</v>
      </c>
      <c r="W105" s="54"/>
      <c r="X105" s="54"/>
      <c r="Y105" s="17"/>
      <c r="Z105" s="17"/>
      <c r="AA105" s="54"/>
      <c r="AB105" s="55"/>
      <c r="AC105" s="54" t="s">
        <v>9</v>
      </c>
      <c r="AD105" s="54"/>
      <c r="AE105" s="17"/>
      <c r="AF105" s="17"/>
      <c r="AG105" s="17"/>
      <c r="AH105" s="18"/>
    </row>
    <row r="106" spans="4:34" s="42" customFormat="1" ht="11.25" customHeight="1">
      <c r="F106" s="100" t="s">
        <v>209</v>
      </c>
      <c r="G106" s="102"/>
      <c r="H106" s="107"/>
      <c r="I106" s="108" t="s">
        <v>338</v>
      </c>
      <c r="J106" s="109"/>
      <c r="K106" s="96"/>
      <c r="L106" s="71"/>
      <c r="M106" s="71"/>
      <c r="N106" s="71"/>
      <c r="O106" s="71"/>
      <c r="P106" s="71"/>
      <c r="Q106" s="71"/>
      <c r="R106" s="71"/>
      <c r="S106" s="71"/>
      <c r="T106" s="71"/>
      <c r="U106" s="110"/>
      <c r="V106" s="96" t="s">
        <v>256</v>
      </c>
      <c r="W106" s="109"/>
      <c r="X106" s="109"/>
      <c r="Y106" s="96"/>
      <c r="Z106" s="71"/>
      <c r="AA106" s="71"/>
      <c r="AB106" s="75"/>
      <c r="AC106" s="96" t="s">
        <v>258</v>
      </c>
      <c r="AD106" s="71"/>
      <c r="AE106" s="71"/>
      <c r="AF106" s="71"/>
      <c r="AG106" s="71"/>
      <c r="AH106" s="99"/>
    </row>
    <row r="107" spans="4:34" s="42" customFormat="1" ht="11.25" customHeight="1">
      <c r="F107" s="78"/>
      <c r="G107" s="105"/>
      <c r="H107" s="111"/>
      <c r="I107" s="108" t="s">
        <v>180</v>
      </c>
      <c r="J107" s="109"/>
      <c r="K107" s="96"/>
      <c r="L107" s="71"/>
      <c r="M107" s="71"/>
      <c r="N107" s="71"/>
      <c r="O107" s="71"/>
      <c r="P107" s="71"/>
      <c r="Q107" s="71"/>
      <c r="R107" s="71"/>
      <c r="S107" s="71"/>
      <c r="T107" s="71"/>
      <c r="U107" s="110"/>
      <c r="V107" s="96" t="s">
        <v>257</v>
      </c>
      <c r="W107" s="109"/>
      <c r="X107" s="109"/>
      <c r="Y107" s="96"/>
      <c r="Z107" s="71"/>
      <c r="AA107" s="71"/>
      <c r="AB107" s="75"/>
      <c r="AC107" s="96" t="s">
        <v>259</v>
      </c>
      <c r="AD107" s="71"/>
      <c r="AE107" s="71"/>
      <c r="AF107" s="71"/>
      <c r="AG107" s="71"/>
      <c r="AH107" s="99"/>
    </row>
    <row r="108" spans="4:34" ht="11.25" customHeight="1">
      <c r="F108" s="98" t="s">
        <v>252</v>
      </c>
      <c r="G108" s="71"/>
      <c r="H108" s="109"/>
      <c r="I108" s="108" t="s">
        <v>210</v>
      </c>
      <c r="J108" s="109"/>
      <c r="K108" s="96"/>
      <c r="L108" s="71"/>
      <c r="M108" s="71"/>
      <c r="N108" s="71"/>
      <c r="O108" s="71"/>
      <c r="P108" s="71"/>
      <c r="Q108" s="71"/>
      <c r="R108" s="71"/>
      <c r="S108" s="71"/>
      <c r="T108" s="71"/>
      <c r="U108" s="110"/>
      <c r="V108" s="96" t="s">
        <v>257</v>
      </c>
      <c r="W108" s="109"/>
      <c r="X108" s="109"/>
      <c r="Y108" s="96"/>
      <c r="Z108" s="71"/>
      <c r="AA108" s="71"/>
      <c r="AB108" s="75"/>
      <c r="AC108" s="96" t="s">
        <v>259</v>
      </c>
      <c r="AD108" s="71"/>
      <c r="AE108" s="71"/>
      <c r="AF108" s="71"/>
      <c r="AG108" s="71"/>
      <c r="AH108" s="99"/>
    </row>
    <row r="109" spans="4:34" ht="11.25" customHeight="1">
      <c r="F109" s="19"/>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c r="AG109" s="19"/>
      <c r="AH109" s="19"/>
    </row>
    <row r="110" spans="4:34" s="42" customFormat="1" ht="11.25" customHeight="1">
      <c r="E110" s="43" t="str">
        <f>D98&amp;"3."</f>
        <v>3.1.6.3.</v>
      </c>
      <c r="F110" s="45" t="str">
        <f>F104&amp;"詳細"</f>
        <v>戻る遷移制御手段詳細</v>
      </c>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row>
    <row r="111" spans="4:34" s="42" customFormat="1" ht="11.25" customHeight="1">
      <c r="E111" s="43"/>
      <c r="F111" s="45" t="s">
        <v>306</v>
      </c>
      <c r="G111" s="45"/>
      <c r="H111" s="45"/>
      <c r="I111" s="45"/>
      <c r="J111" s="45"/>
      <c r="K111" s="45"/>
      <c r="L111" s="45"/>
      <c r="M111" s="45"/>
      <c r="N111" s="45"/>
      <c r="O111" s="45"/>
      <c r="P111" s="45"/>
      <c r="Q111" s="45"/>
      <c r="R111" s="45"/>
      <c r="S111" s="45"/>
      <c r="T111" s="45"/>
      <c r="U111" s="45"/>
      <c r="V111" s="45"/>
      <c r="W111" s="45"/>
      <c r="X111" s="45"/>
      <c r="Y111" s="45"/>
      <c r="Z111" s="45"/>
      <c r="AA111" s="45"/>
      <c r="AB111" s="45"/>
      <c r="AC111" s="45"/>
      <c r="AD111" s="45"/>
      <c r="AE111" s="45"/>
      <c r="AF111" s="45"/>
      <c r="AG111" s="45"/>
      <c r="AH111" s="45"/>
    </row>
    <row r="112" spans="4:34" s="42" customFormat="1" ht="11.25" customHeight="1">
      <c r="E112" s="43"/>
      <c r="F112" s="37" t="s">
        <v>283</v>
      </c>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row>
    <row r="113" spans="3:34" ht="11.25" customHeight="1"/>
    <row r="114" spans="3:34" ht="11.25" customHeight="1">
      <c r="D114" s="29" t="str">
        <f>$C$7&amp;"7."</f>
        <v>3.1.7.</v>
      </c>
      <c r="E114" s="4" t="s">
        <v>24</v>
      </c>
    </row>
    <row r="115" spans="3:34" ht="11.25" customHeight="1">
      <c r="D115" s="29"/>
      <c r="E115" s="29" t="str">
        <f>D114&amp;"1."</f>
        <v>3.1.7.1.</v>
      </c>
      <c r="F115" s="4" t="str">
        <f>E114&amp;"機能概要"</f>
        <v>二重サブミット防止機能概要</v>
      </c>
    </row>
    <row r="116" spans="3:34" ht="11.25" customHeight="1">
      <c r="F116" s="4" t="s">
        <v>337</v>
      </c>
    </row>
    <row r="117" spans="3:34" ht="11.25" customHeight="1">
      <c r="F117" s="4" t="s">
        <v>30</v>
      </c>
    </row>
    <row r="118" spans="3:34" ht="11.25" customHeight="1">
      <c r="F118" s="4" t="s">
        <v>307</v>
      </c>
    </row>
    <row r="119" spans="3:34" ht="11.25" customHeight="1"/>
    <row r="120" spans="3:34" ht="11.25" customHeight="1">
      <c r="E120" s="29" t="str">
        <f>D114&amp;"2."</f>
        <v>3.1.7.2.</v>
      </c>
      <c r="F120" s="4" t="str">
        <f>E114&amp;"方法"</f>
        <v>二重サブミット防止方法</v>
      </c>
    </row>
    <row r="121" spans="3:34" ht="11.25" customHeight="1">
      <c r="F121" s="4" t="s">
        <v>269</v>
      </c>
    </row>
    <row r="122" spans="3:34" ht="11.25" customHeight="1">
      <c r="F122" s="16" t="s">
        <v>23</v>
      </c>
      <c r="G122" s="17"/>
      <c r="H122" s="17"/>
      <c r="I122" s="18"/>
      <c r="J122" s="17" t="s">
        <v>8</v>
      </c>
      <c r="K122" s="17"/>
      <c r="L122" s="18"/>
      <c r="M122" s="17" t="s">
        <v>9</v>
      </c>
      <c r="N122" s="17"/>
      <c r="O122" s="17"/>
      <c r="P122" s="17"/>
      <c r="Q122" s="17"/>
      <c r="R122" s="17"/>
      <c r="S122" s="17"/>
      <c r="T122" s="17"/>
      <c r="U122" s="17"/>
      <c r="V122" s="17"/>
      <c r="W122" s="17"/>
      <c r="X122" s="17"/>
      <c r="Y122" s="17"/>
      <c r="Z122" s="17"/>
      <c r="AA122" s="17"/>
      <c r="AB122" s="17"/>
      <c r="AC122" s="17"/>
      <c r="AD122" s="17"/>
      <c r="AE122" s="17"/>
      <c r="AF122" s="17"/>
      <c r="AG122" s="17"/>
      <c r="AH122" s="18"/>
    </row>
    <row r="123" spans="3:34" ht="11.25" customHeight="1">
      <c r="C123" s="30"/>
      <c r="D123" s="30"/>
      <c r="E123" s="30"/>
      <c r="F123" s="95" t="s">
        <v>21</v>
      </c>
      <c r="G123" s="26"/>
      <c r="H123" s="26"/>
      <c r="I123" s="74"/>
      <c r="J123" s="26" t="s">
        <v>25</v>
      </c>
      <c r="K123" s="26"/>
      <c r="L123" s="74"/>
      <c r="M123" s="26" t="s">
        <v>74</v>
      </c>
      <c r="N123" s="26"/>
      <c r="O123" s="26"/>
      <c r="P123" s="26"/>
      <c r="Q123" s="26"/>
      <c r="R123" s="26"/>
      <c r="S123" s="26"/>
      <c r="T123" s="26"/>
      <c r="U123" s="26"/>
      <c r="V123" s="26"/>
      <c r="W123" s="26"/>
      <c r="X123" s="26"/>
      <c r="Y123" s="26"/>
      <c r="Z123" s="26"/>
      <c r="AA123" s="26"/>
      <c r="AB123" s="73"/>
      <c r="AC123" s="73"/>
      <c r="AD123" s="73"/>
      <c r="AE123" s="73"/>
      <c r="AF123" s="73"/>
      <c r="AG123" s="73"/>
      <c r="AH123" s="97"/>
    </row>
    <row r="124" spans="3:34" ht="11.25" customHeight="1">
      <c r="C124" s="30"/>
      <c r="D124" s="30"/>
      <c r="E124" s="30"/>
      <c r="F124" s="98" t="s">
        <v>22</v>
      </c>
      <c r="G124" s="96"/>
      <c r="H124" s="96"/>
      <c r="I124" s="75"/>
      <c r="J124" s="96" t="s">
        <v>25</v>
      </c>
      <c r="K124" s="96"/>
      <c r="L124" s="75"/>
      <c r="M124" s="96" t="s">
        <v>75</v>
      </c>
      <c r="N124" s="96"/>
      <c r="O124" s="96"/>
      <c r="P124" s="96"/>
      <c r="Q124" s="96"/>
      <c r="R124" s="96"/>
      <c r="S124" s="96"/>
      <c r="T124" s="96"/>
      <c r="U124" s="96"/>
      <c r="V124" s="96"/>
      <c r="W124" s="96"/>
      <c r="X124" s="96"/>
      <c r="Y124" s="96"/>
      <c r="Z124" s="96"/>
      <c r="AA124" s="96"/>
      <c r="AB124" s="71"/>
      <c r="AC124" s="71"/>
      <c r="AD124" s="71"/>
      <c r="AE124" s="71"/>
      <c r="AF124" s="71"/>
      <c r="AG124" s="71"/>
      <c r="AH124" s="99"/>
    </row>
    <row r="125" spans="3:34" ht="11.25" customHeight="1">
      <c r="C125" s="30"/>
      <c r="D125" s="30"/>
      <c r="E125" s="30"/>
      <c r="F125" s="25"/>
      <c r="G125" s="25"/>
      <c r="H125" s="25"/>
      <c r="I125" s="25"/>
      <c r="J125" s="25"/>
      <c r="K125" s="25"/>
      <c r="L125" s="25"/>
      <c r="M125" s="25"/>
      <c r="N125" s="25"/>
      <c r="O125" s="25"/>
      <c r="P125" s="25"/>
      <c r="Q125" s="25"/>
      <c r="R125" s="25"/>
      <c r="S125" s="25"/>
      <c r="T125" s="25"/>
      <c r="U125" s="25"/>
      <c r="V125" s="25"/>
      <c r="W125" s="25"/>
      <c r="X125" s="25"/>
      <c r="Y125" s="25"/>
      <c r="Z125" s="25"/>
      <c r="AA125" s="25"/>
      <c r="AB125" s="19"/>
      <c r="AC125" s="19"/>
      <c r="AD125" s="19"/>
      <c r="AE125" s="19"/>
      <c r="AF125" s="19"/>
      <c r="AG125" s="19"/>
      <c r="AH125" s="19"/>
    </row>
    <row r="126" spans="3:34" ht="11.25" customHeight="1">
      <c r="C126" s="30"/>
      <c r="D126" s="30"/>
      <c r="E126" s="24" t="str">
        <f>D114&amp;"3."</f>
        <v>3.1.7.3.</v>
      </c>
      <c r="F126" s="30" t="str">
        <f>E114&amp;"機能詳細"</f>
        <v>二重サブミット防止機能詳細</v>
      </c>
      <c r="G126" s="30"/>
      <c r="H126" s="30"/>
      <c r="I126" s="30"/>
      <c r="J126" s="30"/>
      <c r="K126" s="30"/>
      <c r="L126" s="30"/>
      <c r="M126" s="30"/>
      <c r="N126" s="30"/>
      <c r="O126" s="30"/>
      <c r="P126" s="30"/>
      <c r="Q126" s="30"/>
      <c r="R126" s="30"/>
      <c r="S126" s="30"/>
      <c r="T126" s="30"/>
      <c r="U126" s="30"/>
      <c r="V126" s="30"/>
      <c r="W126" s="30"/>
      <c r="X126" s="30"/>
      <c r="Y126" s="30"/>
      <c r="Z126" s="30"/>
      <c r="AA126" s="30"/>
    </row>
    <row r="127" spans="3:34" ht="11.25" customHeight="1">
      <c r="C127" s="30"/>
      <c r="D127" s="30"/>
      <c r="E127" s="30"/>
      <c r="F127" s="24" t="s">
        <v>59</v>
      </c>
      <c r="G127" s="30" t="s">
        <v>10</v>
      </c>
      <c r="H127" s="30"/>
      <c r="I127" s="30"/>
      <c r="J127" s="30"/>
      <c r="K127" s="30"/>
      <c r="L127" s="30"/>
      <c r="M127" s="30"/>
      <c r="N127" s="30"/>
      <c r="O127" s="30"/>
      <c r="P127" s="30"/>
      <c r="Q127" s="30"/>
      <c r="R127" s="30"/>
      <c r="S127" s="30"/>
      <c r="T127" s="30"/>
      <c r="U127" s="30"/>
      <c r="V127" s="30"/>
      <c r="W127" s="30"/>
      <c r="X127" s="30"/>
      <c r="Y127" s="30"/>
      <c r="Z127" s="30"/>
      <c r="AA127" s="30"/>
    </row>
    <row r="128" spans="3:34" ht="11.25" customHeight="1">
      <c r="C128" s="30"/>
      <c r="D128" s="30"/>
      <c r="E128" s="30"/>
      <c r="F128" s="24"/>
      <c r="G128" s="30" t="s">
        <v>27</v>
      </c>
      <c r="H128" s="30"/>
      <c r="I128" s="30"/>
      <c r="J128" s="30"/>
      <c r="K128" s="30"/>
      <c r="L128" s="30"/>
      <c r="M128" s="30"/>
      <c r="N128" s="30"/>
      <c r="O128" s="30"/>
      <c r="P128" s="30"/>
      <c r="Q128" s="30"/>
      <c r="R128" s="30"/>
      <c r="S128" s="30"/>
      <c r="T128" s="30"/>
      <c r="U128" s="30"/>
      <c r="V128" s="30"/>
      <c r="W128" s="30"/>
      <c r="X128" s="30"/>
      <c r="Y128" s="30"/>
      <c r="Z128" s="30"/>
      <c r="AA128" s="30"/>
    </row>
    <row r="129" spans="3:34" ht="11.25" customHeight="1">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row>
    <row r="130" spans="3:34" ht="11.25" customHeight="1">
      <c r="C130" s="30"/>
      <c r="D130" s="30"/>
      <c r="E130" s="30"/>
      <c r="F130" s="24" t="s">
        <v>60</v>
      </c>
      <c r="G130" s="30" t="s">
        <v>26</v>
      </c>
      <c r="H130" s="30"/>
      <c r="I130" s="30"/>
      <c r="J130" s="30"/>
      <c r="K130" s="30"/>
      <c r="L130" s="30"/>
      <c r="M130" s="30"/>
      <c r="N130" s="30"/>
      <c r="O130" s="30"/>
      <c r="P130" s="30"/>
      <c r="Q130" s="30"/>
      <c r="R130" s="30"/>
      <c r="S130" s="30"/>
      <c r="T130" s="30"/>
      <c r="U130" s="30"/>
      <c r="V130" s="30"/>
      <c r="W130" s="30"/>
      <c r="X130" s="30"/>
      <c r="Y130" s="30"/>
      <c r="Z130" s="30"/>
      <c r="AA130" s="30"/>
    </row>
    <row r="131" spans="3:34" ht="11.25" customHeight="1">
      <c r="C131" s="30"/>
      <c r="D131" s="30"/>
      <c r="E131" s="30"/>
      <c r="F131" s="30"/>
      <c r="G131" s="30" t="s">
        <v>28</v>
      </c>
      <c r="H131" s="30"/>
      <c r="I131" s="30"/>
      <c r="J131" s="30"/>
      <c r="K131" s="30"/>
      <c r="L131" s="30"/>
      <c r="M131" s="30"/>
      <c r="N131" s="30"/>
      <c r="O131" s="30"/>
      <c r="P131" s="30"/>
      <c r="Q131" s="30"/>
      <c r="R131" s="30"/>
      <c r="S131" s="30"/>
      <c r="T131" s="30"/>
      <c r="U131" s="30"/>
      <c r="V131" s="30"/>
      <c r="W131" s="30"/>
      <c r="X131" s="30"/>
      <c r="Y131" s="30"/>
      <c r="Z131" s="30"/>
      <c r="AA131" s="30"/>
    </row>
    <row r="132" spans="3:34" ht="11.25" customHeight="1">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row>
    <row r="133" spans="3:34" ht="11.25" customHeight="1">
      <c r="C133" s="30"/>
      <c r="D133" s="30"/>
      <c r="E133" s="30"/>
      <c r="F133" s="24" t="s">
        <v>61</v>
      </c>
      <c r="G133" s="30" t="s">
        <v>31</v>
      </c>
      <c r="H133" s="30"/>
      <c r="I133" s="30"/>
      <c r="J133" s="30"/>
      <c r="K133" s="30"/>
      <c r="L133" s="30"/>
      <c r="M133" s="30"/>
      <c r="N133" s="30"/>
      <c r="O133" s="30"/>
      <c r="P133" s="30"/>
      <c r="Q133" s="30"/>
      <c r="R133" s="30"/>
      <c r="S133" s="30"/>
      <c r="T133" s="30"/>
      <c r="U133" s="30"/>
      <c r="V133" s="30"/>
      <c r="W133" s="30"/>
      <c r="X133" s="30"/>
      <c r="Y133" s="30"/>
      <c r="Z133" s="30"/>
      <c r="AA133" s="30"/>
    </row>
    <row r="134" spans="3:34" ht="11.25" customHeight="1">
      <c r="C134" s="30"/>
      <c r="D134" s="30"/>
      <c r="E134" s="30"/>
      <c r="F134" s="30"/>
      <c r="G134" s="30" t="s">
        <v>29</v>
      </c>
      <c r="H134" s="30"/>
      <c r="I134" s="30"/>
      <c r="J134" s="30"/>
      <c r="K134" s="30"/>
      <c r="L134" s="30"/>
      <c r="M134" s="30"/>
      <c r="N134" s="30"/>
      <c r="O134" s="30"/>
      <c r="P134" s="30"/>
      <c r="Q134" s="30"/>
      <c r="R134" s="30"/>
      <c r="S134" s="30"/>
      <c r="T134" s="30"/>
      <c r="U134" s="30"/>
      <c r="V134" s="30"/>
      <c r="W134" s="30"/>
      <c r="X134" s="30"/>
      <c r="Y134" s="30"/>
      <c r="Z134" s="30"/>
      <c r="AA134" s="30"/>
    </row>
    <row r="135" spans="3:34" ht="11.25" customHeight="1"/>
    <row r="136" spans="3:34" ht="11.25" customHeight="1">
      <c r="D136" s="29" t="str">
        <f>$C$7&amp;"8."</f>
        <v>3.1.8.</v>
      </c>
      <c r="E136" s="4" t="s">
        <v>38</v>
      </c>
    </row>
    <row r="137" spans="3:34" ht="11.25" customHeight="1">
      <c r="D137" s="29"/>
      <c r="E137" s="29" t="str">
        <f>D136&amp;"1."</f>
        <v>3.1.8.1.</v>
      </c>
      <c r="F137" s="4" t="str">
        <f>E136&amp;"機能概要"</f>
        <v>データの保持機能概要</v>
      </c>
    </row>
    <row r="138" spans="3:34" ht="11.25" customHeight="1">
      <c r="F138" s="4" t="s">
        <v>39</v>
      </c>
    </row>
    <row r="139" spans="3:34" ht="11.25" customHeight="1"/>
    <row r="140" spans="3:34" ht="11.25" customHeight="1">
      <c r="E140" s="29" t="str">
        <f>D136&amp;"2."</f>
        <v>3.1.8.2.</v>
      </c>
      <c r="F140" s="4" t="str">
        <f>E136&amp;"方法"</f>
        <v>データの保持方法</v>
      </c>
    </row>
    <row r="141" spans="3:34" ht="11.25" customHeight="1">
      <c r="F141" s="4" t="s">
        <v>270</v>
      </c>
    </row>
    <row r="142" spans="3:34" ht="11.25" customHeight="1">
      <c r="F142" s="16" t="str">
        <f>F140</f>
        <v>データの保持方法</v>
      </c>
      <c r="G142" s="17"/>
      <c r="H142" s="17"/>
      <c r="I142" s="17"/>
      <c r="J142" s="38"/>
      <c r="K142" s="39" t="s">
        <v>8</v>
      </c>
      <c r="L142" s="39"/>
      <c r="M142" s="39"/>
      <c r="N142" s="39"/>
      <c r="O142" s="39"/>
      <c r="P142" s="38"/>
      <c r="Q142" s="39" t="s">
        <v>9</v>
      </c>
      <c r="R142" s="39"/>
      <c r="S142" s="39"/>
      <c r="T142" s="39"/>
      <c r="U142" s="39"/>
      <c r="V142" s="39"/>
      <c r="W142" s="39"/>
      <c r="X142" s="39"/>
      <c r="Y142" s="39"/>
      <c r="Z142" s="39"/>
      <c r="AA142" s="17"/>
      <c r="AB142" s="17"/>
      <c r="AC142" s="17"/>
      <c r="AD142" s="17"/>
      <c r="AE142" s="17"/>
      <c r="AF142" s="17"/>
      <c r="AG142" s="17"/>
      <c r="AH142" s="18"/>
    </row>
    <row r="143" spans="3:34" ht="11.25" customHeight="1">
      <c r="F143" s="72" t="s">
        <v>48</v>
      </c>
      <c r="G143" s="73"/>
      <c r="H143" s="73"/>
      <c r="I143" s="73"/>
      <c r="J143" s="74"/>
      <c r="K143" s="26" t="s">
        <v>25</v>
      </c>
      <c r="L143" s="26"/>
      <c r="M143" s="26"/>
      <c r="N143" s="26"/>
      <c r="O143" s="26"/>
      <c r="P143" s="74"/>
      <c r="Q143" s="26" t="s">
        <v>239</v>
      </c>
      <c r="R143" s="26"/>
      <c r="S143" s="26"/>
      <c r="T143" s="26"/>
      <c r="U143" s="26"/>
      <c r="V143" s="26"/>
      <c r="W143" s="26"/>
      <c r="X143" s="26"/>
      <c r="Y143" s="26"/>
      <c r="Z143" s="26"/>
      <c r="AA143" s="73"/>
      <c r="AB143" s="73"/>
      <c r="AC143" s="73"/>
      <c r="AD143" s="73"/>
      <c r="AE143" s="73"/>
      <c r="AF143" s="73"/>
      <c r="AG143" s="73"/>
      <c r="AH143" s="97"/>
    </row>
    <row r="144" spans="3:34" ht="11.25" customHeight="1">
      <c r="F144" s="112"/>
      <c r="G144" s="105"/>
      <c r="H144" s="105"/>
      <c r="I144" s="105"/>
      <c r="J144" s="93"/>
      <c r="K144" s="79"/>
      <c r="L144" s="79"/>
      <c r="M144" s="79"/>
      <c r="N144" s="79"/>
      <c r="O144" s="79"/>
      <c r="P144" s="93"/>
      <c r="Q144" s="79"/>
      <c r="R144" s="79"/>
      <c r="S144" s="79"/>
      <c r="T144" s="79"/>
      <c r="U144" s="79"/>
      <c r="V144" s="79"/>
      <c r="W144" s="79"/>
      <c r="X144" s="79"/>
      <c r="Y144" s="79"/>
      <c r="Z144" s="79"/>
      <c r="AA144" s="105"/>
      <c r="AB144" s="105"/>
      <c r="AC144" s="105"/>
      <c r="AD144" s="105"/>
      <c r="AE144" s="105"/>
      <c r="AF144" s="105"/>
      <c r="AG144" s="105"/>
      <c r="AH144" s="106"/>
    </row>
    <row r="145" spans="2:35" ht="11.25" customHeight="1">
      <c r="F145" s="72" t="s">
        <v>49</v>
      </c>
      <c r="G145" s="73"/>
      <c r="H145" s="73"/>
      <c r="I145" s="73"/>
      <c r="J145" s="74"/>
      <c r="K145" s="26" t="s">
        <v>25</v>
      </c>
      <c r="L145" s="26"/>
      <c r="M145" s="26"/>
      <c r="N145" s="26"/>
      <c r="O145" s="26"/>
      <c r="P145" s="74"/>
      <c r="Q145" s="26" t="s">
        <v>240</v>
      </c>
      <c r="R145" s="26"/>
      <c r="S145" s="26"/>
      <c r="T145" s="26"/>
      <c r="U145" s="26"/>
      <c r="V145" s="26"/>
      <c r="W145" s="26"/>
      <c r="X145" s="26"/>
      <c r="Y145" s="26"/>
      <c r="Z145" s="26"/>
      <c r="AA145" s="73"/>
      <c r="AB145" s="73"/>
      <c r="AC145" s="73"/>
      <c r="AD145" s="73"/>
      <c r="AE145" s="73"/>
      <c r="AF145" s="73"/>
      <c r="AG145" s="73"/>
      <c r="AH145" s="97"/>
    </row>
    <row r="146" spans="2:35" ht="11.25" customHeight="1">
      <c r="F146" s="84"/>
      <c r="G146" s="105"/>
      <c r="H146" s="105"/>
      <c r="I146" s="105"/>
      <c r="J146" s="93"/>
      <c r="K146" s="79"/>
      <c r="L146" s="79"/>
      <c r="M146" s="79"/>
      <c r="N146" s="79"/>
      <c r="O146" s="79"/>
      <c r="P146" s="93"/>
      <c r="Q146" s="79"/>
      <c r="R146" s="79"/>
      <c r="S146" s="79"/>
      <c r="T146" s="79"/>
      <c r="U146" s="79"/>
      <c r="V146" s="79"/>
      <c r="W146" s="79"/>
      <c r="X146" s="79"/>
      <c r="Y146" s="79"/>
      <c r="Z146" s="79"/>
      <c r="AA146" s="105"/>
      <c r="AB146" s="105"/>
      <c r="AC146" s="105"/>
      <c r="AD146" s="105"/>
      <c r="AE146" s="105"/>
      <c r="AF146" s="105"/>
      <c r="AG146" s="105"/>
      <c r="AH146" s="106"/>
    </row>
    <row r="147" spans="2:35" ht="11.25" customHeight="1">
      <c r="F147" s="19"/>
      <c r="G147" s="19"/>
      <c r="H147" s="19"/>
      <c r="I147" s="19"/>
      <c r="J147" s="25"/>
      <c r="K147" s="25"/>
      <c r="L147" s="25"/>
      <c r="M147" s="25"/>
      <c r="N147" s="25"/>
      <c r="O147" s="25"/>
      <c r="P147" s="25"/>
      <c r="Q147" s="25"/>
      <c r="R147" s="25"/>
      <c r="S147" s="25"/>
      <c r="T147" s="25"/>
      <c r="U147" s="25"/>
      <c r="V147" s="25"/>
      <c r="W147" s="25"/>
      <c r="X147" s="25"/>
      <c r="Y147" s="25"/>
      <c r="Z147" s="25"/>
      <c r="AA147" s="19"/>
      <c r="AB147" s="19"/>
      <c r="AC147" s="19"/>
      <c r="AD147" s="19"/>
      <c r="AE147" s="19"/>
      <c r="AF147" s="19"/>
      <c r="AG147" s="19"/>
      <c r="AH147" s="19"/>
    </row>
    <row r="148" spans="2:35" ht="11.25" customHeight="1">
      <c r="E148" s="29" t="str">
        <f>D136&amp;"3."</f>
        <v>3.1.8.3.</v>
      </c>
      <c r="F148" s="4" t="str">
        <f>E136&amp;"機能詳細"</f>
        <v>データの保持機能詳細</v>
      </c>
    </row>
    <row r="149" spans="2:35" ht="11.25" customHeight="1">
      <c r="F149" s="24" t="s">
        <v>77</v>
      </c>
      <c r="G149" s="4" t="s">
        <v>78</v>
      </c>
    </row>
    <row r="150" spans="2:35" ht="11.25" customHeight="1">
      <c r="B150" s="37"/>
      <c r="C150" s="37"/>
      <c r="D150" s="37"/>
      <c r="E150" s="37"/>
      <c r="G150" s="4" t="s">
        <v>270</v>
      </c>
      <c r="AA150" s="42"/>
    </row>
    <row r="151" spans="2:35" ht="11.25" customHeight="1">
      <c r="B151" s="37"/>
      <c r="C151" s="37"/>
      <c r="D151" s="37"/>
      <c r="E151" s="37"/>
      <c r="G151" s="16" t="s">
        <v>40</v>
      </c>
      <c r="H151" s="17"/>
      <c r="I151" s="17"/>
      <c r="J151" s="18"/>
      <c r="K151" s="17" t="s">
        <v>8</v>
      </c>
      <c r="L151" s="17"/>
      <c r="M151" s="17"/>
      <c r="N151" s="17"/>
      <c r="O151" s="18"/>
      <c r="P151" s="17" t="s">
        <v>45</v>
      </c>
      <c r="Q151" s="17"/>
      <c r="R151" s="17"/>
      <c r="S151" s="17"/>
      <c r="T151" s="17"/>
      <c r="U151" s="17"/>
      <c r="V151" s="17"/>
      <c r="W151" s="17"/>
      <c r="X151" s="17"/>
      <c r="Y151" s="17"/>
      <c r="Z151" s="17"/>
      <c r="AA151" s="54"/>
      <c r="AB151" s="17"/>
      <c r="AC151" s="17"/>
      <c r="AD151" s="17"/>
      <c r="AE151" s="17"/>
      <c r="AF151" s="17"/>
      <c r="AG151" s="17"/>
      <c r="AH151" s="18"/>
    </row>
    <row r="152" spans="2:35" s="42" customFormat="1" ht="11.25" customHeight="1">
      <c r="B152" s="37"/>
      <c r="C152" s="37"/>
      <c r="D152" s="37"/>
      <c r="E152" s="37"/>
      <c r="G152" s="72" t="s">
        <v>41</v>
      </c>
      <c r="H152" s="102"/>
      <c r="I152" s="102"/>
      <c r="J152" s="104"/>
      <c r="K152" s="102" t="s">
        <v>241</v>
      </c>
      <c r="L152" s="102"/>
      <c r="M152" s="102"/>
      <c r="N152" s="102"/>
      <c r="O152" s="104"/>
      <c r="P152" s="102" t="s">
        <v>242</v>
      </c>
      <c r="Q152" s="102"/>
      <c r="R152" s="102"/>
      <c r="S152" s="102"/>
      <c r="T152" s="102"/>
      <c r="U152" s="102"/>
      <c r="V152" s="102"/>
      <c r="W152" s="102"/>
      <c r="X152" s="102"/>
      <c r="Y152" s="102"/>
      <c r="Z152" s="102"/>
      <c r="AA152" s="102"/>
      <c r="AB152" s="102"/>
      <c r="AC152" s="102"/>
      <c r="AD152" s="102"/>
      <c r="AE152" s="102"/>
      <c r="AF152" s="102"/>
      <c r="AG152" s="102"/>
      <c r="AH152" s="104"/>
      <c r="AI152" s="45"/>
    </row>
    <row r="153" spans="2:35" s="42" customFormat="1" ht="11.25" customHeight="1">
      <c r="B153" s="37"/>
      <c r="C153" s="37"/>
      <c r="D153" s="37"/>
      <c r="E153" s="37"/>
      <c r="G153" s="112"/>
      <c r="H153" s="73"/>
      <c r="I153" s="73"/>
      <c r="J153" s="97"/>
      <c r="K153" s="73"/>
      <c r="L153" s="73"/>
      <c r="M153" s="73"/>
      <c r="N153" s="73"/>
      <c r="O153" s="97"/>
      <c r="P153" s="26" t="s">
        <v>47</v>
      </c>
      <c r="Q153" s="73"/>
      <c r="R153" s="73"/>
      <c r="S153" s="73"/>
      <c r="T153" s="73"/>
      <c r="U153" s="73"/>
      <c r="V153" s="73"/>
      <c r="W153" s="73"/>
      <c r="X153" s="73"/>
      <c r="Y153" s="73"/>
      <c r="Z153" s="73"/>
      <c r="AA153" s="73"/>
      <c r="AB153" s="73"/>
      <c r="AC153" s="73"/>
      <c r="AD153" s="73"/>
      <c r="AE153" s="73"/>
      <c r="AF153" s="73"/>
      <c r="AG153" s="73"/>
      <c r="AH153" s="97"/>
    </row>
    <row r="154" spans="2:35" s="42" customFormat="1" ht="11.25" customHeight="1">
      <c r="B154" s="37"/>
      <c r="C154" s="37"/>
      <c r="D154" s="37"/>
      <c r="E154" s="37"/>
      <c r="G154" s="84"/>
      <c r="H154" s="105"/>
      <c r="I154" s="105"/>
      <c r="J154" s="106"/>
      <c r="K154" s="105"/>
      <c r="L154" s="105"/>
      <c r="M154" s="105"/>
      <c r="N154" s="105"/>
      <c r="O154" s="106"/>
      <c r="P154" s="105" t="s">
        <v>171</v>
      </c>
      <c r="Q154" s="105"/>
      <c r="R154" s="105"/>
      <c r="S154" s="105"/>
      <c r="T154" s="105"/>
      <c r="U154" s="105"/>
      <c r="V154" s="105"/>
      <c r="W154" s="105"/>
      <c r="X154" s="105"/>
      <c r="Y154" s="105"/>
      <c r="Z154" s="105"/>
      <c r="AA154" s="105"/>
      <c r="AB154" s="105"/>
      <c r="AC154" s="105"/>
      <c r="AD154" s="105"/>
      <c r="AE154" s="105"/>
      <c r="AF154" s="105"/>
      <c r="AG154" s="105"/>
      <c r="AH154" s="106"/>
    </row>
    <row r="155" spans="2:35" s="42" customFormat="1" ht="11.25" customHeight="1">
      <c r="G155" s="112" t="s">
        <v>42</v>
      </c>
      <c r="H155" s="73"/>
      <c r="I155" s="73"/>
      <c r="J155" s="97"/>
      <c r="K155" s="73" t="s">
        <v>46</v>
      </c>
      <c r="L155" s="73"/>
      <c r="M155" s="73"/>
      <c r="N155" s="73"/>
      <c r="O155" s="97"/>
      <c r="P155" s="73" t="s">
        <v>308</v>
      </c>
      <c r="Q155" s="73"/>
      <c r="R155" s="73"/>
      <c r="S155" s="73"/>
      <c r="T155" s="73"/>
      <c r="U155" s="73"/>
      <c r="V155" s="73"/>
      <c r="W155" s="73"/>
      <c r="X155" s="73"/>
      <c r="Y155" s="73"/>
      <c r="Z155" s="73"/>
      <c r="AA155" s="73"/>
      <c r="AB155" s="73"/>
      <c r="AC155" s="73"/>
      <c r="AD155" s="73"/>
      <c r="AE155" s="73"/>
      <c r="AF155" s="73"/>
      <c r="AG155" s="73"/>
      <c r="AH155" s="97"/>
    </row>
    <row r="156" spans="2:35" s="42" customFormat="1" ht="11.25" customHeight="1">
      <c r="G156" s="84"/>
      <c r="H156" s="105"/>
      <c r="I156" s="105"/>
      <c r="J156" s="106"/>
      <c r="K156" s="105"/>
      <c r="L156" s="105"/>
      <c r="M156" s="105"/>
      <c r="N156" s="105"/>
      <c r="O156" s="106"/>
      <c r="P156" s="105" t="s">
        <v>170</v>
      </c>
      <c r="Q156" s="105"/>
      <c r="R156" s="105"/>
      <c r="S156" s="105"/>
      <c r="T156" s="105"/>
      <c r="U156" s="105"/>
      <c r="V156" s="105"/>
      <c r="W156" s="105"/>
      <c r="X156" s="105"/>
      <c r="Y156" s="105"/>
      <c r="Z156" s="105"/>
      <c r="AA156" s="105"/>
      <c r="AB156" s="105"/>
      <c r="AC156" s="105"/>
      <c r="AD156" s="105"/>
      <c r="AE156" s="105"/>
      <c r="AF156" s="105"/>
      <c r="AG156" s="105"/>
      <c r="AH156" s="106"/>
    </row>
    <row r="157" spans="2:35" s="42" customFormat="1" ht="11.25" customHeight="1">
      <c r="G157" s="112" t="s">
        <v>43</v>
      </c>
      <c r="H157" s="73"/>
      <c r="I157" s="73"/>
      <c r="J157" s="97"/>
      <c r="K157" s="73" t="s">
        <v>243</v>
      </c>
      <c r="L157" s="73"/>
      <c r="M157" s="73"/>
      <c r="N157" s="73"/>
      <c r="O157" s="97"/>
      <c r="P157" s="26" t="s">
        <v>244</v>
      </c>
      <c r="Q157" s="73"/>
      <c r="R157" s="73"/>
      <c r="S157" s="73"/>
      <c r="T157" s="73"/>
      <c r="U157" s="73"/>
      <c r="V157" s="73"/>
      <c r="W157" s="73"/>
      <c r="X157" s="73"/>
      <c r="Y157" s="73"/>
      <c r="Z157" s="73"/>
      <c r="AA157" s="73"/>
      <c r="AB157" s="73"/>
      <c r="AC157" s="73"/>
      <c r="AD157" s="73"/>
      <c r="AE157" s="73"/>
      <c r="AF157" s="73"/>
      <c r="AG157" s="73"/>
      <c r="AH157" s="97"/>
    </row>
    <row r="158" spans="2:35" s="42" customFormat="1" ht="11.25" customHeight="1">
      <c r="G158" s="84" t="s">
        <v>44</v>
      </c>
      <c r="H158" s="105"/>
      <c r="I158" s="105"/>
      <c r="J158" s="106"/>
      <c r="K158" s="105"/>
      <c r="L158" s="105"/>
      <c r="M158" s="105"/>
      <c r="N158" s="105"/>
      <c r="O158" s="106"/>
      <c r="P158" s="105"/>
      <c r="Q158" s="105"/>
      <c r="R158" s="105"/>
      <c r="S158" s="105"/>
      <c r="T158" s="105"/>
      <c r="U158" s="105"/>
      <c r="V158" s="105"/>
      <c r="W158" s="105"/>
      <c r="X158" s="105"/>
      <c r="Y158" s="105"/>
      <c r="Z158" s="105"/>
      <c r="AA158" s="105"/>
      <c r="AB158" s="105"/>
      <c r="AC158" s="105"/>
      <c r="AD158" s="105"/>
      <c r="AE158" s="105"/>
      <c r="AF158" s="105"/>
      <c r="AG158" s="105"/>
      <c r="AH158" s="106"/>
    </row>
    <row r="159" spans="2:35" ht="11.25" customHeight="1"/>
    <row r="160" spans="2:35" s="42" customFormat="1" ht="11.25" customHeight="1">
      <c r="F160" s="24" t="s">
        <v>76</v>
      </c>
      <c r="G160" s="42" t="s">
        <v>315</v>
      </c>
    </row>
    <row r="161" spans="2:35" s="42" customFormat="1" ht="11.25" customHeight="1">
      <c r="B161" s="37"/>
      <c r="C161" s="37"/>
      <c r="D161" s="37"/>
      <c r="E161" s="37"/>
      <c r="G161" s="42" t="s">
        <v>262</v>
      </c>
    </row>
    <row r="162" spans="2:35" s="42" customFormat="1" ht="11.25" customHeight="1">
      <c r="B162" s="37"/>
      <c r="C162" s="37"/>
      <c r="D162" s="37"/>
      <c r="E162" s="37"/>
      <c r="G162" s="53" t="s">
        <v>40</v>
      </c>
      <c r="H162" s="54"/>
      <c r="I162" s="54"/>
      <c r="J162" s="55"/>
      <c r="K162" s="54" t="s">
        <v>8</v>
      </c>
      <c r="L162" s="54"/>
      <c r="M162" s="54"/>
      <c r="N162" s="54"/>
      <c r="O162" s="55"/>
      <c r="P162" s="54" t="s">
        <v>45</v>
      </c>
      <c r="Q162" s="54"/>
      <c r="R162" s="54"/>
      <c r="S162" s="54"/>
      <c r="T162" s="54"/>
      <c r="U162" s="54"/>
      <c r="V162" s="54"/>
      <c r="W162" s="54"/>
      <c r="X162" s="54"/>
      <c r="Y162" s="54"/>
      <c r="Z162" s="54"/>
      <c r="AA162" s="54"/>
      <c r="AB162" s="54"/>
      <c r="AC162" s="54"/>
      <c r="AD162" s="54"/>
      <c r="AE162" s="54"/>
      <c r="AF162" s="54"/>
      <c r="AG162" s="54"/>
      <c r="AH162" s="55"/>
    </row>
    <row r="163" spans="2:35" s="42" customFormat="1" ht="11.25" customHeight="1">
      <c r="B163" s="37"/>
      <c r="C163" s="37"/>
      <c r="D163" s="37"/>
      <c r="E163" s="37"/>
      <c r="G163" s="72" t="s">
        <v>41</v>
      </c>
      <c r="H163" s="102"/>
      <c r="I163" s="102"/>
      <c r="J163" s="104"/>
      <c r="K163" s="102" t="s">
        <v>309</v>
      </c>
      <c r="L163" s="102"/>
      <c r="M163" s="102"/>
      <c r="N163" s="102"/>
      <c r="O163" s="104"/>
      <c r="P163" s="102" t="s">
        <v>310</v>
      </c>
      <c r="Q163" s="102"/>
      <c r="R163" s="102"/>
      <c r="S163" s="102"/>
      <c r="T163" s="102"/>
      <c r="U163" s="102"/>
      <c r="V163" s="102"/>
      <c r="W163" s="102"/>
      <c r="X163" s="102"/>
      <c r="Y163" s="102"/>
      <c r="Z163" s="102"/>
      <c r="AA163" s="102"/>
      <c r="AB163" s="102"/>
      <c r="AC163" s="102"/>
      <c r="AD163" s="102"/>
      <c r="AE163" s="102"/>
      <c r="AF163" s="102"/>
      <c r="AG163" s="102"/>
      <c r="AH163" s="104"/>
      <c r="AI163" s="45"/>
    </row>
    <row r="164" spans="2:35" s="42" customFormat="1" ht="11.25" customHeight="1">
      <c r="B164" s="37"/>
      <c r="C164" s="37"/>
      <c r="D164" s="37"/>
      <c r="E164" s="37"/>
      <c r="G164" s="84"/>
      <c r="H164" s="105"/>
      <c r="I164" s="105"/>
      <c r="J164" s="106"/>
      <c r="K164" s="105"/>
      <c r="L164" s="105"/>
      <c r="M164" s="105"/>
      <c r="N164" s="105"/>
      <c r="O164" s="106"/>
      <c r="P164" s="105"/>
      <c r="Q164" s="105"/>
      <c r="R164" s="105"/>
      <c r="S164" s="105"/>
      <c r="T164" s="105"/>
      <c r="U164" s="105"/>
      <c r="V164" s="105"/>
      <c r="W164" s="105"/>
      <c r="X164" s="105"/>
      <c r="Y164" s="105"/>
      <c r="Z164" s="105"/>
      <c r="AA164" s="105"/>
      <c r="AB164" s="105"/>
      <c r="AC164" s="105"/>
      <c r="AD164" s="105"/>
      <c r="AE164" s="105"/>
      <c r="AF164" s="105"/>
      <c r="AG164" s="105"/>
      <c r="AH164" s="106"/>
    </row>
    <row r="165" spans="2:35" s="42" customFormat="1" ht="11.25" customHeight="1">
      <c r="G165" s="112" t="s">
        <v>42</v>
      </c>
      <c r="H165" s="73"/>
      <c r="I165" s="73"/>
      <c r="J165" s="97"/>
      <c r="K165" s="73" t="s">
        <v>311</v>
      </c>
      <c r="L165" s="73"/>
      <c r="M165" s="73"/>
      <c r="N165" s="73"/>
      <c r="O165" s="97"/>
      <c r="P165" s="73" t="s">
        <v>313</v>
      </c>
      <c r="Q165" s="73"/>
      <c r="R165" s="73"/>
      <c r="S165" s="73"/>
      <c r="T165" s="73"/>
      <c r="U165" s="73"/>
      <c r="V165" s="73"/>
      <c r="W165" s="73"/>
      <c r="X165" s="73"/>
      <c r="Y165" s="73"/>
      <c r="Z165" s="73"/>
      <c r="AA165" s="73"/>
      <c r="AB165" s="73"/>
      <c r="AC165" s="73"/>
      <c r="AD165" s="73"/>
      <c r="AE165" s="73"/>
      <c r="AF165" s="73"/>
      <c r="AG165" s="73"/>
      <c r="AH165" s="97"/>
    </row>
    <row r="166" spans="2:35" s="42" customFormat="1" ht="11.25" customHeight="1">
      <c r="G166" s="112"/>
      <c r="H166" s="73"/>
      <c r="I166" s="73"/>
      <c r="J166" s="97"/>
      <c r="K166" s="73" t="s">
        <v>312</v>
      </c>
      <c r="L166" s="73"/>
      <c r="M166" s="73"/>
      <c r="N166" s="73"/>
      <c r="O166" s="97"/>
      <c r="P166" s="73" t="s">
        <v>314</v>
      </c>
      <c r="Q166" s="73"/>
      <c r="R166" s="73"/>
      <c r="S166" s="73"/>
      <c r="T166" s="73"/>
      <c r="U166" s="73"/>
      <c r="V166" s="73"/>
      <c r="W166" s="73"/>
      <c r="X166" s="73"/>
      <c r="Y166" s="73"/>
      <c r="Z166" s="73"/>
      <c r="AA166" s="73"/>
      <c r="AB166" s="73"/>
      <c r="AC166" s="73"/>
      <c r="AD166" s="73"/>
      <c r="AE166" s="73"/>
      <c r="AF166" s="73"/>
      <c r="AG166" s="73"/>
      <c r="AH166" s="97"/>
    </row>
    <row r="167" spans="2:35" s="42" customFormat="1" ht="11.25" customHeight="1">
      <c r="G167" s="84"/>
      <c r="H167" s="105"/>
      <c r="I167" s="105"/>
      <c r="J167" s="106"/>
      <c r="K167" s="105"/>
      <c r="L167" s="105"/>
      <c r="M167" s="105"/>
      <c r="N167" s="105"/>
      <c r="O167" s="106"/>
      <c r="P167" s="105"/>
      <c r="Q167" s="105"/>
      <c r="R167" s="105"/>
      <c r="S167" s="105"/>
      <c r="T167" s="105"/>
      <c r="U167" s="105"/>
      <c r="V167" s="105"/>
      <c r="W167" s="105"/>
      <c r="X167" s="105"/>
      <c r="Y167" s="105"/>
      <c r="Z167" s="105"/>
      <c r="AA167" s="105"/>
      <c r="AB167" s="105"/>
      <c r="AC167" s="105"/>
      <c r="AD167" s="105"/>
      <c r="AE167" s="105"/>
      <c r="AF167" s="105"/>
      <c r="AG167" s="105"/>
      <c r="AH167" s="106"/>
    </row>
    <row r="168" spans="2:35" s="42" customFormat="1" ht="11.25" customHeight="1"/>
    <row r="169" spans="2:35" ht="11.25" customHeight="1">
      <c r="C169" s="30"/>
      <c r="D169" s="24" t="str">
        <f>$C$7&amp;"9."</f>
        <v>3.1.9.</v>
      </c>
      <c r="E169" s="30" t="s">
        <v>51</v>
      </c>
      <c r="F169" s="30"/>
      <c r="G169" s="30"/>
      <c r="H169" s="30"/>
      <c r="I169" s="30"/>
      <c r="J169" s="30"/>
      <c r="K169" s="30"/>
      <c r="L169" s="30"/>
      <c r="M169" s="30"/>
      <c r="N169" s="30"/>
      <c r="O169" s="30"/>
      <c r="P169" s="30"/>
      <c r="Q169" s="30"/>
      <c r="R169" s="30"/>
      <c r="S169" s="30"/>
      <c r="T169" s="30"/>
      <c r="U169" s="30"/>
      <c r="V169" s="30"/>
      <c r="W169" s="30"/>
      <c r="X169" s="30"/>
      <c r="Y169" s="30"/>
      <c r="Z169" s="30"/>
      <c r="AA169" s="30"/>
      <c r="AB169" s="30"/>
    </row>
    <row r="170" spans="2:35" ht="11.25" customHeight="1">
      <c r="C170" s="30"/>
      <c r="D170" s="24"/>
      <c r="E170" s="24" t="str">
        <f>D169&amp;"1."</f>
        <v>3.1.9.1.</v>
      </c>
      <c r="F170" s="30" t="str">
        <f>E169&amp;"機能概要"</f>
        <v>開閉局機能概要</v>
      </c>
      <c r="G170" s="30"/>
      <c r="H170" s="30"/>
      <c r="I170" s="30"/>
      <c r="J170" s="30"/>
      <c r="K170" s="30"/>
      <c r="L170" s="30"/>
      <c r="M170" s="30"/>
      <c r="N170" s="30"/>
      <c r="O170" s="30"/>
      <c r="P170" s="30"/>
      <c r="Q170" s="30"/>
      <c r="R170" s="30"/>
      <c r="S170" s="30"/>
      <c r="T170" s="30"/>
      <c r="U170" s="30"/>
      <c r="V170" s="30"/>
      <c r="W170" s="30"/>
      <c r="X170" s="30"/>
      <c r="Y170" s="30"/>
      <c r="Z170" s="30"/>
      <c r="AA170" s="30"/>
      <c r="AB170" s="30"/>
    </row>
    <row r="171" spans="2:35" ht="11.25" customHeight="1">
      <c r="C171" s="30"/>
      <c r="D171" s="30"/>
      <c r="E171" s="30"/>
      <c r="F171" s="30" t="s">
        <v>62</v>
      </c>
      <c r="G171" s="30"/>
      <c r="H171" s="30"/>
      <c r="I171" s="30"/>
      <c r="J171" s="30"/>
      <c r="K171" s="30"/>
      <c r="L171" s="30"/>
      <c r="M171" s="30"/>
      <c r="N171" s="30"/>
      <c r="O171" s="30"/>
      <c r="P171" s="30"/>
      <c r="Q171" s="30"/>
      <c r="R171" s="30"/>
      <c r="S171" s="30"/>
      <c r="T171" s="30"/>
      <c r="U171" s="30"/>
      <c r="V171" s="30"/>
      <c r="W171" s="30"/>
      <c r="X171" s="30"/>
      <c r="Y171" s="30"/>
      <c r="Z171" s="30"/>
      <c r="AA171" s="30"/>
      <c r="AB171" s="30"/>
    </row>
    <row r="172" spans="2:35" s="42" customFormat="1" ht="11.25" customHeight="1">
      <c r="C172" s="30"/>
      <c r="D172" s="30"/>
      <c r="E172" s="30"/>
      <c r="F172" s="30" t="s">
        <v>85</v>
      </c>
      <c r="G172" s="30"/>
      <c r="H172" s="30"/>
      <c r="I172" s="30"/>
      <c r="J172" s="30"/>
      <c r="K172" s="30"/>
      <c r="L172" s="30"/>
      <c r="M172" s="30"/>
      <c r="N172" s="30"/>
      <c r="O172" s="30"/>
      <c r="P172" s="30"/>
      <c r="Q172" s="30"/>
      <c r="R172" s="30"/>
      <c r="S172" s="30"/>
      <c r="T172" s="30"/>
      <c r="U172" s="30"/>
      <c r="V172" s="30"/>
      <c r="W172" s="30"/>
      <c r="X172" s="30"/>
      <c r="Y172" s="30"/>
      <c r="Z172" s="30"/>
      <c r="AA172" s="30"/>
      <c r="AB172" s="30"/>
    </row>
    <row r="173" spans="2:35" s="42" customFormat="1" ht="11.25" customHeight="1">
      <c r="C173" s="30"/>
      <c r="D173" s="30"/>
      <c r="E173" s="30"/>
      <c r="F173" s="65" t="s">
        <v>79</v>
      </c>
      <c r="G173" s="30" t="s">
        <v>81</v>
      </c>
      <c r="H173" s="30"/>
      <c r="I173" s="30"/>
      <c r="J173" s="30"/>
      <c r="K173" s="30"/>
      <c r="L173" s="30"/>
      <c r="M173" s="30"/>
      <c r="N173" s="30"/>
      <c r="O173" s="30"/>
      <c r="P173" s="30"/>
      <c r="Q173" s="30"/>
      <c r="R173" s="30"/>
      <c r="S173" s="30"/>
      <c r="T173" s="30"/>
      <c r="U173" s="30"/>
      <c r="V173" s="30"/>
      <c r="W173" s="30"/>
      <c r="X173" s="30"/>
      <c r="Y173" s="30"/>
      <c r="Z173" s="30"/>
      <c r="AA173" s="30"/>
      <c r="AB173" s="30"/>
    </row>
    <row r="174" spans="2:35" s="42" customFormat="1" ht="11.25" customHeight="1">
      <c r="C174" s="30"/>
      <c r="D174" s="30"/>
      <c r="E174" s="30"/>
      <c r="F174" s="65" t="s">
        <v>79</v>
      </c>
      <c r="G174" s="30" t="s">
        <v>80</v>
      </c>
      <c r="H174" s="30"/>
      <c r="I174" s="30"/>
      <c r="J174" s="30"/>
      <c r="K174" s="30"/>
      <c r="L174" s="30"/>
      <c r="M174" s="30"/>
      <c r="N174" s="30"/>
      <c r="O174" s="30"/>
      <c r="P174" s="30"/>
      <c r="Q174" s="30"/>
      <c r="R174" s="30"/>
      <c r="S174" s="30"/>
      <c r="T174" s="30"/>
      <c r="U174" s="30"/>
      <c r="V174" s="30"/>
      <c r="W174" s="30"/>
      <c r="X174" s="30"/>
      <c r="Y174" s="30"/>
      <c r="Z174" s="30"/>
      <c r="AA174" s="30"/>
      <c r="AB174" s="30"/>
    </row>
    <row r="175" spans="2:35" s="42" customFormat="1" ht="11.25" customHeight="1">
      <c r="C175" s="30"/>
      <c r="D175" s="30"/>
      <c r="E175" s="30"/>
      <c r="F175" s="65" t="s">
        <v>79</v>
      </c>
      <c r="G175" s="30" t="s">
        <v>83</v>
      </c>
      <c r="H175" s="30"/>
      <c r="I175" s="30"/>
      <c r="J175" s="30"/>
      <c r="K175" s="30"/>
      <c r="L175" s="30"/>
      <c r="M175" s="30"/>
      <c r="N175" s="30"/>
      <c r="O175" s="30"/>
      <c r="P175" s="30"/>
      <c r="Q175" s="30"/>
      <c r="R175" s="30"/>
      <c r="S175" s="30"/>
      <c r="T175" s="30"/>
      <c r="U175" s="30"/>
      <c r="V175" s="30"/>
      <c r="W175" s="30"/>
      <c r="X175" s="30"/>
      <c r="Y175" s="30"/>
      <c r="Z175" s="30"/>
      <c r="AA175" s="30"/>
      <c r="AB175" s="30"/>
    </row>
    <row r="176" spans="2:35" s="42" customFormat="1" ht="11.25" customHeight="1">
      <c r="C176" s="30"/>
      <c r="D176" s="30"/>
      <c r="E176" s="30"/>
      <c r="F176" s="65" t="s">
        <v>79</v>
      </c>
      <c r="G176" s="30" t="s">
        <v>94</v>
      </c>
      <c r="H176" s="30"/>
      <c r="I176" s="30"/>
      <c r="J176" s="30"/>
      <c r="K176" s="30"/>
      <c r="L176" s="30"/>
      <c r="M176" s="30"/>
      <c r="N176" s="30"/>
      <c r="O176" s="30"/>
      <c r="P176" s="30"/>
      <c r="Q176" s="30"/>
      <c r="R176" s="30"/>
      <c r="S176" s="30"/>
      <c r="T176" s="30"/>
      <c r="U176" s="30"/>
      <c r="V176" s="30"/>
      <c r="W176" s="30"/>
      <c r="X176" s="30"/>
      <c r="Y176" s="30"/>
      <c r="Z176" s="30"/>
      <c r="AA176" s="30"/>
      <c r="AB176" s="30"/>
    </row>
    <row r="177" spans="3:34" s="42" customFormat="1" ht="11.25" customHeight="1">
      <c r="C177" s="30"/>
      <c r="D177" s="30"/>
      <c r="E177" s="30"/>
      <c r="F177" s="65" t="s">
        <v>79</v>
      </c>
      <c r="G177" s="30" t="s">
        <v>326</v>
      </c>
      <c r="H177" s="30"/>
      <c r="I177" s="30"/>
      <c r="J177" s="30"/>
      <c r="K177" s="30"/>
      <c r="L177" s="30"/>
      <c r="M177" s="30"/>
      <c r="N177" s="30"/>
      <c r="O177" s="30"/>
      <c r="P177" s="30"/>
      <c r="Q177" s="30"/>
      <c r="R177" s="30"/>
      <c r="S177" s="30"/>
      <c r="T177" s="30"/>
      <c r="U177" s="30"/>
      <c r="V177" s="30"/>
      <c r="W177" s="30"/>
      <c r="X177" s="30"/>
      <c r="Y177" s="30"/>
      <c r="Z177" s="30"/>
      <c r="AA177" s="30"/>
      <c r="AB177" s="30"/>
    </row>
    <row r="178" spans="3:34" ht="11.25" customHeight="1">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c r="AA178" s="30"/>
      <c r="AB178" s="30"/>
    </row>
    <row r="179" spans="3:34" ht="11.25" customHeight="1">
      <c r="C179" s="30"/>
      <c r="D179" s="30"/>
      <c r="E179" s="24" t="str">
        <f>D169&amp;"2."</f>
        <v>3.1.9.2.</v>
      </c>
      <c r="F179" s="30" t="s">
        <v>88</v>
      </c>
      <c r="G179" s="30"/>
      <c r="H179" s="30"/>
      <c r="I179" s="30"/>
      <c r="J179" s="30"/>
      <c r="K179" s="30"/>
      <c r="L179" s="30"/>
      <c r="M179" s="30"/>
      <c r="N179" s="30"/>
      <c r="O179" s="30"/>
      <c r="P179" s="30"/>
      <c r="Q179" s="30"/>
      <c r="R179" s="30"/>
      <c r="S179" s="30"/>
      <c r="T179" s="30"/>
      <c r="U179" s="30"/>
      <c r="V179" s="30"/>
      <c r="W179" s="30"/>
      <c r="X179" s="30"/>
      <c r="Y179" s="30"/>
      <c r="Z179" s="30"/>
      <c r="AA179" s="30"/>
      <c r="AB179" s="30"/>
    </row>
    <row r="180" spans="3:34" ht="11.25" customHeight="1">
      <c r="C180" s="30"/>
      <c r="D180" s="30"/>
      <c r="E180" s="30"/>
      <c r="F180" s="30" t="s">
        <v>82</v>
      </c>
      <c r="G180" s="30"/>
      <c r="H180" s="30"/>
      <c r="I180" s="30"/>
      <c r="J180" s="30"/>
      <c r="K180" s="30"/>
      <c r="L180" s="30"/>
      <c r="M180" s="30"/>
      <c r="N180" s="30"/>
      <c r="O180" s="30"/>
      <c r="P180" s="30"/>
      <c r="Q180" s="30"/>
      <c r="R180" s="30"/>
      <c r="S180" s="30"/>
      <c r="T180" s="30"/>
      <c r="U180" s="30"/>
      <c r="V180" s="30"/>
      <c r="W180" s="30"/>
      <c r="X180" s="30"/>
      <c r="Y180" s="30"/>
      <c r="Z180" s="30"/>
      <c r="AA180" s="30"/>
      <c r="AB180" s="30"/>
    </row>
    <row r="181" spans="3:34" ht="11.25" customHeight="1">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c r="AB181" s="30"/>
    </row>
    <row r="182" spans="3:34" ht="11.25" customHeight="1">
      <c r="C182" s="30"/>
      <c r="D182" s="30"/>
      <c r="E182" s="30"/>
      <c r="F182" s="63" t="s">
        <v>271</v>
      </c>
      <c r="G182" s="39"/>
      <c r="H182" s="39"/>
      <c r="I182" s="39"/>
      <c r="J182" s="39"/>
      <c r="K182" s="38"/>
      <c r="L182" s="63" t="s">
        <v>272</v>
      </c>
      <c r="M182" s="39"/>
      <c r="N182" s="39"/>
      <c r="O182" s="38"/>
      <c r="P182" s="39" t="s">
        <v>274</v>
      </c>
      <c r="Q182" s="39"/>
      <c r="R182" s="39"/>
      <c r="S182" s="39"/>
      <c r="T182" s="39"/>
      <c r="U182" s="39"/>
      <c r="V182" s="39"/>
      <c r="W182" s="39"/>
      <c r="X182" s="39"/>
      <c r="Y182" s="39"/>
      <c r="Z182" s="39"/>
      <c r="AA182" s="39"/>
      <c r="AB182" s="39"/>
      <c r="AC182" s="54"/>
      <c r="AD182" s="54"/>
      <c r="AE182" s="54"/>
      <c r="AF182" s="54"/>
      <c r="AG182" s="54"/>
      <c r="AH182" s="55"/>
    </row>
    <row r="183" spans="3:34" ht="11.25" customHeight="1">
      <c r="C183" s="30"/>
      <c r="D183" s="30"/>
      <c r="E183" s="30"/>
      <c r="F183" s="100" t="s">
        <v>55</v>
      </c>
      <c r="G183" s="101"/>
      <c r="H183" s="101"/>
      <c r="I183" s="101"/>
      <c r="J183" s="101"/>
      <c r="K183" s="101"/>
      <c r="L183" s="100" t="s">
        <v>273</v>
      </c>
      <c r="M183" s="101"/>
      <c r="N183" s="101"/>
      <c r="O183" s="103"/>
      <c r="P183" s="26" t="s">
        <v>351</v>
      </c>
      <c r="Q183" s="101"/>
      <c r="R183" s="101"/>
      <c r="S183" s="101"/>
      <c r="T183" s="101"/>
      <c r="U183" s="101"/>
      <c r="V183" s="101"/>
      <c r="W183" s="101"/>
      <c r="X183" s="101"/>
      <c r="Y183" s="101"/>
      <c r="Z183" s="101"/>
      <c r="AA183" s="101"/>
      <c r="AB183" s="101"/>
      <c r="AC183" s="102"/>
      <c r="AD183" s="102"/>
      <c r="AE183" s="102"/>
      <c r="AF183" s="102"/>
      <c r="AG183" s="102"/>
      <c r="AH183" s="104"/>
    </row>
    <row r="184" spans="3:34" ht="11.25" customHeight="1">
      <c r="C184" s="30"/>
      <c r="D184" s="30"/>
      <c r="E184" s="30"/>
      <c r="F184" s="98" t="s">
        <v>172</v>
      </c>
      <c r="G184" s="96"/>
      <c r="H184" s="96"/>
      <c r="I184" s="96"/>
      <c r="J184" s="96"/>
      <c r="K184" s="96"/>
      <c r="L184" s="98" t="s">
        <v>273</v>
      </c>
      <c r="M184" s="96"/>
      <c r="N184" s="96"/>
      <c r="O184" s="75"/>
      <c r="P184" s="96" t="s">
        <v>275</v>
      </c>
      <c r="Q184" s="96"/>
      <c r="R184" s="96"/>
      <c r="S184" s="96"/>
      <c r="T184" s="96"/>
      <c r="U184" s="96"/>
      <c r="V184" s="96"/>
      <c r="W184" s="96"/>
      <c r="X184" s="96"/>
      <c r="Y184" s="96"/>
      <c r="Z184" s="96"/>
      <c r="AA184" s="96"/>
      <c r="AB184" s="96"/>
      <c r="AC184" s="71"/>
      <c r="AD184" s="71"/>
      <c r="AE184" s="71"/>
      <c r="AF184" s="71"/>
      <c r="AG184" s="71"/>
      <c r="AH184" s="99"/>
    </row>
    <row r="185" spans="3:34" ht="11.25" customHeight="1">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c r="AA185" s="30"/>
      <c r="AB185" s="30"/>
    </row>
    <row r="186" spans="3:34" ht="11.25" customHeight="1">
      <c r="C186" s="30"/>
      <c r="D186" s="30"/>
      <c r="E186" s="24" t="str">
        <f>D169&amp;"3."</f>
        <v>3.1.9.3.</v>
      </c>
      <c r="F186" s="30" t="s">
        <v>11</v>
      </c>
      <c r="G186" s="30"/>
      <c r="H186" s="30"/>
      <c r="I186" s="30"/>
      <c r="J186" s="30"/>
      <c r="K186" s="30"/>
      <c r="L186" s="30"/>
      <c r="M186" s="30"/>
      <c r="N186" s="30"/>
      <c r="O186" s="30"/>
      <c r="P186" s="30"/>
      <c r="Q186" s="30"/>
      <c r="R186" s="30"/>
      <c r="S186" s="30"/>
      <c r="T186" s="30"/>
      <c r="U186" s="30"/>
      <c r="V186" s="30"/>
      <c r="W186" s="30"/>
      <c r="X186" s="30"/>
      <c r="Y186" s="30"/>
      <c r="Z186" s="30"/>
      <c r="AA186" s="30"/>
      <c r="AB186" s="30"/>
    </row>
    <row r="187" spans="3:34" ht="11.25" customHeight="1">
      <c r="C187" s="30"/>
      <c r="D187" s="30"/>
      <c r="E187" s="80"/>
      <c r="F187" s="24" t="s">
        <v>59</v>
      </c>
      <c r="G187" s="77" t="s">
        <v>84</v>
      </c>
      <c r="H187" s="30"/>
      <c r="I187" s="30"/>
      <c r="J187" s="30"/>
      <c r="K187" s="30"/>
      <c r="L187" s="30"/>
      <c r="M187" s="30"/>
      <c r="N187" s="30"/>
      <c r="O187" s="30"/>
      <c r="P187" s="30"/>
      <c r="Q187" s="30"/>
      <c r="R187" s="30"/>
      <c r="S187" s="30"/>
      <c r="T187" s="30"/>
      <c r="U187" s="30"/>
      <c r="V187" s="30"/>
      <c r="W187" s="30"/>
      <c r="X187" s="30"/>
      <c r="Y187" s="30"/>
      <c r="Z187" s="30"/>
      <c r="AA187" s="30"/>
      <c r="AB187" s="30"/>
    </row>
    <row r="188" spans="3:34" ht="11.25" customHeight="1">
      <c r="C188" s="30"/>
      <c r="D188" s="30"/>
      <c r="E188" s="80"/>
      <c r="F188" s="24"/>
      <c r="G188" s="30" t="s">
        <v>294</v>
      </c>
      <c r="H188" s="30"/>
      <c r="I188" s="30"/>
      <c r="J188" s="30"/>
      <c r="K188" s="30"/>
      <c r="L188" s="30"/>
      <c r="M188" s="30"/>
      <c r="N188" s="30"/>
      <c r="O188" s="30"/>
      <c r="P188" s="30"/>
      <c r="Q188" s="30"/>
      <c r="R188" s="30"/>
      <c r="S188" s="30"/>
      <c r="T188" s="30"/>
      <c r="U188" s="30"/>
      <c r="V188" s="30"/>
      <c r="W188" s="30"/>
      <c r="X188" s="30"/>
      <c r="Y188" s="30"/>
      <c r="Z188" s="30"/>
      <c r="AA188" s="30"/>
      <c r="AB188" s="30"/>
    </row>
    <row r="189" spans="3:34" s="42" customFormat="1" ht="11.25" customHeight="1">
      <c r="C189" s="30"/>
      <c r="D189" s="30"/>
      <c r="E189" s="80"/>
      <c r="F189" s="24"/>
      <c r="G189" s="30" t="s">
        <v>173</v>
      </c>
      <c r="H189" s="30"/>
      <c r="I189" s="30"/>
      <c r="J189" s="30"/>
      <c r="K189" s="30"/>
      <c r="L189" s="30"/>
      <c r="M189" s="30"/>
      <c r="N189" s="30"/>
      <c r="O189" s="30"/>
      <c r="P189" s="30"/>
      <c r="Q189" s="30"/>
      <c r="R189" s="30"/>
      <c r="S189" s="30"/>
      <c r="T189" s="30"/>
      <c r="U189" s="30"/>
      <c r="V189" s="30"/>
      <c r="W189" s="30"/>
      <c r="X189" s="30"/>
      <c r="Y189" s="30"/>
      <c r="Z189" s="30"/>
      <c r="AA189" s="30"/>
      <c r="AB189" s="30"/>
    </row>
    <row r="190" spans="3:34" ht="11.25" customHeight="1">
      <c r="C190" s="30"/>
      <c r="D190" s="30"/>
      <c r="E190" s="80"/>
      <c r="F190" s="24"/>
      <c r="G190" s="66" t="s">
        <v>295</v>
      </c>
      <c r="H190" s="30"/>
      <c r="I190" s="30"/>
      <c r="J190" s="30"/>
      <c r="K190" s="30"/>
      <c r="L190" s="30"/>
      <c r="M190" s="30"/>
      <c r="N190" s="30"/>
      <c r="O190" s="30"/>
      <c r="P190" s="30"/>
      <c r="Q190" s="30"/>
      <c r="R190" s="30"/>
      <c r="S190" s="30"/>
      <c r="T190" s="30"/>
      <c r="U190" s="30"/>
      <c r="V190" s="30"/>
      <c r="W190" s="30"/>
      <c r="X190" s="30"/>
      <c r="Y190" s="30"/>
      <c r="Z190" s="30"/>
      <c r="AA190" s="30"/>
      <c r="AB190" s="30"/>
    </row>
    <row r="191" spans="3:34" s="42" customFormat="1" ht="11.25" customHeight="1">
      <c r="C191" s="30"/>
      <c r="D191" s="30"/>
      <c r="E191" s="80"/>
      <c r="F191" s="24"/>
      <c r="G191" s="66" t="s">
        <v>296</v>
      </c>
      <c r="H191" s="30"/>
      <c r="I191" s="30"/>
      <c r="J191" s="30"/>
      <c r="K191" s="30"/>
      <c r="L191" s="30"/>
      <c r="M191" s="30"/>
      <c r="N191" s="30"/>
      <c r="O191" s="30"/>
      <c r="P191" s="30"/>
      <c r="Q191" s="30"/>
      <c r="R191" s="30"/>
      <c r="S191" s="30"/>
      <c r="T191" s="30"/>
      <c r="U191" s="30"/>
      <c r="V191" s="30"/>
      <c r="W191" s="30"/>
      <c r="X191" s="30"/>
      <c r="Y191" s="30"/>
      <c r="Z191" s="30"/>
      <c r="AA191" s="30"/>
      <c r="AB191" s="30"/>
    </row>
    <row r="192" spans="3:34" s="42" customFormat="1" ht="11.25" customHeight="1">
      <c r="C192" s="30"/>
      <c r="D192" s="30"/>
      <c r="E192" s="80"/>
      <c r="F192" s="24"/>
      <c r="G192" s="66"/>
      <c r="H192" s="30"/>
      <c r="I192" s="30"/>
      <c r="J192" s="30"/>
      <c r="K192" s="30"/>
      <c r="L192" s="30"/>
      <c r="M192" s="30"/>
      <c r="N192" s="30"/>
      <c r="O192" s="30"/>
      <c r="P192" s="30"/>
      <c r="Q192" s="30"/>
      <c r="R192" s="30"/>
      <c r="S192" s="30"/>
      <c r="T192" s="30"/>
      <c r="U192" s="30"/>
      <c r="V192" s="30"/>
      <c r="W192" s="30"/>
      <c r="X192" s="30"/>
      <c r="Y192" s="30"/>
      <c r="Z192" s="30"/>
      <c r="AA192" s="30"/>
      <c r="AB192" s="30"/>
    </row>
    <row r="193" spans="1:34" ht="11.25" customHeight="1">
      <c r="A193" s="42"/>
      <c r="C193" s="30"/>
      <c r="D193" s="30"/>
      <c r="E193" s="77"/>
      <c r="F193" s="24" t="s">
        <v>60</v>
      </c>
      <c r="G193" s="67" t="str">
        <f>G173</f>
        <v>開閉局切り替え単位</v>
      </c>
      <c r="H193" s="30"/>
      <c r="I193" s="30"/>
      <c r="J193" s="30"/>
      <c r="K193" s="30"/>
      <c r="L193" s="30"/>
      <c r="M193" s="30"/>
      <c r="N193" s="30"/>
      <c r="O193" s="30"/>
      <c r="P193" s="30"/>
      <c r="Q193" s="30"/>
      <c r="R193" s="30"/>
      <c r="S193" s="30"/>
      <c r="T193" s="30"/>
      <c r="U193" s="30"/>
      <c r="V193" s="30"/>
      <c r="W193" s="30"/>
      <c r="X193" s="30"/>
      <c r="Y193" s="30"/>
      <c r="Z193" s="30"/>
      <c r="AA193" s="30"/>
      <c r="AB193" s="30"/>
    </row>
    <row r="194" spans="1:34" ht="11.25" customHeight="1">
      <c r="A194" s="42"/>
      <c r="C194" s="30"/>
      <c r="D194" s="30"/>
      <c r="E194" s="77"/>
      <c r="F194" s="30"/>
      <c r="G194" s="63" t="str">
        <f>G193</f>
        <v>開閉局切り替え単位</v>
      </c>
      <c r="H194" s="39"/>
      <c r="I194" s="39"/>
      <c r="J194" s="39"/>
      <c r="K194" s="39"/>
      <c r="L194" s="38"/>
      <c r="M194" s="39" t="s">
        <v>8</v>
      </c>
      <c r="N194" s="39"/>
      <c r="O194" s="39"/>
      <c r="P194" s="38"/>
      <c r="Q194" s="39" t="s">
        <v>9</v>
      </c>
      <c r="R194" s="39"/>
      <c r="S194" s="39"/>
      <c r="T194" s="39"/>
      <c r="U194" s="39"/>
      <c r="V194" s="39"/>
      <c r="W194" s="39"/>
      <c r="X194" s="39"/>
      <c r="Y194" s="39"/>
      <c r="Z194" s="39"/>
      <c r="AA194" s="39"/>
      <c r="AB194" s="39"/>
      <c r="AC194" s="17"/>
      <c r="AD194" s="17"/>
      <c r="AE194" s="17"/>
      <c r="AF194" s="17"/>
      <c r="AG194" s="17"/>
      <c r="AH194" s="18"/>
    </row>
    <row r="195" spans="1:34" ht="11.25" customHeight="1">
      <c r="A195" s="42"/>
      <c r="C195" s="30"/>
      <c r="D195" s="30"/>
      <c r="E195" s="77"/>
      <c r="F195" s="30"/>
      <c r="G195" s="31" t="str">
        <f>F183</f>
        <v>Webアプリケーション全体</v>
      </c>
      <c r="H195" s="56"/>
      <c r="I195" s="56"/>
      <c r="J195" s="56"/>
      <c r="K195" s="56"/>
      <c r="L195" s="32"/>
      <c r="M195" s="56" t="s">
        <v>33</v>
      </c>
      <c r="N195" s="56"/>
      <c r="O195" s="56"/>
      <c r="P195" s="32"/>
      <c r="Q195" s="26" t="s">
        <v>352</v>
      </c>
      <c r="R195" s="56"/>
      <c r="S195" s="56"/>
      <c r="T195" s="56"/>
      <c r="U195" s="56"/>
      <c r="V195" s="56"/>
      <c r="W195" s="56"/>
      <c r="X195" s="56"/>
      <c r="Y195" s="56"/>
      <c r="Z195" s="56"/>
      <c r="AA195" s="56"/>
      <c r="AB195" s="56"/>
      <c r="AC195" s="19"/>
      <c r="AD195" s="19"/>
      <c r="AE195" s="19"/>
      <c r="AF195" s="19"/>
      <c r="AG195" s="19"/>
      <c r="AH195" s="20"/>
    </row>
    <row r="196" spans="1:34" ht="11.25" customHeight="1">
      <c r="A196" s="42"/>
      <c r="C196" s="30"/>
      <c r="D196" s="30"/>
      <c r="E196" s="77"/>
      <c r="F196" s="30"/>
      <c r="G196" s="57" t="str">
        <f>F184</f>
        <v>リクエスト単位</v>
      </c>
      <c r="H196" s="58"/>
      <c r="I196" s="58"/>
      <c r="J196" s="58"/>
      <c r="K196" s="58"/>
      <c r="L196" s="59"/>
      <c r="M196" s="58" t="s">
        <v>25</v>
      </c>
      <c r="N196" s="58"/>
      <c r="O196" s="58"/>
      <c r="P196" s="59"/>
      <c r="Q196" s="58" t="s">
        <v>297</v>
      </c>
      <c r="R196" s="58"/>
      <c r="S196" s="58"/>
      <c r="T196" s="58"/>
      <c r="U196" s="58"/>
      <c r="V196" s="58"/>
      <c r="W196" s="58"/>
      <c r="X196" s="58"/>
      <c r="Y196" s="58"/>
      <c r="Z196" s="58"/>
      <c r="AA196" s="58"/>
      <c r="AB196" s="58"/>
      <c r="AC196" s="60"/>
      <c r="AD196" s="60"/>
      <c r="AE196" s="60"/>
      <c r="AF196" s="60"/>
      <c r="AG196" s="60"/>
      <c r="AH196" s="61"/>
    </row>
    <row r="197" spans="1:34" ht="11.25" customHeight="1">
      <c r="A197" s="42"/>
      <c r="C197" s="30"/>
      <c r="D197" s="30"/>
      <c r="E197" s="77"/>
      <c r="F197" s="30"/>
      <c r="G197" s="56"/>
      <c r="H197" s="56"/>
      <c r="I197" s="56"/>
      <c r="J197" s="56"/>
      <c r="K197" s="56"/>
      <c r="L197" s="56"/>
      <c r="M197" s="56"/>
      <c r="N197" s="56"/>
      <c r="O197" s="56"/>
      <c r="P197" s="56"/>
      <c r="Q197" s="56"/>
      <c r="R197" s="56"/>
      <c r="S197" s="56"/>
      <c r="T197" s="56"/>
      <c r="U197" s="56"/>
      <c r="V197" s="56"/>
      <c r="W197" s="56"/>
      <c r="X197" s="56"/>
      <c r="Y197" s="56"/>
      <c r="Z197" s="56"/>
      <c r="AA197" s="56"/>
      <c r="AB197" s="56"/>
      <c r="AC197" s="19"/>
      <c r="AD197" s="19"/>
      <c r="AE197" s="19"/>
      <c r="AF197" s="19"/>
      <c r="AG197" s="19"/>
      <c r="AH197" s="19"/>
    </row>
    <row r="198" spans="1:34" ht="11.25" customHeight="1">
      <c r="C198" s="30"/>
      <c r="D198" s="30"/>
      <c r="E198" s="77"/>
      <c r="F198" s="24" t="s">
        <v>86</v>
      </c>
      <c r="G198" s="30" t="str">
        <f>G174</f>
        <v>開閉局切り替え方法</v>
      </c>
      <c r="H198" s="30"/>
      <c r="I198" s="30"/>
      <c r="J198" s="30"/>
      <c r="K198" s="30"/>
      <c r="L198" s="30"/>
      <c r="M198" s="30"/>
      <c r="N198" s="30"/>
      <c r="O198" s="30"/>
      <c r="P198" s="30"/>
      <c r="Q198" s="30"/>
      <c r="R198" s="30"/>
      <c r="S198" s="30"/>
      <c r="T198" s="30"/>
      <c r="U198" s="30"/>
      <c r="V198" s="30"/>
      <c r="W198" s="30"/>
      <c r="X198" s="30"/>
      <c r="Y198" s="30"/>
      <c r="Z198" s="30"/>
      <c r="AA198" s="30"/>
      <c r="AB198" s="30"/>
    </row>
    <row r="199" spans="1:34" ht="11.25" customHeight="1">
      <c r="C199" s="30"/>
      <c r="D199" s="30"/>
      <c r="E199" s="77"/>
      <c r="F199" s="30"/>
      <c r="G199" s="63" t="s">
        <v>23</v>
      </c>
      <c r="H199" s="39"/>
      <c r="I199" s="39"/>
      <c r="J199" s="39"/>
      <c r="K199" s="38"/>
      <c r="L199" s="39" t="s">
        <v>52</v>
      </c>
      <c r="M199" s="39"/>
      <c r="N199" s="39"/>
      <c r="O199" s="39"/>
      <c r="P199" s="38"/>
      <c r="Q199" s="39" t="s">
        <v>53</v>
      </c>
      <c r="R199" s="39"/>
      <c r="S199" s="39"/>
      <c r="T199" s="39"/>
      <c r="U199" s="39"/>
      <c r="V199" s="39"/>
      <c r="W199" s="39"/>
      <c r="X199" s="39"/>
      <c r="Y199" s="39"/>
      <c r="Z199" s="39"/>
      <c r="AA199" s="39"/>
      <c r="AB199" s="39"/>
      <c r="AC199" s="64"/>
      <c r="AD199" s="64"/>
      <c r="AE199" s="64"/>
      <c r="AF199" s="64"/>
      <c r="AG199" s="54"/>
      <c r="AH199" s="55"/>
    </row>
    <row r="200" spans="1:34" ht="11.25" customHeight="1">
      <c r="C200" s="30"/>
      <c r="D200" s="30"/>
      <c r="E200" s="77"/>
      <c r="F200" s="30"/>
      <c r="G200" s="33" t="str">
        <f>F184</f>
        <v>リクエスト単位</v>
      </c>
      <c r="H200" s="34"/>
      <c r="I200" s="34"/>
      <c r="J200" s="34"/>
      <c r="K200" s="35"/>
      <c r="L200" s="34" t="s">
        <v>54</v>
      </c>
      <c r="M200" s="34"/>
      <c r="N200" s="34"/>
      <c r="O200" s="34"/>
      <c r="P200" s="35"/>
      <c r="Q200" s="79" t="s">
        <v>298</v>
      </c>
      <c r="R200" s="34"/>
      <c r="S200" s="34"/>
      <c r="T200" s="34"/>
      <c r="U200" s="34"/>
      <c r="V200" s="34"/>
      <c r="W200" s="34"/>
      <c r="X200" s="34"/>
      <c r="Y200" s="34"/>
      <c r="Z200" s="34"/>
      <c r="AA200" s="34"/>
      <c r="AB200" s="34"/>
      <c r="AC200" s="23"/>
      <c r="AD200" s="23"/>
      <c r="AE200" s="23"/>
      <c r="AF200" s="23"/>
      <c r="AG200" s="21"/>
      <c r="AH200" s="22"/>
    </row>
    <row r="201" spans="1:34" ht="11.25" customHeight="1">
      <c r="C201" s="30"/>
      <c r="D201" s="30"/>
      <c r="E201" s="77"/>
      <c r="F201" s="30"/>
      <c r="G201" s="30"/>
      <c r="H201" s="30"/>
      <c r="I201" s="30"/>
      <c r="J201" s="30"/>
      <c r="K201" s="30"/>
      <c r="L201" s="30"/>
      <c r="M201" s="30"/>
      <c r="N201" s="30"/>
      <c r="O201" s="30"/>
      <c r="P201" s="30"/>
      <c r="Q201" s="30"/>
      <c r="R201" s="30"/>
      <c r="S201" s="30"/>
      <c r="T201" s="30"/>
      <c r="U201" s="30"/>
      <c r="V201" s="30"/>
      <c r="W201" s="30"/>
      <c r="X201" s="30"/>
      <c r="Y201" s="30"/>
      <c r="Z201" s="30"/>
      <c r="AA201" s="30"/>
      <c r="AB201" s="30"/>
    </row>
    <row r="202" spans="1:34" ht="11.25" customHeight="1">
      <c r="C202" s="30"/>
      <c r="D202" s="30"/>
      <c r="E202" s="77"/>
      <c r="F202" s="24" t="s">
        <v>87</v>
      </c>
      <c r="G202" s="30" t="str">
        <f>G175</f>
        <v>開閉局チェック方法</v>
      </c>
      <c r="H202" s="30"/>
      <c r="I202" s="30"/>
      <c r="J202" s="30"/>
      <c r="K202" s="30"/>
      <c r="L202" s="30"/>
      <c r="M202" s="30"/>
      <c r="N202" s="30"/>
      <c r="O202" s="30"/>
      <c r="P202" s="30"/>
      <c r="Q202" s="30"/>
      <c r="R202" s="30"/>
      <c r="S202" s="30"/>
      <c r="T202" s="30"/>
      <c r="U202" s="30"/>
      <c r="V202" s="30"/>
      <c r="W202" s="30"/>
      <c r="X202" s="30"/>
      <c r="Y202" s="30"/>
      <c r="Z202" s="30"/>
      <c r="AA202" s="30"/>
      <c r="AB202" s="30"/>
    </row>
    <row r="203" spans="1:34" ht="11.25" customHeight="1">
      <c r="C203" s="30"/>
      <c r="D203" s="30"/>
      <c r="E203" s="77"/>
      <c r="F203" s="30"/>
      <c r="G203" s="63" t="s">
        <v>23</v>
      </c>
      <c r="H203" s="39"/>
      <c r="I203" s="39"/>
      <c r="J203" s="39"/>
      <c r="K203" s="38"/>
      <c r="L203" s="39" t="s">
        <v>56</v>
      </c>
      <c r="M203" s="39"/>
      <c r="N203" s="39"/>
      <c r="O203" s="39"/>
      <c r="P203" s="39"/>
      <c r="Q203" s="39"/>
      <c r="R203" s="39"/>
      <c r="S203" s="38"/>
      <c r="T203" s="39" t="s">
        <v>53</v>
      </c>
      <c r="U203" s="39"/>
      <c r="V203" s="39"/>
      <c r="W203" s="39"/>
      <c r="X203" s="39"/>
      <c r="Y203" s="39"/>
      <c r="Z203" s="39"/>
      <c r="AA203" s="39"/>
      <c r="AB203" s="39"/>
      <c r="AC203" s="17"/>
      <c r="AD203" s="17"/>
      <c r="AE203" s="17"/>
      <c r="AF203" s="17"/>
      <c r="AG203" s="17"/>
      <c r="AH203" s="18"/>
    </row>
    <row r="204" spans="1:34" ht="11.25" customHeight="1">
      <c r="C204" s="30"/>
      <c r="D204" s="30"/>
      <c r="E204" s="26"/>
      <c r="F204" s="56"/>
      <c r="G204" s="36" t="str">
        <f>F184</f>
        <v>リクエスト単位</v>
      </c>
      <c r="H204" s="40"/>
      <c r="I204" s="40"/>
      <c r="J204" s="40"/>
      <c r="K204" s="41"/>
      <c r="L204" s="56" t="s">
        <v>90</v>
      </c>
      <c r="M204" s="40"/>
      <c r="N204" s="40"/>
      <c r="O204" s="40"/>
      <c r="P204" s="40"/>
      <c r="Q204" s="40"/>
      <c r="R204" s="40"/>
      <c r="S204" s="41"/>
      <c r="T204" s="36" t="s">
        <v>284</v>
      </c>
      <c r="U204" s="40"/>
      <c r="V204" s="40"/>
      <c r="W204" s="40"/>
      <c r="X204" s="40"/>
      <c r="Y204" s="40"/>
      <c r="Z204" s="40"/>
      <c r="AA204" s="40"/>
      <c r="AB204" s="40"/>
      <c r="AC204" s="50"/>
      <c r="AD204" s="50"/>
      <c r="AE204" s="50"/>
      <c r="AF204" s="50"/>
      <c r="AG204" s="50"/>
      <c r="AH204" s="51"/>
    </row>
    <row r="205" spans="1:34" s="42" customFormat="1" ht="11.25" customHeight="1">
      <c r="C205" s="30"/>
      <c r="D205" s="30"/>
      <c r="E205" s="77"/>
      <c r="F205" s="30"/>
      <c r="G205" s="31"/>
      <c r="H205" s="56"/>
      <c r="I205" s="56"/>
      <c r="J205" s="56"/>
      <c r="K205" s="32"/>
      <c r="L205" s="56" t="s">
        <v>91</v>
      </c>
      <c r="M205" s="56"/>
      <c r="N205" s="56"/>
      <c r="O205" s="56"/>
      <c r="P205" s="56"/>
      <c r="Q205" s="56"/>
      <c r="R205" s="56"/>
      <c r="S205" s="32"/>
      <c r="T205" s="31" t="s">
        <v>285</v>
      </c>
      <c r="U205" s="56"/>
      <c r="V205" s="56"/>
      <c r="W205" s="56"/>
      <c r="X205" s="56"/>
      <c r="Y205" s="56"/>
      <c r="Z205" s="56"/>
      <c r="AA205" s="56"/>
      <c r="AB205" s="56"/>
      <c r="AC205" s="45"/>
      <c r="AD205" s="45"/>
      <c r="AE205" s="45"/>
      <c r="AF205" s="45"/>
      <c r="AG205" s="45"/>
      <c r="AH205" s="46"/>
    </row>
    <row r="206" spans="1:34" s="42" customFormat="1" ht="11.25" customHeight="1">
      <c r="C206" s="30"/>
      <c r="D206" s="30"/>
      <c r="E206" s="77"/>
      <c r="F206" s="30"/>
      <c r="G206" s="33"/>
      <c r="H206" s="34"/>
      <c r="I206" s="34"/>
      <c r="J206" s="34"/>
      <c r="K206" s="35"/>
      <c r="L206" s="34"/>
      <c r="M206" s="34"/>
      <c r="N206" s="34"/>
      <c r="O206" s="34"/>
      <c r="P206" s="34"/>
      <c r="Q206" s="34"/>
      <c r="R206" s="34"/>
      <c r="S206" s="35"/>
      <c r="T206" s="33" t="s">
        <v>89</v>
      </c>
      <c r="U206" s="34"/>
      <c r="V206" s="34"/>
      <c r="W206" s="34"/>
      <c r="X206" s="34"/>
      <c r="Y206" s="34"/>
      <c r="Z206" s="34"/>
      <c r="AA206" s="34"/>
      <c r="AB206" s="34"/>
      <c r="AC206" s="48"/>
      <c r="AD206" s="48"/>
      <c r="AE206" s="48"/>
      <c r="AF206" s="48"/>
      <c r="AG206" s="48"/>
      <c r="AH206" s="52"/>
    </row>
    <row r="207" spans="1:34" s="42" customFormat="1" ht="11.25" customHeight="1">
      <c r="C207" s="30"/>
      <c r="D207" s="30"/>
      <c r="E207" s="77"/>
      <c r="F207" s="30"/>
      <c r="G207" s="56"/>
      <c r="H207" s="56"/>
      <c r="I207" s="56"/>
      <c r="J207" s="56"/>
      <c r="K207" s="56"/>
      <c r="L207" s="56"/>
      <c r="M207" s="56"/>
      <c r="N207" s="56"/>
      <c r="O207" s="56"/>
      <c r="P207" s="56"/>
      <c r="Q207" s="56"/>
      <c r="R207" s="56"/>
      <c r="S207" s="56"/>
      <c r="T207" s="56"/>
      <c r="U207" s="56"/>
      <c r="V207" s="56"/>
      <c r="W207" s="56"/>
      <c r="X207" s="56"/>
      <c r="Y207" s="56"/>
      <c r="Z207" s="56"/>
      <c r="AA207" s="56"/>
      <c r="AB207" s="56"/>
      <c r="AC207" s="45"/>
      <c r="AD207" s="45"/>
      <c r="AE207" s="45"/>
      <c r="AF207" s="45"/>
      <c r="AG207" s="45"/>
      <c r="AH207" s="45"/>
    </row>
    <row r="208" spans="1:34" s="42" customFormat="1" ht="11.25" customHeight="1">
      <c r="C208" s="30"/>
      <c r="D208" s="30"/>
      <c r="E208" s="77"/>
      <c r="F208" s="24" t="s">
        <v>92</v>
      </c>
      <c r="G208" s="56" t="str">
        <f>G176</f>
        <v>メニュー・ボタン・リンク等の表示制御</v>
      </c>
      <c r="H208" s="56"/>
      <c r="I208" s="56"/>
      <c r="J208" s="56"/>
      <c r="K208" s="56"/>
      <c r="L208" s="56"/>
      <c r="M208" s="56"/>
      <c r="N208" s="56"/>
      <c r="O208" s="56"/>
      <c r="P208" s="56"/>
      <c r="Q208" s="56"/>
      <c r="R208" s="56"/>
      <c r="S208" s="56"/>
      <c r="T208" s="56"/>
      <c r="U208" s="56"/>
      <c r="V208" s="56"/>
      <c r="W208" s="56"/>
      <c r="X208" s="56"/>
      <c r="Y208" s="56"/>
      <c r="Z208" s="56"/>
      <c r="AA208" s="56"/>
      <c r="AB208" s="56"/>
      <c r="AC208" s="45"/>
      <c r="AD208" s="45"/>
      <c r="AE208" s="45"/>
      <c r="AF208" s="45"/>
      <c r="AG208" s="45"/>
      <c r="AH208" s="45"/>
    </row>
    <row r="209" spans="1:35" s="42" customFormat="1" ht="11.25" customHeight="1">
      <c r="C209" s="30"/>
      <c r="D209" s="30"/>
      <c r="E209" s="77"/>
      <c r="F209" s="30"/>
      <c r="G209" s="56" t="s">
        <v>93</v>
      </c>
      <c r="H209" s="56"/>
      <c r="I209" s="56"/>
      <c r="J209" s="56"/>
      <c r="K209" s="56"/>
      <c r="L209" s="56"/>
      <c r="M209" s="56"/>
      <c r="N209" s="56"/>
      <c r="O209" s="56"/>
      <c r="P209" s="56"/>
      <c r="Q209" s="56"/>
      <c r="R209" s="56"/>
      <c r="S209" s="56"/>
      <c r="T209" s="56"/>
      <c r="U209" s="56"/>
      <c r="V209" s="56"/>
      <c r="W209" s="56"/>
      <c r="X209" s="56"/>
      <c r="Y209" s="56"/>
      <c r="Z209" s="56"/>
      <c r="AA209" s="56"/>
      <c r="AB209" s="56"/>
      <c r="AC209" s="45"/>
      <c r="AD209" s="45"/>
      <c r="AE209" s="45"/>
      <c r="AF209" s="45"/>
      <c r="AG209" s="45"/>
      <c r="AH209" s="45"/>
    </row>
    <row r="210" spans="1:35" s="42" customFormat="1" ht="11.25" customHeight="1">
      <c r="C210" s="30"/>
      <c r="D210" s="30"/>
      <c r="E210" s="77"/>
      <c r="F210" s="30"/>
      <c r="G210" s="56"/>
      <c r="H210" s="56"/>
      <c r="I210" s="56"/>
      <c r="J210" s="56"/>
      <c r="K210" s="56"/>
      <c r="L210" s="56"/>
      <c r="M210" s="56"/>
      <c r="N210" s="56"/>
      <c r="O210" s="56"/>
      <c r="P210" s="56"/>
      <c r="Q210" s="56"/>
      <c r="R210" s="56"/>
      <c r="S210" s="56"/>
      <c r="T210" s="56"/>
      <c r="U210" s="56"/>
      <c r="V210" s="56"/>
      <c r="W210" s="56"/>
      <c r="X210" s="56"/>
      <c r="Y210" s="56"/>
      <c r="Z210" s="56"/>
      <c r="AA210" s="56"/>
      <c r="AB210" s="56"/>
      <c r="AC210" s="45"/>
      <c r="AD210" s="45"/>
      <c r="AE210" s="45"/>
      <c r="AF210" s="45"/>
      <c r="AG210" s="45"/>
      <c r="AH210" s="45"/>
    </row>
    <row r="211" spans="1:35" s="42" customFormat="1" ht="11.25" customHeight="1">
      <c r="C211" s="30"/>
      <c r="D211" s="30"/>
      <c r="E211" s="77"/>
      <c r="F211" s="24" t="s">
        <v>325</v>
      </c>
      <c r="G211" s="56" t="str">
        <f>G177</f>
        <v>閉局時の制約</v>
      </c>
      <c r="H211" s="56"/>
      <c r="I211" s="56"/>
      <c r="J211" s="56"/>
      <c r="K211" s="56"/>
      <c r="L211" s="56"/>
      <c r="M211" s="56"/>
      <c r="N211" s="56"/>
      <c r="O211" s="56"/>
      <c r="P211" s="56"/>
      <c r="Q211" s="56"/>
      <c r="R211" s="56"/>
      <c r="S211" s="56"/>
      <c r="T211" s="56"/>
      <c r="U211" s="56"/>
      <c r="V211" s="56"/>
      <c r="W211" s="56"/>
      <c r="X211" s="56"/>
      <c r="Y211" s="56"/>
      <c r="Z211" s="56"/>
      <c r="AA211" s="56"/>
      <c r="AB211" s="56"/>
      <c r="AC211" s="45"/>
      <c r="AD211" s="45"/>
      <c r="AE211" s="45"/>
      <c r="AF211" s="45"/>
      <c r="AG211" s="45"/>
      <c r="AH211" s="45"/>
    </row>
    <row r="212" spans="1:35" s="42" customFormat="1" ht="11.25" customHeight="1">
      <c r="C212" s="30"/>
      <c r="D212" s="30"/>
      <c r="E212" s="77"/>
      <c r="F212" s="30"/>
      <c r="G212" s="56" t="s">
        <v>327</v>
      </c>
      <c r="H212" s="56"/>
      <c r="I212" s="56"/>
      <c r="J212" s="56"/>
      <c r="K212" s="56"/>
      <c r="L212" s="56"/>
      <c r="M212" s="56"/>
      <c r="N212" s="56"/>
      <c r="O212" s="56"/>
      <c r="P212" s="56"/>
      <c r="Q212" s="56"/>
      <c r="R212" s="56"/>
      <c r="S212" s="56"/>
      <c r="T212" s="56"/>
      <c r="U212" s="56"/>
      <c r="V212" s="56"/>
      <c r="W212" s="56"/>
      <c r="X212" s="56"/>
      <c r="Y212" s="56"/>
      <c r="Z212" s="56"/>
      <c r="AA212" s="56"/>
      <c r="AB212" s="56"/>
      <c r="AC212" s="45"/>
      <c r="AD212" s="45"/>
      <c r="AE212" s="45"/>
      <c r="AF212" s="45"/>
      <c r="AG212" s="45"/>
      <c r="AH212" s="45"/>
    </row>
    <row r="213" spans="1:35" ht="11.25" customHeight="1">
      <c r="C213" s="30"/>
      <c r="D213" s="30"/>
      <c r="E213" s="77"/>
      <c r="F213" s="30"/>
      <c r="G213" s="30" t="s">
        <v>336</v>
      </c>
      <c r="H213" s="30"/>
      <c r="I213" s="30"/>
      <c r="J213" s="30"/>
      <c r="K213" s="30"/>
      <c r="L213" s="30"/>
      <c r="M213" s="30"/>
      <c r="N213" s="30"/>
      <c r="O213" s="30"/>
      <c r="P213" s="30"/>
      <c r="Q213" s="30"/>
      <c r="R213" s="30"/>
      <c r="S213" s="30"/>
      <c r="T213" s="30"/>
      <c r="U213" s="30"/>
      <c r="V213" s="30"/>
      <c r="W213" s="30"/>
      <c r="X213" s="30"/>
      <c r="Y213" s="30"/>
      <c r="Z213" s="30"/>
      <c r="AA213" s="30"/>
      <c r="AB213" s="30"/>
    </row>
    <row r="214" spans="1:35" s="42" customFormat="1" ht="11.25" customHeight="1">
      <c r="C214" s="30"/>
      <c r="D214" s="30"/>
      <c r="E214" s="77"/>
      <c r="F214" s="30"/>
      <c r="G214" s="30" t="s">
        <v>335</v>
      </c>
      <c r="H214" s="30"/>
      <c r="I214" s="30"/>
      <c r="J214" s="30"/>
      <c r="K214" s="30"/>
      <c r="L214" s="30"/>
      <c r="M214" s="30"/>
      <c r="N214" s="30"/>
      <c r="O214" s="30"/>
      <c r="P214" s="30"/>
      <c r="Q214" s="30"/>
      <c r="R214" s="30"/>
      <c r="S214" s="30"/>
      <c r="T214" s="30"/>
      <c r="U214" s="30"/>
      <c r="V214" s="30"/>
      <c r="W214" s="30"/>
      <c r="X214" s="30"/>
      <c r="Y214" s="30"/>
      <c r="Z214" s="30"/>
      <c r="AA214" s="30"/>
      <c r="AB214" s="30"/>
    </row>
    <row r="215" spans="1:35" s="42" customFormat="1" ht="11.25" customHeight="1">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c r="AA215" s="30"/>
      <c r="AB215" s="30"/>
    </row>
    <row r="216" spans="1:35" ht="11.25" customHeight="1">
      <c r="A216" s="30"/>
      <c r="B216" s="30"/>
      <c r="C216" s="30"/>
      <c r="D216" s="80" t="str">
        <f>$C$7&amp;"10."</f>
        <v>3.1.10.</v>
      </c>
      <c r="E216" s="30" t="s">
        <v>50</v>
      </c>
      <c r="F216" s="30"/>
      <c r="G216" s="30"/>
      <c r="H216" s="30"/>
      <c r="I216" s="30"/>
      <c r="J216" s="30"/>
      <c r="K216" s="30"/>
      <c r="L216" s="30"/>
      <c r="M216" s="30"/>
      <c r="N216" s="30"/>
      <c r="O216" s="30"/>
      <c r="P216" s="30"/>
      <c r="Q216" s="30"/>
      <c r="R216" s="30"/>
      <c r="S216" s="30"/>
      <c r="T216" s="30"/>
      <c r="U216" s="30"/>
      <c r="V216" s="30"/>
      <c r="W216" s="30"/>
      <c r="X216" s="30"/>
      <c r="Y216" s="30"/>
      <c r="Z216" s="30"/>
      <c r="AA216" s="30"/>
      <c r="AB216" s="30"/>
      <c r="AC216" s="30"/>
      <c r="AD216" s="30"/>
      <c r="AE216" s="30"/>
      <c r="AF216" s="30"/>
      <c r="AG216" s="30"/>
      <c r="AH216" s="30"/>
      <c r="AI216" s="30"/>
    </row>
    <row r="217" spans="1:35" ht="11.25" customHeight="1">
      <c r="A217" s="30"/>
      <c r="B217" s="30"/>
      <c r="C217" s="30"/>
      <c r="D217" s="30"/>
      <c r="E217" s="24" t="str">
        <f>D216&amp;"1."</f>
        <v>3.1.10.1.</v>
      </c>
      <c r="F217" s="77" t="s">
        <v>177</v>
      </c>
      <c r="G217" s="30"/>
      <c r="H217" s="30"/>
      <c r="I217" s="30"/>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row>
    <row r="218" spans="1:35" s="42" customFormat="1" ht="11.25" customHeight="1">
      <c r="A218" s="30"/>
      <c r="B218" s="30"/>
      <c r="C218" s="30"/>
      <c r="D218" s="30"/>
      <c r="E218" s="24"/>
      <c r="F218" s="77" t="s">
        <v>178</v>
      </c>
      <c r="G218" s="30"/>
      <c r="H218" s="30"/>
      <c r="I218" s="30"/>
      <c r="J218" s="30"/>
      <c r="K218" s="30"/>
      <c r="L218" s="30"/>
      <c r="M218" s="30"/>
      <c r="N218" s="30"/>
      <c r="O218" s="30"/>
      <c r="P218" s="30"/>
      <c r="Q218" s="30"/>
      <c r="R218" s="30"/>
      <c r="S218" s="30"/>
      <c r="T218" s="30"/>
      <c r="U218" s="30"/>
      <c r="V218" s="30"/>
      <c r="W218" s="30"/>
      <c r="X218" s="30"/>
      <c r="Y218" s="30"/>
      <c r="Z218" s="30"/>
      <c r="AA218" s="30"/>
      <c r="AB218" s="30"/>
      <c r="AC218" s="30"/>
      <c r="AD218" s="30"/>
      <c r="AE218" s="30"/>
      <c r="AF218" s="30"/>
      <c r="AG218" s="30"/>
      <c r="AH218" s="30"/>
      <c r="AI218" s="30"/>
    </row>
    <row r="219" spans="1:35" ht="11.25" customHeight="1">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c r="AA219" s="30"/>
      <c r="AB219" s="30"/>
      <c r="AC219" s="30"/>
      <c r="AD219" s="30"/>
      <c r="AE219" s="30"/>
      <c r="AF219" s="30"/>
      <c r="AG219" s="30"/>
      <c r="AH219" s="30"/>
      <c r="AI219" s="30"/>
    </row>
    <row r="220" spans="1:35" s="42" customFormat="1" ht="11.25" customHeight="1">
      <c r="A220" s="30"/>
      <c r="B220" s="30"/>
      <c r="C220" s="30"/>
      <c r="D220" s="30"/>
      <c r="E220" s="30"/>
      <c r="F220" s="80" t="s">
        <v>121</v>
      </c>
      <c r="G220" s="67" t="s">
        <v>120</v>
      </c>
      <c r="H220" s="30"/>
      <c r="I220" s="30"/>
      <c r="J220" s="30"/>
      <c r="K220" s="30"/>
      <c r="L220" s="30"/>
      <c r="M220" s="30"/>
      <c r="N220" s="30"/>
      <c r="O220" s="30"/>
      <c r="P220" s="30"/>
      <c r="Q220" s="30"/>
      <c r="R220" s="30"/>
      <c r="S220" s="30"/>
      <c r="T220" s="30"/>
      <c r="U220" s="30"/>
      <c r="V220" s="30"/>
      <c r="W220" s="30"/>
      <c r="X220" s="30"/>
      <c r="Y220" s="30"/>
      <c r="Z220" s="30"/>
      <c r="AA220" s="30"/>
      <c r="AB220" s="30"/>
      <c r="AC220" s="30"/>
      <c r="AD220" s="30"/>
      <c r="AE220" s="30"/>
      <c r="AF220" s="30"/>
      <c r="AG220" s="30"/>
      <c r="AH220" s="30"/>
      <c r="AI220" s="30"/>
    </row>
    <row r="221" spans="1:35" s="42" customFormat="1" ht="11.25" customHeight="1">
      <c r="A221" s="30"/>
      <c r="B221" s="30"/>
      <c r="C221" s="30"/>
      <c r="D221" s="30"/>
      <c r="E221" s="30"/>
      <c r="F221" s="30"/>
      <c r="G221" s="67" t="s">
        <v>118</v>
      </c>
      <c r="H221" s="30"/>
      <c r="I221" s="30"/>
      <c r="J221" s="30"/>
      <c r="K221" s="30"/>
      <c r="L221" s="30"/>
      <c r="M221" s="30"/>
      <c r="N221" s="30"/>
      <c r="O221" s="30"/>
      <c r="P221" s="30"/>
      <c r="Q221" s="30"/>
      <c r="R221" s="30"/>
      <c r="S221" s="30"/>
      <c r="T221" s="30"/>
      <c r="U221" s="30"/>
      <c r="V221" s="30"/>
      <c r="W221" s="30"/>
      <c r="X221" s="30"/>
      <c r="Y221" s="30"/>
      <c r="Z221" s="30"/>
      <c r="AA221" s="30"/>
      <c r="AB221" s="30"/>
      <c r="AC221" s="30"/>
      <c r="AD221" s="30"/>
      <c r="AE221" s="30"/>
      <c r="AF221" s="30"/>
      <c r="AG221" s="30"/>
      <c r="AH221" s="30"/>
      <c r="AI221" s="30"/>
    </row>
    <row r="222" spans="1:35" s="42" customFormat="1" ht="11.25" customHeight="1">
      <c r="A222" s="30"/>
      <c r="B222" s="30"/>
      <c r="C222" s="30"/>
      <c r="D222" s="30"/>
      <c r="E222" s="30"/>
      <c r="F222" s="30"/>
      <c r="G222" s="67" t="s">
        <v>119</v>
      </c>
      <c r="H222" s="30"/>
      <c r="I222" s="30"/>
      <c r="J222" s="30"/>
      <c r="K222" s="30"/>
      <c r="L222" s="30"/>
      <c r="M222" s="30"/>
      <c r="N222" s="30"/>
      <c r="O222" s="30"/>
      <c r="P222" s="30"/>
      <c r="Q222" s="30"/>
      <c r="R222" s="30"/>
      <c r="S222" s="30"/>
      <c r="T222" s="30"/>
      <c r="U222" s="30"/>
      <c r="V222" s="30"/>
      <c r="W222" s="30"/>
      <c r="X222" s="30"/>
      <c r="Y222" s="30"/>
      <c r="Z222" s="30"/>
      <c r="AA222" s="30"/>
      <c r="AB222" s="30"/>
      <c r="AC222" s="30"/>
      <c r="AD222" s="30"/>
      <c r="AE222" s="30"/>
      <c r="AF222" s="30"/>
      <c r="AG222" s="30"/>
      <c r="AH222" s="30"/>
      <c r="AI222" s="30"/>
    </row>
    <row r="223" spans="1:35" s="42" customFormat="1" ht="11.25" customHeight="1">
      <c r="A223" s="30"/>
      <c r="B223" s="30"/>
      <c r="C223" s="30"/>
      <c r="D223" s="30"/>
      <c r="E223" s="30"/>
      <c r="F223" s="30"/>
      <c r="G223" s="67" t="s">
        <v>305</v>
      </c>
      <c r="H223" s="30"/>
      <c r="I223" s="30"/>
      <c r="J223" s="30"/>
      <c r="K223" s="30"/>
      <c r="L223" s="30"/>
      <c r="M223" s="30"/>
      <c r="N223" s="30"/>
      <c r="O223" s="30"/>
      <c r="P223" s="30"/>
      <c r="Q223" s="30"/>
      <c r="R223" s="30"/>
      <c r="S223" s="30"/>
      <c r="T223" s="30"/>
      <c r="U223" s="30"/>
      <c r="V223" s="30"/>
      <c r="W223" s="30"/>
      <c r="X223" s="30"/>
      <c r="Y223" s="30"/>
      <c r="Z223" s="30"/>
      <c r="AA223" s="30"/>
      <c r="AB223" s="30"/>
      <c r="AC223" s="30"/>
      <c r="AD223" s="30"/>
      <c r="AE223" s="30"/>
      <c r="AF223" s="30"/>
      <c r="AG223" s="30"/>
      <c r="AH223" s="30"/>
      <c r="AI223" s="30"/>
    </row>
    <row r="224" spans="1:35" s="42" customFormat="1" ht="11.25" customHeight="1">
      <c r="A224" s="30"/>
      <c r="B224" s="30"/>
      <c r="C224" s="30"/>
      <c r="D224" s="30"/>
      <c r="E224" s="30"/>
      <c r="F224" s="30"/>
      <c r="G224" s="81" t="s">
        <v>291</v>
      </c>
      <c r="H224" s="30"/>
      <c r="I224" s="30"/>
      <c r="J224" s="30"/>
      <c r="K224" s="30"/>
      <c r="L224" s="30"/>
      <c r="M224" s="30"/>
      <c r="N224" s="30"/>
      <c r="O224" s="30"/>
      <c r="P224" s="30"/>
      <c r="Q224" s="30"/>
      <c r="R224" s="30"/>
      <c r="S224" s="30"/>
      <c r="T224" s="30"/>
      <c r="U224" s="30"/>
      <c r="V224" s="30"/>
      <c r="W224" s="30"/>
      <c r="X224" s="30"/>
      <c r="Y224" s="30"/>
      <c r="Z224" s="30"/>
      <c r="AA224" s="30"/>
      <c r="AB224" s="30"/>
      <c r="AC224" s="30"/>
      <c r="AD224" s="30"/>
      <c r="AE224" s="30"/>
      <c r="AF224" s="30"/>
      <c r="AG224" s="30"/>
      <c r="AH224" s="30"/>
      <c r="AI224" s="30"/>
    </row>
    <row r="225" spans="1:35" s="42" customFormat="1" ht="11.25" customHeight="1">
      <c r="A225" s="30"/>
      <c r="B225" s="30"/>
      <c r="C225" s="30"/>
      <c r="D225" s="30"/>
      <c r="E225" s="30"/>
      <c r="F225" s="30"/>
      <c r="G225" s="81" t="s">
        <v>292</v>
      </c>
      <c r="H225" s="30"/>
      <c r="I225" s="30"/>
      <c r="J225" s="30"/>
      <c r="K225" s="30"/>
      <c r="L225" s="30"/>
      <c r="M225" s="30"/>
      <c r="N225" s="30"/>
      <c r="O225" s="30"/>
      <c r="P225" s="30"/>
      <c r="Q225" s="30"/>
      <c r="R225" s="30"/>
      <c r="S225" s="30"/>
      <c r="T225" s="30"/>
      <c r="U225" s="30"/>
      <c r="V225" s="30"/>
      <c r="W225" s="30"/>
      <c r="X225" s="30"/>
      <c r="Y225" s="30"/>
      <c r="Z225" s="30"/>
      <c r="AA225" s="30"/>
      <c r="AB225" s="30"/>
      <c r="AC225" s="30"/>
      <c r="AD225" s="30"/>
      <c r="AE225" s="30"/>
      <c r="AF225" s="30"/>
      <c r="AG225" s="30"/>
      <c r="AH225" s="30"/>
      <c r="AI225" s="30"/>
    </row>
    <row r="226" spans="1:35" ht="11.25" customHeight="1">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c r="AA226" s="30"/>
      <c r="AB226" s="30"/>
      <c r="AC226" s="30"/>
      <c r="AD226" s="30"/>
      <c r="AE226" s="30"/>
      <c r="AF226" s="30"/>
      <c r="AG226" s="30"/>
      <c r="AH226" s="30"/>
      <c r="AI226" s="30"/>
    </row>
    <row r="227" spans="1:35" ht="11.25" customHeight="1">
      <c r="A227" s="30"/>
      <c r="B227" s="30"/>
      <c r="C227" s="30"/>
      <c r="D227" s="30"/>
      <c r="E227" s="30"/>
      <c r="F227" s="80" t="s">
        <v>60</v>
      </c>
      <c r="G227" s="30" t="s">
        <v>133</v>
      </c>
      <c r="H227" s="30"/>
      <c r="I227" s="30"/>
      <c r="J227" s="30"/>
      <c r="K227" s="30"/>
      <c r="L227" s="30"/>
      <c r="M227" s="30"/>
      <c r="N227" s="30"/>
      <c r="O227" s="30"/>
      <c r="P227" s="30"/>
      <c r="Q227" s="30"/>
      <c r="R227" s="30"/>
      <c r="S227" s="30"/>
      <c r="T227" s="30"/>
      <c r="U227" s="30"/>
      <c r="V227" s="30"/>
      <c r="W227" s="30"/>
      <c r="X227" s="30"/>
      <c r="Y227" s="30"/>
      <c r="Z227" s="30"/>
      <c r="AA227" s="30"/>
      <c r="AB227" s="30"/>
      <c r="AC227" s="30"/>
      <c r="AD227" s="30"/>
      <c r="AE227" s="30"/>
      <c r="AF227" s="30"/>
      <c r="AG227" s="30"/>
      <c r="AH227" s="30"/>
      <c r="AI227" s="30"/>
    </row>
    <row r="228" spans="1:35" ht="11.25" customHeight="1">
      <c r="A228" s="30"/>
      <c r="B228" s="30"/>
      <c r="C228" s="30"/>
      <c r="D228" s="30"/>
      <c r="E228" s="30"/>
      <c r="F228" s="30"/>
      <c r="G228" s="30" t="s">
        <v>124</v>
      </c>
      <c r="H228" s="30"/>
      <c r="I228" s="30"/>
      <c r="J228" s="30"/>
      <c r="K228" s="30"/>
      <c r="L228" s="30"/>
      <c r="M228" s="30"/>
      <c r="N228" s="30"/>
      <c r="O228" s="30"/>
      <c r="P228" s="30"/>
      <c r="Q228" s="30"/>
      <c r="R228" s="30"/>
      <c r="S228" s="30"/>
      <c r="T228" s="30"/>
      <c r="U228" s="30"/>
      <c r="V228" s="30"/>
      <c r="W228" s="30"/>
      <c r="X228" s="30"/>
      <c r="Y228" s="30"/>
      <c r="Z228" s="30"/>
      <c r="AA228" s="30"/>
      <c r="AB228" s="30"/>
      <c r="AC228" s="30"/>
      <c r="AD228" s="30"/>
      <c r="AE228" s="30"/>
      <c r="AF228" s="30"/>
      <c r="AG228" s="30"/>
      <c r="AH228" s="30"/>
      <c r="AI228" s="30"/>
    </row>
    <row r="229" spans="1:35" ht="11.25" customHeight="1">
      <c r="A229" s="30"/>
      <c r="B229" s="30"/>
      <c r="C229" s="30"/>
      <c r="D229" s="30"/>
      <c r="E229" s="30"/>
      <c r="F229" s="30"/>
      <c r="G229" s="30" t="s">
        <v>125</v>
      </c>
      <c r="H229" s="30"/>
      <c r="I229" s="30"/>
      <c r="J229" s="30"/>
      <c r="K229" s="30"/>
      <c r="L229" s="30"/>
      <c r="M229" s="30"/>
      <c r="N229" s="30"/>
      <c r="O229" s="30"/>
      <c r="P229" s="30"/>
      <c r="Q229" s="30"/>
      <c r="R229" s="30"/>
      <c r="S229" s="30"/>
      <c r="T229" s="30"/>
      <c r="U229" s="30"/>
      <c r="V229" s="30"/>
      <c r="W229" s="30"/>
      <c r="X229" s="30"/>
      <c r="Y229" s="30"/>
      <c r="Z229" s="30"/>
      <c r="AA229" s="30"/>
      <c r="AB229" s="30"/>
      <c r="AC229" s="30"/>
      <c r="AD229" s="30"/>
      <c r="AE229" s="30"/>
      <c r="AF229" s="30"/>
      <c r="AG229" s="30"/>
      <c r="AH229" s="30"/>
      <c r="AI229" s="30"/>
    </row>
    <row r="230" spans="1:35" ht="11.25" customHeight="1">
      <c r="A230" s="30"/>
      <c r="B230" s="30"/>
      <c r="C230" s="30"/>
      <c r="D230" s="30"/>
      <c r="E230" s="30"/>
      <c r="F230" s="30"/>
      <c r="G230" s="30" t="s">
        <v>122</v>
      </c>
      <c r="H230" s="30"/>
      <c r="I230" s="30"/>
      <c r="J230" s="30"/>
      <c r="K230" s="30"/>
      <c r="L230" s="30"/>
      <c r="M230" s="30"/>
      <c r="N230" s="30"/>
      <c r="O230" s="30"/>
      <c r="P230" s="30"/>
      <c r="Q230" s="30"/>
      <c r="R230" s="30"/>
      <c r="S230" s="30"/>
      <c r="T230" s="30"/>
      <c r="U230" s="30"/>
      <c r="V230" s="30"/>
      <c r="W230" s="30"/>
      <c r="X230" s="30"/>
      <c r="Y230" s="30"/>
      <c r="Z230" s="30"/>
      <c r="AA230" s="30"/>
      <c r="AB230" s="30"/>
      <c r="AC230" s="30"/>
      <c r="AD230" s="30"/>
      <c r="AE230" s="30"/>
      <c r="AF230" s="30"/>
      <c r="AG230" s="30"/>
      <c r="AH230" s="30"/>
      <c r="AI230" s="30"/>
    </row>
    <row r="231" spans="1:35" ht="11.25" customHeight="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c r="AB231" s="30"/>
      <c r="AC231" s="30"/>
      <c r="AD231" s="30"/>
      <c r="AE231" s="30"/>
      <c r="AF231" s="30"/>
      <c r="AG231" s="30"/>
      <c r="AH231" s="30"/>
      <c r="AI231" s="30"/>
    </row>
    <row r="232" spans="1:35" ht="11.25" customHeight="1">
      <c r="A232" s="30"/>
      <c r="B232" s="30"/>
      <c r="C232" s="30"/>
      <c r="D232" s="30"/>
      <c r="E232" s="30"/>
      <c r="F232" s="30"/>
      <c r="G232" s="30" t="s">
        <v>123</v>
      </c>
      <c r="H232" s="30"/>
      <c r="I232" s="30"/>
      <c r="J232" s="30"/>
      <c r="K232" s="30"/>
      <c r="L232" s="30"/>
      <c r="M232" s="30"/>
      <c r="N232" s="30"/>
      <c r="O232" s="30"/>
      <c r="P232" s="30"/>
      <c r="Q232" s="30"/>
      <c r="R232" s="30"/>
      <c r="S232" s="30"/>
      <c r="T232" s="30"/>
      <c r="U232" s="30"/>
      <c r="V232" s="30"/>
      <c r="W232" s="30"/>
      <c r="X232" s="30"/>
      <c r="Y232" s="30"/>
      <c r="Z232" s="30"/>
      <c r="AA232" s="30"/>
      <c r="AB232" s="30"/>
      <c r="AC232" s="30"/>
      <c r="AD232" s="30"/>
      <c r="AE232" s="30"/>
      <c r="AF232" s="30"/>
      <c r="AG232" s="30"/>
      <c r="AH232" s="30"/>
      <c r="AI232" s="30"/>
    </row>
    <row r="233" spans="1:35" s="42" customFormat="1" ht="11.25" customHeight="1">
      <c r="A233" s="30"/>
      <c r="B233" s="30"/>
      <c r="C233" s="30"/>
      <c r="D233" s="30"/>
      <c r="E233" s="30"/>
      <c r="F233" s="30"/>
      <c r="G233" s="63" t="s">
        <v>126</v>
      </c>
      <c r="H233" s="39"/>
      <c r="I233" s="39"/>
      <c r="J233" s="39"/>
      <c r="K233" s="39"/>
      <c r="L233" s="39"/>
      <c r="M233" s="39"/>
      <c r="N233" s="39"/>
      <c r="O233" s="39"/>
      <c r="P233" s="38"/>
      <c r="Q233" s="39" t="s">
        <v>166</v>
      </c>
      <c r="R233" s="39"/>
      <c r="S233" s="39"/>
      <c r="T233" s="39"/>
      <c r="U233" s="39"/>
      <c r="V233" s="39"/>
      <c r="W233" s="39"/>
      <c r="X233" s="39"/>
      <c r="Y233" s="39"/>
      <c r="Z233" s="39"/>
      <c r="AA233" s="39"/>
      <c r="AB233" s="39"/>
      <c r="AC233" s="39"/>
      <c r="AD233" s="39"/>
      <c r="AE233" s="39"/>
      <c r="AF233" s="39"/>
      <c r="AG233" s="39"/>
      <c r="AH233" s="38"/>
      <c r="AI233" s="30"/>
    </row>
    <row r="234" spans="1:35" s="42" customFormat="1" ht="11.25" customHeight="1">
      <c r="A234" s="30"/>
      <c r="B234" s="30"/>
      <c r="C234" s="30"/>
      <c r="D234" s="30"/>
      <c r="E234" s="30"/>
      <c r="F234" s="30"/>
      <c r="G234" s="31" t="s">
        <v>127</v>
      </c>
      <c r="H234" s="56"/>
      <c r="I234" s="56"/>
      <c r="J234" s="56"/>
      <c r="K234" s="56"/>
      <c r="L234" s="56"/>
      <c r="M234" s="56"/>
      <c r="N234" s="56"/>
      <c r="O234" s="56"/>
      <c r="P234" s="32"/>
      <c r="Q234" s="56" t="s">
        <v>131</v>
      </c>
      <c r="R234" s="56"/>
      <c r="S234" s="56"/>
      <c r="T234" s="56"/>
      <c r="U234" s="56"/>
      <c r="V234" s="56"/>
      <c r="W234" s="56"/>
      <c r="X234" s="56"/>
      <c r="Y234" s="56"/>
      <c r="Z234" s="56"/>
      <c r="AA234" s="56"/>
      <c r="AB234" s="56"/>
      <c r="AC234" s="56"/>
      <c r="AD234" s="56"/>
      <c r="AE234" s="56"/>
      <c r="AF234" s="56"/>
      <c r="AG234" s="56"/>
      <c r="AH234" s="32"/>
      <c r="AI234" s="30"/>
    </row>
    <row r="235" spans="1:35" s="42" customFormat="1" ht="11.25" customHeight="1">
      <c r="A235" s="30"/>
      <c r="B235" s="30"/>
      <c r="C235" s="30"/>
      <c r="D235" s="30"/>
      <c r="E235" s="30"/>
      <c r="F235" s="30"/>
      <c r="G235" s="33"/>
      <c r="H235" s="34"/>
      <c r="I235" s="34"/>
      <c r="J235" s="34"/>
      <c r="K235" s="34"/>
      <c r="L235" s="34"/>
      <c r="M235" s="34"/>
      <c r="N235" s="34"/>
      <c r="O235" s="34"/>
      <c r="P235" s="35"/>
      <c r="Q235" s="34" t="s">
        <v>132</v>
      </c>
      <c r="R235" s="34"/>
      <c r="S235" s="34"/>
      <c r="T235" s="34"/>
      <c r="U235" s="34"/>
      <c r="V235" s="34"/>
      <c r="W235" s="34"/>
      <c r="X235" s="34"/>
      <c r="Y235" s="34"/>
      <c r="Z235" s="34"/>
      <c r="AA235" s="34"/>
      <c r="AB235" s="34"/>
      <c r="AC235" s="34"/>
      <c r="AD235" s="34"/>
      <c r="AE235" s="34"/>
      <c r="AF235" s="34"/>
      <c r="AG235" s="34"/>
      <c r="AH235" s="35"/>
      <c r="AI235" s="30"/>
    </row>
    <row r="236" spans="1:35" s="42" customFormat="1" ht="11.25" customHeight="1">
      <c r="A236" s="30"/>
      <c r="B236" s="30"/>
      <c r="C236" s="30"/>
      <c r="D236" s="30"/>
      <c r="E236" s="30"/>
      <c r="F236" s="30"/>
      <c r="G236" s="31" t="s">
        <v>112</v>
      </c>
      <c r="H236" s="56"/>
      <c r="I236" s="56"/>
      <c r="J236" s="56"/>
      <c r="K236" s="56"/>
      <c r="L236" s="56"/>
      <c r="M236" s="56"/>
      <c r="N236" s="56"/>
      <c r="O236" s="56"/>
      <c r="P236" s="32"/>
      <c r="Q236" s="56" t="s">
        <v>286</v>
      </c>
      <c r="R236" s="56"/>
      <c r="S236" s="56"/>
      <c r="T236" s="56"/>
      <c r="U236" s="56"/>
      <c r="V236" s="56"/>
      <c r="W236" s="56"/>
      <c r="X236" s="56"/>
      <c r="Y236" s="56"/>
      <c r="Z236" s="56"/>
      <c r="AA236" s="56"/>
      <c r="AB236" s="56"/>
      <c r="AC236" s="56"/>
      <c r="AD236" s="56"/>
      <c r="AE236" s="56"/>
      <c r="AF236" s="56"/>
      <c r="AG236" s="56"/>
      <c r="AH236" s="32"/>
      <c r="AI236" s="30"/>
    </row>
    <row r="237" spans="1:35" s="42" customFormat="1" ht="11.25" customHeight="1">
      <c r="A237" s="30"/>
      <c r="B237" s="30"/>
      <c r="C237" s="30"/>
      <c r="D237" s="30"/>
      <c r="E237" s="30"/>
      <c r="F237" s="30"/>
      <c r="G237" s="31"/>
      <c r="H237" s="56"/>
      <c r="I237" s="56"/>
      <c r="J237" s="56"/>
      <c r="K237" s="56"/>
      <c r="L237" s="56"/>
      <c r="M237" s="56"/>
      <c r="N237" s="56"/>
      <c r="O237" s="56"/>
      <c r="P237" s="32"/>
      <c r="Q237" s="56" t="s">
        <v>287</v>
      </c>
      <c r="R237" s="56"/>
      <c r="S237" s="56"/>
      <c r="T237" s="56"/>
      <c r="U237" s="56"/>
      <c r="V237" s="56"/>
      <c r="W237" s="56"/>
      <c r="X237" s="56"/>
      <c r="Y237" s="56"/>
      <c r="Z237" s="56"/>
      <c r="AA237" s="56"/>
      <c r="AB237" s="56"/>
      <c r="AC237" s="56"/>
      <c r="AD237" s="56"/>
      <c r="AE237" s="56"/>
      <c r="AF237" s="56"/>
      <c r="AG237" s="56"/>
      <c r="AH237" s="32"/>
      <c r="AI237" s="30"/>
    </row>
    <row r="238" spans="1:35" s="42" customFormat="1" ht="11.25" customHeight="1">
      <c r="A238" s="30"/>
      <c r="B238" s="30"/>
      <c r="C238" s="30"/>
      <c r="D238" s="30"/>
      <c r="E238" s="30"/>
      <c r="F238" s="30"/>
      <c r="G238" s="33"/>
      <c r="H238" s="34"/>
      <c r="I238" s="34"/>
      <c r="J238" s="34"/>
      <c r="K238" s="34"/>
      <c r="L238" s="34"/>
      <c r="M238" s="34"/>
      <c r="N238" s="34"/>
      <c r="O238" s="34"/>
      <c r="P238" s="35"/>
      <c r="Q238" s="34" t="s">
        <v>134</v>
      </c>
      <c r="R238" s="34"/>
      <c r="S238" s="34"/>
      <c r="T238" s="34"/>
      <c r="U238" s="34"/>
      <c r="V238" s="34"/>
      <c r="W238" s="34"/>
      <c r="X238" s="34"/>
      <c r="Y238" s="34"/>
      <c r="Z238" s="34"/>
      <c r="AA238" s="34"/>
      <c r="AB238" s="34"/>
      <c r="AC238" s="34"/>
      <c r="AD238" s="34"/>
      <c r="AE238" s="34"/>
      <c r="AF238" s="34"/>
      <c r="AG238" s="34"/>
      <c r="AH238" s="35"/>
      <c r="AI238" s="30"/>
    </row>
    <row r="239" spans="1:35" s="42" customFormat="1" ht="11.25" customHeight="1">
      <c r="A239" s="30"/>
      <c r="B239" s="30"/>
      <c r="C239" s="30"/>
      <c r="D239" s="30"/>
      <c r="E239" s="30"/>
      <c r="F239" s="30"/>
      <c r="G239" s="33" t="s">
        <v>128</v>
      </c>
      <c r="H239" s="34"/>
      <c r="I239" s="34"/>
      <c r="J239" s="34"/>
      <c r="K239" s="34"/>
      <c r="L239" s="34"/>
      <c r="M239" s="34"/>
      <c r="N239" s="34"/>
      <c r="O239" s="34"/>
      <c r="P239" s="35"/>
      <c r="Q239" s="34" t="s">
        <v>129</v>
      </c>
      <c r="R239" s="34"/>
      <c r="S239" s="34"/>
      <c r="T239" s="34"/>
      <c r="U239" s="34"/>
      <c r="V239" s="34"/>
      <c r="W239" s="34"/>
      <c r="X239" s="34"/>
      <c r="Y239" s="34"/>
      <c r="Z239" s="34"/>
      <c r="AA239" s="34"/>
      <c r="AB239" s="34"/>
      <c r="AC239" s="34"/>
      <c r="AD239" s="34"/>
      <c r="AE239" s="34"/>
      <c r="AF239" s="34"/>
      <c r="AG239" s="34"/>
      <c r="AH239" s="35"/>
      <c r="AI239" s="30"/>
    </row>
    <row r="240" spans="1:35" s="42" customFormat="1" ht="11.25" customHeight="1">
      <c r="A240" s="30"/>
      <c r="B240" s="30"/>
      <c r="C240" s="30"/>
      <c r="D240" s="30"/>
      <c r="E240" s="30"/>
      <c r="F240" s="30"/>
      <c r="G240" s="31" t="s">
        <v>130</v>
      </c>
      <c r="H240" s="56"/>
      <c r="I240" s="56"/>
      <c r="J240" s="56"/>
      <c r="K240" s="56"/>
      <c r="L240" s="56"/>
      <c r="M240" s="56"/>
      <c r="N240" s="56"/>
      <c r="O240" s="56"/>
      <c r="P240" s="32"/>
      <c r="Q240" s="56" t="s">
        <v>288</v>
      </c>
      <c r="R240" s="56"/>
      <c r="S240" s="56"/>
      <c r="T240" s="56"/>
      <c r="U240" s="56"/>
      <c r="V240" s="56"/>
      <c r="W240" s="56"/>
      <c r="X240" s="56"/>
      <c r="Y240" s="56"/>
      <c r="Z240" s="56"/>
      <c r="AA240" s="56"/>
      <c r="AB240" s="56"/>
      <c r="AC240" s="56"/>
      <c r="AD240" s="56"/>
      <c r="AE240" s="56"/>
      <c r="AF240" s="56"/>
      <c r="AG240" s="56"/>
      <c r="AH240" s="32"/>
      <c r="AI240" s="30"/>
    </row>
    <row r="241" spans="1:35" s="42" customFormat="1" ht="11.25" customHeight="1">
      <c r="A241" s="30"/>
      <c r="B241" s="30"/>
      <c r="C241" s="30"/>
      <c r="D241" s="30"/>
      <c r="E241" s="30"/>
      <c r="F241" s="30"/>
      <c r="G241" s="31"/>
      <c r="H241" s="56"/>
      <c r="I241" s="56"/>
      <c r="J241" s="56"/>
      <c r="K241" s="56"/>
      <c r="L241" s="56"/>
      <c r="M241" s="56"/>
      <c r="N241" s="56"/>
      <c r="O241" s="56"/>
      <c r="P241" s="32"/>
      <c r="Q241" s="56" t="s">
        <v>290</v>
      </c>
      <c r="R241" s="56"/>
      <c r="S241" s="56"/>
      <c r="T241" s="56"/>
      <c r="U241" s="56"/>
      <c r="V241" s="56"/>
      <c r="W241" s="56"/>
      <c r="X241" s="56"/>
      <c r="Y241" s="56"/>
      <c r="Z241" s="56"/>
      <c r="AA241" s="56"/>
      <c r="AB241" s="56"/>
      <c r="AC241" s="56"/>
      <c r="AD241" s="56"/>
      <c r="AE241" s="56"/>
      <c r="AF241" s="56"/>
      <c r="AG241" s="56"/>
      <c r="AH241" s="32"/>
      <c r="AI241" s="30"/>
    </row>
    <row r="242" spans="1:35" s="42" customFormat="1" ht="11.25" customHeight="1">
      <c r="A242" s="30"/>
      <c r="B242" s="30"/>
      <c r="C242" s="30"/>
      <c r="D242" s="30"/>
      <c r="E242" s="30"/>
      <c r="F242" s="30"/>
      <c r="G242" s="33"/>
      <c r="H242" s="34"/>
      <c r="I242" s="34"/>
      <c r="J242" s="34"/>
      <c r="K242" s="34"/>
      <c r="L242" s="34"/>
      <c r="M242" s="34"/>
      <c r="N242" s="34"/>
      <c r="O242" s="34"/>
      <c r="P242" s="35"/>
      <c r="Q242" s="34" t="s">
        <v>289</v>
      </c>
      <c r="R242" s="34"/>
      <c r="S242" s="34"/>
      <c r="T242" s="34"/>
      <c r="U242" s="34"/>
      <c r="V242" s="34"/>
      <c r="W242" s="34"/>
      <c r="X242" s="34"/>
      <c r="Y242" s="34"/>
      <c r="Z242" s="34"/>
      <c r="AA242" s="34"/>
      <c r="AB242" s="34"/>
      <c r="AC242" s="34"/>
      <c r="AD242" s="34"/>
      <c r="AE242" s="34"/>
      <c r="AF242" s="34"/>
      <c r="AG242" s="34"/>
      <c r="AH242" s="35"/>
      <c r="AI242" s="30"/>
    </row>
    <row r="243" spans="1:35" s="42" customFormat="1" ht="11.25" customHeight="1">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c r="AA243" s="30"/>
      <c r="AB243" s="30"/>
      <c r="AC243" s="30"/>
      <c r="AD243" s="30"/>
      <c r="AE243" s="30"/>
      <c r="AF243" s="30"/>
      <c r="AG243" s="30"/>
      <c r="AH243" s="30"/>
      <c r="AI243" s="30"/>
    </row>
    <row r="244" spans="1:35" ht="11.25" customHeight="1">
      <c r="A244" s="30"/>
      <c r="B244" s="30"/>
      <c r="C244" s="30"/>
      <c r="D244" s="30"/>
      <c r="E244" s="24" t="str">
        <f>D216&amp;"2."</f>
        <v>3.1.10.2.</v>
      </c>
      <c r="F244" s="30" t="s">
        <v>137</v>
      </c>
      <c r="G244" s="30"/>
      <c r="H244" s="30"/>
      <c r="I244" s="30"/>
      <c r="J244" s="30"/>
      <c r="K244" s="30"/>
      <c r="L244" s="30"/>
      <c r="M244" s="30"/>
      <c r="N244" s="30"/>
      <c r="O244" s="30"/>
      <c r="P244" s="30"/>
      <c r="Q244" s="30"/>
      <c r="R244" s="30"/>
      <c r="S244" s="30"/>
      <c r="T244" s="30"/>
      <c r="U244" s="30"/>
      <c r="V244" s="30"/>
      <c r="W244" s="30"/>
      <c r="X244" s="30"/>
      <c r="Y244" s="30"/>
      <c r="Z244" s="30"/>
      <c r="AA244" s="30"/>
      <c r="AB244" s="30"/>
      <c r="AC244" s="30"/>
      <c r="AD244" s="30"/>
      <c r="AE244" s="30"/>
      <c r="AF244" s="30"/>
      <c r="AG244" s="30"/>
      <c r="AH244" s="30"/>
      <c r="AI244" s="30"/>
    </row>
    <row r="245" spans="1:35" s="42" customFormat="1" ht="11.25" customHeight="1">
      <c r="A245" s="30"/>
      <c r="B245" s="30"/>
      <c r="C245" s="30"/>
      <c r="D245" s="30"/>
      <c r="E245" s="24"/>
      <c r="F245" s="30" t="s">
        <v>135</v>
      </c>
      <c r="G245" s="30"/>
      <c r="H245" s="30"/>
      <c r="I245" s="30"/>
      <c r="J245" s="30"/>
      <c r="K245" s="30"/>
      <c r="L245" s="30"/>
      <c r="M245" s="30"/>
      <c r="N245" s="30"/>
      <c r="O245" s="30"/>
      <c r="P245" s="30"/>
      <c r="Q245" s="30"/>
      <c r="R245" s="30"/>
      <c r="S245" s="30"/>
      <c r="T245" s="30"/>
      <c r="U245" s="30"/>
      <c r="V245" s="30"/>
      <c r="W245" s="30"/>
      <c r="X245" s="30"/>
      <c r="Y245" s="30"/>
      <c r="Z245" s="30"/>
      <c r="AA245" s="30"/>
      <c r="AB245" s="30"/>
      <c r="AC245" s="30"/>
      <c r="AD245" s="30"/>
      <c r="AE245" s="30"/>
      <c r="AF245" s="30"/>
      <c r="AG245" s="30"/>
      <c r="AH245" s="30"/>
      <c r="AI245" s="30"/>
    </row>
    <row r="246" spans="1:35" s="42" customFormat="1" ht="11.25" customHeight="1">
      <c r="A246" s="30"/>
      <c r="B246" s="30"/>
      <c r="C246" s="30"/>
      <c r="D246" s="30"/>
      <c r="E246" s="24"/>
      <c r="F246" s="30"/>
      <c r="G246" s="30"/>
      <c r="H246" s="30"/>
      <c r="I246" s="30"/>
      <c r="J246" s="30"/>
      <c r="K246" s="30"/>
      <c r="L246" s="30"/>
      <c r="M246" s="30"/>
      <c r="N246" s="30"/>
      <c r="O246" s="30"/>
      <c r="P246" s="30"/>
      <c r="Q246" s="30"/>
      <c r="R246" s="30"/>
      <c r="S246" s="30"/>
      <c r="T246" s="30"/>
      <c r="U246" s="30"/>
      <c r="V246" s="30"/>
      <c r="W246" s="30"/>
      <c r="X246" s="30"/>
      <c r="Y246" s="30"/>
      <c r="Z246" s="30"/>
      <c r="AA246" s="30"/>
      <c r="AB246" s="30"/>
      <c r="AC246" s="30"/>
      <c r="AD246" s="30"/>
      <c r="AE246" s="30"/>
      <c r="AF246" s="30"/>
      <c r="AG246" s="30"/>
      <c r="AH246" s="30"/>
      <c r="AI246" s="30"/>
    </row>
    <row r="247" spans="1:35" s="42" customFormat="1" ht="11.25" customHeight="1">
      <c r="A247" s="30"/>
      <c r="B247" s="30"/>
      <c r="C247" s="30"/>
      <c r="D247" s="30"/>
      <c r="E247" s="30"/>
      <c r="F247" s="24" t="s">
        <v>139</v>
      </c>
      <c r="G247" s="30" t="s">
        <v>138</v>
      </c>
      <c r="H247" s="30"/>
      <c r="I247" s="30"/>
      <c r="J247" s="30"/>
      <c r="K247" s="30"/>
      <c r="L247" s="30"/>
      <c r="M247" s="30"/>
      <c r="N247" s="30"/>
      <c r="O247" s="30"/>
      <c r="P247" s="30"/>
      <c r="Q247" s="30"/>
      <c r="R247" s="30"/>
      <c r="S247" s="30"/>
      <c r="T247" s="30"/>
      <c r="U247" s="30"/>
      <c r="V247" s="30"/>
      <c r="W247" s="30"/>
      <c r="X247" s="30"/>
      <c r="Y247" s="30"/>
      <c r="Z247" s="30"/>
      <c r="AA247" s="30"/>
      <c r="AB247" s="30"/>
      <c r="AC247" s="30"/>
      <c r="AD247" s="30"/>
      <c r="AE247" s="30"/>
      <c r="AF247" s="30"/>
      <c r="AG247" s="30"/>
      <c r="AH247" s="30"/>
      <c r="AI247" s="30"/>
    </row>
    <row r="248" spans="1:35" s="42" customFormat="1" ht="11.25" customHeight="1">
      <c r="A248" s="30"/>
      <c r="B248" s="30"/>
      <c r="C248" s="30"/>
      <c r="D248" s="30"/>
      <c r="E248" s="30"/>
      <c r="F248" s="24"/>
      <c r="G248" s="30" t="s">
        <v>136</v>
      </c>
      <c r="H248" s="30"/>
      <c r="I248" s="30"/>
      <c r="J248" s="30"/>
      <c r="K248" s="30"/>
      <c r="L248" s="30"/>
      <c r="M248" s="30"/>
      <c r="N248" s="30"/>
      <c r="O248" s="30"/>
      <c r="P248" s="30"/>
      <c r="Q248" s="30"/>
      <c r="R248" s="30"/>
      <c r="S248" s="30"/>
      <c r="T248" s="30"/>
      <c r="U248" s="30"/>
      <c r="V248" s="30"/>
      <c r="W248" s="30"/>
      <c r="X248" s="30"/>
      <c r="Y248" s="30"/>
      <c r="Z248" s="30"/>
      <c r="AA248" s="30"/>
      <c r="AB248" s="30"/>
      <c r="AC248" s="30"/>
      <c r="AD248" s="30"/>
      <c r="AE248" s="30"/>
      <c r="AF248" s="30"/>
      <c r="AG248" s="30"/>
      <c r="AH248" s="30"/>
      <c r="AI248" s="30"/>
    </row>
    <row r="249" spans="1:35" s="42" customFormat="1" ht="11.25" customHeight="1">
      <c r="A249" s="30"/>
      <c r="B249" s="30"/>
      <c r="C249" s="30"/>
      <c r="D249" s="30"/>
      <c r="E249" s="30"/>
      <c r="F249" s="24"/>
      <c r="G249" s="63" t="s">
        <v>95</v>
      </c>
      <c r="H249" s="39"/>
      <c r="I249" s="39"/>
      <c r="J249" s="39"/>
      <c r="K249" s="38"/>
      <c r="L249" s="39" t="s">
        <v>140</v>
      </c>
      <c r="M249" s="39"/>
      <c r="N249" s="39"/>
      <c r="O249" s="39"/>
      <c r="P249" s="39"/>
      <c r="Q249" s="39"/>
      <c r="R249" s="39"/>
      <c r="S249" s="39"/>
      <c r="T249" s="39"/>
      <c r="U249" s="39"/>
      <c r="V249" s="39"/>
      <c r="W249" s="39"/>
      <c r="X249" s="39"/>
      <c r="Y249" s="39"/>
      <c r="Z249" s="39"/>
      <c r="AA249" s="39"/>
      <c r="AB249" s="38"/>
      <c r="AC249" s="39" t="s">
        <v>141</v>
      </c>
      <c r="AD249" s="39"/>
      <c r="AE249" s="39"/>
      <c r="AF249" s="39"/>
      <c r="AG249" s="39"/>
      <c r="AH249" s="38"/>
      <c r="AI249" s="30"/>
    </row>
    <row r="250" spans="1:35" s="42" customFormat="1" ht="11.25" customHeight="1">
      <c r="A250" s="30"/>
      <c r="B250" s="30"/>
      <c r="C250" s="30"/>
      <c r="D250" s="30"/>
      <c r="E250" s="30"/>
      <c r="F250" s="24"/>
      <c r="G250" s="31" t="s">
        <v>142</v>
      </c>
      <c r="H250" s="56"/>
      <c r="I250" s="56"/>
      <c r="J250" s="56"/>
      <c r="K250" s="32"/>
      <c r="L250" s="26" t="s">
        <v>143</v>
      </c>
      <c r="M250" s="26"/>
      <c r="N250" s="26"/>
      <c r="O250" s="26"/>
      <c r="P250" s="26"/>
      <c r="Q250" s="26"/>
      <c r="R250" s="26"/>
      <c r="S250" s="26"/>
      <c r="T250" s="26"/>
      <c r="U250" s="26"/>
      <c r="V250" s="26"/>
      <c r="W250" s="26"/>
      <c r="X250" s="26"/>
      <c r="Y250" s="26"/>
      <c r="Z250" s="26"/>
      <c r="AA250" s="26"/>
      <c r="AB250" s="74"/>
      <c r="AC250" s="26" t="s">
        <v>344</v>
      </c>
      <c r="AD250" s="26"/>
      <c r="AE250" s="26"/>
      <c r="AF250" s="26"/>
      <c r="AG250" s="26"/>
      <c r="AH250" s="74"/>
      <c r="AI250" s="30"/>
    </row>
    <row r="251" spans="1:35" s="42" customFormat="1" ht="11.25" customHeight="1">
      <c r="A251" s="30"/>
      <c r="B251" s="30"/>
      <c r="C251" s="30"/>
      <c r="D251" s="30"/>
      <c r="E251" s="30"/>
      <c r="F251" s="24"/>
      <c r="G251" s="57" t="s">
        <v>145</v>
      </c>
      <c r="H251" s="58"/>
      <c r="I251" s="58"/>
      <c r="J251" s="58"/>
      <c r="K251" s="59"/>
      <c r="L251" s="26" t="s">
        <v>144</v>
      </c>
      <c r="M251" s="26"/>
      <c r="N251" s="26"/>
      <c r="O251" s="26"/>
      <c r="P251" s="26"/>
      <c r="Q251" s="26"/>
      <c r="R251" s="26"/>
      <c r="S251" s="26"/>
      <c r="T251" s="26"/>
      <c r="U251" s="26"/>
      <c r="V251" s="26"/>
      <c r="W251" s="26"/>
      <c r="X251" s="26"/>
      <c r="Y251" s="26"/>
      <c r="Z251" s="26"/>
      <c r="AA251" s="26"/>
      <c r="AB251" s="74"/>
      <c r="AC251" s="26"/>
      <c r="AD251" s="26"/>
      <c r="AE251" s="26"/>
      <c r="AF251" s="26"/>
      <c r="AG251" s="26"/>
      <c r="AH251" s="74"/>
      <c r="AI251" s="30"/>
    </row>
    <row r="252" spans="1:35" s="42" customFormat="1" ht="11.25" customHeight="1">
      <c r="A252" s="30"/>
      <c r="B252" s="30"/>
      <c r="C252" s="30"/>
      <c r="D252" s="30"/>
      <c r="E252" s="30"/>
      <c r="F252" s="24"/>
      <c r="G252" s="31" t="s">
        <v>146</v>
      </c>
      <c r="H252" s="56"/>
      <c r="I252" s="56"/>
      <c r="J252" s="56"/>
      <c r="K252" s="32"/>
      <c r="L252" s="95"/>
      <c r="M252" s="26"/>
      <c r="N252" s="26"/>
      <c r="O252" s="26"/>
      <c r="P252" s="26"/>
      <c r="Q252" s="26"/>
      <c r="R252" s="26"/>
      <c r="S252" s="26"/>
      <c r="T252" s="26"/>
      <c r="U252" s="26"/>
      <c r="V252" s="26"/>
      <c r="W252" s="26"/>
      <c r="X252" s="26"/>
      <c r="Y252" s="26"/>
      <c r="Z252" s="26"/>
      <c r="AA252" s="26"/>
      <c r="AB252" s="74"/>
      <c r="AC252" s="26"/>
      <c r="AD252" s="26"/>
      <c r="AE252" s="26"/>
      <c r="AF252" s="26"/>
      <c r="AG252" s="26"/>
      <c r="AH252" s="74"/>
      <c r="AI252" s="30"/>
    </row>
    <row r="253" spans="1:35" s="42" customFormat="1" ht="11.25" customHeight="1">
      <c r="A253" s="30"/>
      <c r="B253" s="30"/>
      <c r="C253" s="30"/>
      <c r="D253" s="30"/>
      <c r="E253" s="30"/>
      <c r="F253" s="24"/>
      <c r="G253" s="33" t="s">
        <v>147</v>
      </c>
      <c r="H253" s="34"/>
      <c r="I253" s="34"/>
      <c r="J253" s="34"/>
      <c r="K253" s="35"/>
      <c r="L253" s="79"/>
      <c r="M253" s="79"/>
      <c r="N253" s="79"/>
      <c r="O253" s="79"/>
      <c r="P253" s="79"/>
      <c r="Q253" s="79"/>
      <c r="R253" s="79"/>
      <c r="S253" s="79"/>
      <c r="T253" s="79"/>
      <c r="U253" s="79"/>
      <c r="V253" s="79"/>
      <c r="W253" s="79"/>
      <c r="X253" s="79"/>
      <c r="Y253" s="79"/>
      <c r="Z253" s="79"/>
      <c r="AA253" s="79"/>
      <c r="AB253" s="93"/>
      <c r="AC253" s="79"/>
      <c r="AD253" s="79"/>
      <c r="AE253" s="79"/>
      <c r="AF253" s="79"/>
      <c r="AG253" s="79"/>
      <c r="AH253" s="93"/>
      <c r="AI253" s="30"/>
    </row>
    <row r="254" spans="1:35" s="42" customFormat="1" ht="11.25" customHeight="1">
      <c r="A254" s="30"/>
      <c r="B254" s="30"/>
      <c r="C254" s="30"/>
      <c r="D254" s="30"/>
      <c r="E254" s="30"/>
      <c r="F254" s="24"/>
      <c r="G254" s="31" t="s">
        <v>99</v>
      </c>
      <c r="H254" s="56"/>
      <c r="I254" s="56"/>
      <c r="J254" s="56"/>
      <c r="K254" s="32"/>
      <c r="L254" s="26" t="s">
        <v>157</v>
      </c>
      <c r="M254" s="26"/>
      <c r="N254" s="26"/>
      <c r="O254" s="26"/>
      <c r="P254" s="26"/>
      <c r="Q254" s="26"/>
      <c r="R254" s="26"/>
      <c r="S254" s="26"/>
      <c r="T254" s="26"/>
      <c r="U254" s="26"/>
      <c r="V254" s="26"/>
      <c r="W254" s="26"/>
      <c r="X254" s="26"/>
      <c r="Y254" s="26"/>
      <c r="Z254" s="26"/>
      <c r="AA254" s="26"/>
      <c r="AB254" s="74"/>
      <c r="AC254" s="26" t="s">
        <v>345</v>
      </c>
      <c r="AD254" s="26"/>
      <c r="AE254" s="26"/>
      <c r="AF254" s="26"/>
      <c r="AG254" s="26"/>
      <c r="AH254" s="74"/>
      <c r="AI254" s="30"/>
    </row>
    <row r="255" spans="1:35" s="42" customFormat="1" ht="11.25" customHeight="1">
      <c r="A255" s="30"/>
      <c r="B255" s="30"/>
      <c r="C255" s="30"/>
      <c r="D255" s="30"/>
      <c r="E255" s="30"/>
      <c r="F255" s="24"/>
      <c r="G255" s="31"/>
      <c r="H255" s="56"/>
      <c r="I255" s="56"/>
      <c r="J255" s="56"/>
      <c r="K255" s="32"/>
      <c r="L255" s="26" t="s">
        <v>158</v>
      </c>
      <c r="M255" s="26"/>
      <c r="N255" s="26"/>
      <c r="O255" s="26"/>
      <c r="P255" s="26"/>
      <c r="Q255" s="26"/>
      <c r="R255" s="26"/>
      <c r="S255" s="26"/>
      <c r="T255" s="26"/>
      <c r="U255" s="26"/>
      <c r="V255" s="26"/>
      <c r="W255" s="26"/>
      <c r="X255" s="26"/>
      <c r="Y255" s="26"/>
      <c r="Z255" s="26"/>
      <c r="AA255" s="26"/>
      <c r="AB255" s="74"/>
      <c r="AC255" s="26" t="s">
        <v>346</v>
      </c>
      <c r="AD255" s="26"/>
      <c r="AE255" s="26"/>
      <c r="AF255" s="26"/>
      <c r="AG255" s="26"/>
      <c r="AH255" s="74"/>
      <c r="AI255" s="30"/>
    </row>
    <row r="256" spans="1:35" s="42" customFormat="1" ht="11.25" customHeight="1">
      <c r="A256" s="30"/>
      <c r="B256" s="30"/>
      <c r="C256" s="30"/>
      <c r="D256" s="30"/>
      <c r="E256" s="30"/>
      <c r="F256" s="24"/>
      <c r="G256" s="31"/>
      <c r="H256" s="56"/>
      <c r="I256" s="56"/>
      <c r="J256" s="56"/>
      <c r="K256" s="32"/>
      <c r="L256" s="26" t="s">
        <v>144</v>
      </c>
      <c r="M256" s="26"/>
      <c r="N256" s="26"/>
      <c r="O256" s="26"/>
      <c r="P256" s="26"/>
      <c r="Q256" s="26"/>
      <c r="R256" s="26"/>
      <c r="S256" s="26"/>
      <c r="T256" s="26"/>
      <c r="U256" s="26"/>
      <c r="V256" s="26"/>
      <c r="W256" s="26"/>
      <c r="X256" s="26"/>
      <c r="Y256" s="26"/>
      <c r="Z256" s="26"/>
      <c r="AA256" s="26"/>
      <c r="AB256" s="74"/>
      <c r="AC256" s="26"/>
      <c r="AD256" s="26"/>
      <c r="AE256" s="26"/>
      <c r="AF256" s="26"/>
      <c r="AG256" s="26"/>
      <c r="AH256" s="74"/>
      <c r="AI256" s="30"/>
    </row>
    <row r="257" spans="1:35" s="42" customFormat="1" ht="11.25" customHeight="1">
      <c r="A257" s="30"/>
      <c r="B257" s="30"/>
      <c r="C257" s="30"/>
      <c r="D257" s="30"/>
      <c r="E257" s="30"/>
      <c r="F257" s="24"/>
      <c r="G257" s="33"/>
      <c r="H257" s="34"/>
      <c r="I257" s="34"/>
      <c r="J257" s="34"/>
      <c r="K257" s="35"/>
      <c r="L257" s="79"/>
      <c r="M257" s="79"/>
      <c r="N257" s="79"/>
      <c r="O257" s="79"/>
      <c r="P257" s="79"/>
      <c r="Q257" s="79"/>
      <c r="R257" s="79"/>
      <c r="S257" s="79"/>
      <c r="T257" s="79"/>
      <c r="U257" s="79"/>
      <c r="V257" s="79"/>
      <c r="W257" s="79"/>
      <c r="X257" s="79"/>
      <c r="Y257" s="79"/>
      <c r="Z257" s="79"/>
      <c r="AA257" s="79"/>
      <c r="AB257" s="93"/>
      <c r="AC257" s="79"/>
      <c r="AD257" s="79"/>
      <c r="AE257" s="79"/>
      <c r="AF257" s="79"/>
      <c r="AG257" s="79"/>
      <c r="AH257" s="93"/>
      <c r="AI257" s="30"/>
    </row>
    <row r="258" spans="1:35" s="42" customFormat="1" ht="11.25" customHeight="1">
      <c r="A258" s="30"/>
      <c r="B258" s="30"/>
      <c r="C258" s="30"/>
      <c r="D258" s="30"/>
      <c r="E258" s="30"/>
      <c r="F258" s="24"/>
      <c r="G258" s="31" t="s">
        <v>153</v>
      </c>
      <c r="H258" s="56"/>
      <c r="I258" s="56"/>
      <c r="J258" s="56"/>
      <c r="K258" s="32"/>
      <c r="L258" s="26" t="s">
        <v>148</v>
      </c>
      <c r="M258" s="26"/>
      <c r="N258" s="26"/>
      <c r="O258" s="26"/>
      <c r="P258" s="26"/>
      <c r="Q258" s="26"/>
      <c r="R258" s="26"/>
      <c r="S258" s="26"/>
      <c r="T258" s="26"/>
      <c r="U258" s="26"/>
      <c r="V258" s="26"/>
      <c r="W258" s="26"/>
      <c r="X258" s="26"/>
      <c r="Y258" s="26"/>
      <c r="Z258" s="26"/>
      <c r="AA258" s="26"/>
      <c r="AB258" s="74"/>
      <c r="AC258" s="26" t="s">
        <v>152</v>
      </c>
      <c r="AD258" s="26"/>
      <c r="AE258" s="26"/>
      <c r="AF258" s="26"/>
      <c r="AG258" s="26"/>
      <c r="AH258" s="74"/>
      <c r="AI258" s="30"/>
    </row>
    <row r="259" spans="1:35" s="42" customFormat="1" ht="11.25" customHeight="1">
      <c r="A259" s="30"/>
      <c r="B259" s="30"/>
      <c r="C259" s="30"/>
      <c r="D259" s="30"/>
      <c r="E259" s="30"/>
      <c r="F259" s="24"/>
      <c r="G259" s="31" t="s">
        <v>154</v>
      </c>
      <c r="H259" s="56"/>
      <c r="I259" s="56"/>
      <c r="J259" s="56"/>
      <c r="K259" s="32"/>
      <c r="L259" s="26" t="s">
        <v>149</v>
      </c>
      <c r="M259" s="26"/>
      <c r="N259" s="26"/>
      <c r="O259" s="26"/>
      <c r="P259" s="26"/>
      <c r="Q259" s="26"/>
      <c r="R259" s="26"/>
      <c r="S259" s="26"/>
      <c r="T259" s="26"/>
      <c r="U259" s="26"/>
      <c r="V259" s="26"/>
      <c r="W259" s="26"/>
      <c r="X259" s="26"/>
      <c r="Y259" s="26"/>
      <c r="Z259" s="26"/>
      <c r="AA259" s="26"/>
      <c r="AB259" s="74"/>
      <c r="AC259" s="26"/>
      <c r="AD259" s="26"/>
      <c r="AE259" s="26"/>
      <c r="AF259" s="26"/>
      <c r="AG259" s="26"/>
      <c r="AH259" s="74"/>
      <c r="AI259" s="30"/>
    </row>
    <row r="260" spans="1:35" s="42" customFormat="1" ht="11.25" customHeight="1">
      <c r="A260" s="30"/>
      <c r="B260" s="30"/>
      <c r="C260" s="30"/>
      <c r="D260" s="30"/>
      <c r="E260" s="30"/>
      <c r="F260" s="24"/>
      <c r="G260" s="31"/>
      <c r="H260" s="56"/>
      <c r="I260" s="56"/>
      <c r="J260" s="56"/>
      <c r="K260" s="32"/>
      <c r="L260" s="26" t="s">
        <v>150</v>
      </c>
      <c r="M260" s="26"/>
      <c r="N260" s="26"/>
      <c r="O260" s="26"/>
      <c r="P260" s="26"/>
      <c r="Q260" s="26"/>
      <c r="R260" s="26"/>
      <c r="S260" s="26"/>
      <c r="T260" s="26"/>
      <c r="U260" s="26"/>
      <c r="V260" s="26"/>
      <c r="W260" s="26"/>
      <c r="X260" s="26"/>
      <c r="Y260" s="26"/>
      <c r="Z260" s="26"/>
      <c r="AA260" s="26"/>
      <c r="AB260" s="74"/>
      <c r="AC260" s="26"/>
      <c r="AD260" s="26"/>
      <c r="AE260" s="26"/>
      <c r="AF260" s="26"/>
      <c r="AG260" s="26"/>
      <c r="AH260" s="74"/>
      <c r="AI260" s="30"/>
    </row>
    <row r="261" spans="1:35" s="42" customFormat="1" ht="11.25" customHeight="1">
      <c r="A261" s="30"/>
      <c r="B261" s="30"/>
      <c r="C261" s="30"/>
      <c r="D261" s="30"/>
      <c r="E261" s="30"/>
      <c r="F261" s="24"/>
      <c r="G261" s="31"/>
      <c r="H261" s="56"/>
      <c r="I261" s="56"/>
      <c r="J261" s="56"/>
      <c r="K261" s="32"/>
      <c r="L261" s="26" t="s">
        <v>151</v>
      </c>
      <c r="M261" s="26"/>
      <c r="N261" s="26"/>
      <c r="O261" s="26"/>
      <c r="P261" s="26"/>
      <c r="Q261" s="26"/>
      <c r="R261" s="26"/>
      <c r="S261" s="26"/>
      <c r="T261" s="26"/>
      <c r="U261" s="26"/>
      <c r="V261" s="26"/>
      <c r="W261" s="26"/>
      <c r="X261" s="26"/>
      <c r="Y261" s="26"/>
      <c r="Z261" s="26"/>
      <c r="AA261" s="26"/>
      <c r="AB261" s="74"/>
      <c r="AC261" s="26"/>
      <c r="AD261" s="26"/>
      <c r="AE261" s="26"/>
      <c r="AF261" s="26"/>
      <c r="AG261" s="26"/>
      <c r="AH261" s="74"/>
      <c r="AI261" s="30"/>
    </row>
    <row r="262" spans="1:35" s="42" customFormat="1" ht="11.25" customHeight="1">
      <c r="A262" s="30"/>
      <c r="B262" s="30"/>
      <c r="C262" s="30"/>
      <c r="D262" s="30"/>
      <c r="E262" s="30"/>
      <c r="F262" s="24"/>
      <c r="G262" s="31"/>
      <c r="H262" s="56"/>
      <c r="I262" s="56"/>
      <c r="J262" s="56"/>
      <c r="K262" s="32"/>
      <c r="L262" s="26"/>
      <c r="M262" s="26"/>
      <c r="N262" s="26"/>
      <c r="O262" s="26"/>
      <c r="P262" s="26"/>
      <c r="Q262" s="26"/>
      <c r="R262" s="26"/>
      <c r="S262" s="26"/>
      <c r="T262" s="26"/>
      <c r="U262" s="26"/>
      <c r="V262" s="26"/>
      <c r="W262" s="26"/>
      <c r="X262" s="26"/>
      <c r="Y262" s="26"/>
      <c r="Z262" s="26"/>
      <c r="AA262" s="26"/>
      <c r="AB262" s="74"/>
      <c r="AC262" s="26"/>
      <c r="AD262" s="26"/>
      <c r="AE262" s="26"/>
      <c r="AF262" s="26"/>
      <c r="AG262" s="26"/>
      <c r="AH262" s="74"/>
      <c r="AI262" s="30"/>
    </row>
    <row r="263" spans="1:35" s="42" customFormat="1" ht="11.25" customHeight="1">
      <c r="A263" s="30"/>
      <c r="B263" s="30"/>
      <c r="C263" s="30"/>
      <c r="D263" s="30"/>
      <c r="E263" s="30"/>
      <c r="F263" s="24"/>
      <c r="G263" s="31"/>
      <c r="H263" s="56"/>
      <c r="I263" s="56"/>
      <c r="J263" s="56"/>
      <c r="K263" s="32"/>
      <c r="L263" s="26" t="s">
        <v>159</v>
      </c>
      <c r="M263" s="26"/>
      <c r="N263" s="26"/>
      <c r="O263" s="26"/>
      <c r="P263" s="26"/>
      <c r="Q263" s="26"/>
      <c r="R263" s="26"/>
      <c r="S263" s="26"/>
      <c r="T263" s="26"/>
      <c r="U263" s="26"/>
      <c r="V263" s="26"/>
      <c r="W263" s="26"/>
      <c r="X263" s="26"/>
      <c r="Y263" s="26"/>
      <c r="Z263" s="26"/>
      <c r="AA263" s="26"/>
      <c r="AB263" s="74"/>
      <c r="AC263" s="26"/>
      <c r="AD263" s="26"/>
      <c r="AE263" s="26"/>
      <c r="AF263" s="26"/>
      <c r="AG263" s="26"/>
      <c r="AH263" s="74"/>
      <c r="AI263" s="30"/>
    </row>
    <row r="264" spans="1:35" s="42" customFormat="1" ht="11.25" customHeight="1">
      <c r="A264" s="30"/>
      <c r="B264" s="30"/>
      <c r="C264" s="30"/>
      <c r="D264" s="30"/>
      <c r="E264" s="30"/>
      <c r="F264" s="24"/>
      <c r="G264" s="31"/>
      <c r="H264" s="56"/>
      <c r="I264" s="56"/>
      <c r="J264" s="56"/>
      <c r="K264" s="32"/>
      <c r="L264" s="26" t="s">
        <v>160</v>
      </c>
      <c r="M264" s="26"/>
      <c r="N264" s="26"/>
      <c r="O264" s="26"/>
      <c r="P264" s="26"/>
      <c r="Q264" s="26"/>
      <c r="R264" s="26"/>
      <c r="S264" s="26"/>
      <c r="T264" s="26"/>
      <c r="U264" s="26"/>
      <c r="V264" s="26"/>
      <c r="W264" s="26"/>
      <c r="X264" s="26"/>
      <c r="Y264" s="26"/>
      <c r="Z264" s="26"/>
      <c r="AA264" s="26"/>
      <c r="AB264" s="74"/>
      <c r="AC264" s="26"/>
      <c r="AD264" s="26"/>
      <c r="AE264" s="26"/>
      <c r="AF264" s="26"/>
      <c r="AG264" s="26"/>
      <c r="AH264" s="74"/>
      <c r="AI264" s="30"/>
    </row>
    <row r="265" spans="1:35" s="42" customFormat="1" ht="11.25" customHeight="1">
      <c r="A265" s="30"/>
      <c r="B265" s="30"/>
      <c r="C265" s="30"/>
      <c r="D265" s="30"/>
      <c r="E265" s="30"/>
      <c r="F265" s="24"/>
      <c r="G265" s="31"/>
      <c r="H265" s="56"/>
      <c r="I265" s="56"/>
      <c r="J265" s="56"/>
      <c r="K265" s="32"/>
      <c r="L265" s="26" t="s">
        <v>176</v>
      </c>
      <c r="M265" s="26"/>
      <c r="N265" s="26"/>
      <c r="O265" s="26"/>
      <c r="P265" s="26"/>
      <c r="Q265" s="26"/>
      <c r="R265" s="26"/>
      <c r="S265" s="26"/>
      <c r="T265" s="26"/>
      <c r="U265" s="26"/>
      <c r="V265" s="26"/>
      <c r="W265" s="26"/>
      <c r="X265" s="26"/>
      <c r="Y265" s="26"/>
      <c r="Z265" s="26"/>
      <c r="AA265" s="26"/>
      <c r="AB265" s="74"/>
      <c r="AC265" s="26"/>
      <c r="AD265" s="26"/>
      <c r="AE265" s="26"/>
      <c r="AF265" s="26"/>
      <c r="AG265" s="26"/>
      <c r="AH265" s="74"/>
      <c r="AI265" s="30"/>
    </row>
    <row r="266" spans="1:35" s="42" customFormat="1" ht="11.25" customHeight="1">
      <c r="A266" s="30"/>
      <c r="B266" s="30"/>
      <c r="C266" s="30"/>
      <c r="D266" s="30"/>
      <c r="E266" s="30"/>
      <c r="F266" s="24"/>
      <c r="G266" s="31"/>
      <c r="H266" s="56"/>
      <c r="I266" s="56"/>
      <c r="J266" s="56"/>
      <c r="K266" s="32"/>
      <c r="L266" s="26" t="s">
        <v>349</v>
      </c>
      <c r="M266" s="26"/>
      <c r="N266" s="26"/>
      <c r="O266" s="26"/>
      <c r="P266" s="26"/>
      <c r="Q266" s="26"/>
      <c r="R266" s="26"/>
      <c r="S266" s="26"/>
      <c r="T266" s="26"/>
      <c r="U266" s="26"/>
      <c r="V266" s="26"/>
      <c r="W266" s="26"/>
      <c r="X266" s="26"/>
      <c r="Y266" s="26"/>
      <c r="Z266" s="26"/>
      <c r="AA266" s="26"/>
      <c r="AB266" s="74"/>
      <c r="AC266" s="26"/>
      <c r="AD266" s="26"/>
      <c r="AE266" s="26"/>
      <c r="AF266" s="26"/>
      <c r="AG266" s="26"/>
      <c r="AH266" s="74"/>
      <c r="AI266" s="30"/>
    </row>
    <row r="267" spans="1:35" s="42" customFormat="1" ht="11.25" customHeight="1">
      <c r="A267" s="30"/>
      <c r="B267" s="30"/>
      <c r="C267" s="30"/>
      <c r="D267" s="30"/>
      <c r="E267" s="30"/>
      <c r="F267" s="24"/>
      <c r="G267" s="31"/>
      <c r="H267" s="56"/>
      <c r="I267" s="56"/>
      <c r="J267" s="56"/>
      <c r="K267" s="32"/>
      <c r="L267" s="26" t="s">
        <v>161</v>
      </c>
      <c r="M267" s="26"/>
      <c r="N267" s="26"/>
      <c r="O267" s="26"/>
      <c r="P267" s="26"/>
      <c r="Q267" s="26"/>
      <c r="R267" s="26"/>
      <c r="S267" s="26"/>
      <c r="T267" s="26"/>
      <c r="U267" s="26"/>
      <c r="V267" s="26"/>
      <c r="W267" s="26"/>
      <c r="X267" s="26"/>
      <c r="Y267" s="26"/>
      <c r="Z267" s="26"/>
      <c r="AA267" s="26"/>
      <c r="AB267" s="74"/>
      <c r="AC267" s="26"/>
      <c r="AD267" s="26"/>
      <c r="AE267" s="26"/>
      <c r="AF267" s="26"/>
      <c r="AG267" s="26"/>
      <c r="AH267" s="74"/>
      <c r="AI267" s="30"/>
    </row>
    <row r="268" spans="1:35" s="42" customFormat="1" ht="11.25" customHeight="1">
      <c r="A268" s="30"/>
      <c r="B268" s="30"/>
      <c r="C268" s="30"/>
      <c r="D268" s="30"/>
      <c r="E268" s="30"/>
      <c r="F268" s="24"/>
      <c r="G268" s="31"/>
      <c r="H268" s="56"/>
      <c r="I268" s="56"/>
      <c r="J268" s="56"/>
      <c r="K268" s="32"/>
      <c r="L268" s="26" t="s">
        <v>162</v>
      </c>
      <c r="M268" s="26"/>
      <c r="N268" s="26"/>
      <c r="O268" s="26"/>
      <c r="P268" s="26"/>
      <c r="Q268" s="26"/>
      <c r="R268" s="26"/>
      <c r="S268" s="26"/>
      <c r="T268" s="26"/>
      <c r="U268" s="26"/>
      <c r="V268" s="26"/>
      <c r="W268" s="26"/>
      <c r="X268" s="26"/>
      <c r="Y268" s="26"/>
      <c r="Z268" s="26"/>
      <c r="AA268" s="26"/>
      <c r="AB268" s="74"/>
      <c r="AC268" s="26"/>
      <c r="AD268" s="26"/>
      <c r="AE268" s="26"/>
      <c r="AF268" s="26"/>
      <c r="AG268" s="26"/>
      <c r="AH268" s="74"/>
      <c r="AI268" s="30"/>
    </row>
    <row r="269" spans="1:35" s="42" customFormat="1" ht="11.25" customHeight="1">
      <c r="A269" s="30"/>
      <c r="B269" s="30"/>
      <c r="C269" s="30"/>
      <c r="D269" s="30"/>
      <c r="E269" s="30"/>
      <c r="F269" s="24"/>
      <c r="G269" s="33"/>
      <c r="H269" s="34"/>
      <c r="I269" s="34"/>
      <c r="J269" s="34"/>
      <c r="K269" s="35"/>
      <c r="L269" s="79" t="s">
        <v>163</v>
      </c>
      <c r="M269" s="79"/>
      <c r="N269" s="79"/>
      <c r="O269" s="79"/>
      <c r="P269" s="79"/>
      <c r="Q269" s="79"/>
      <c r="R269" s="79"/>
      <c r="S269" s="79"/>
      <c r="T269" s="79"/>
      <c r="U269" s="79"/>
      <c r="V269" s="79"/>
      <c r="W269" s="79"/>
      <c r="X269" s="79"/>
      <c r="Y269" s="79"/>
      <c r="Z269" s="79"/>
      <c r="AA269" s="79"/>
      <c r="AB269" s="93"/>
      <c r="AC269" s="79"/>
      <c r="AD269" s="79"/>
      <c r="AE269" s="79"/>
      <c r="AF269" s="79"/>
      <c r="AG269" s="79"/>
      <c r="AH269" s="93"/>
      <c r="AI269" s="30"/>
    </row>
    <row r="270" spans="1:35" s="42" customFormat="1" ht="11.25" customHeight="1">
      <c r="A270" s="30"/>
      <c r="B270" s="30"/>
      <c r="C270" s="30"/>
      <c r="D270" s="30"/>
      <c r="E270" s="30"/>
      <c r="F270" s="24"/>
      <c r="G270" s="31" t="s">
        <v>155</v>
      </c>
      <c r="H270" s="56"/>
      <c r="I270" s="56"/>
      <c r="J270" s="56"/>
      <c r="K270" s="32"/>
      <c r="L270" s="26" t="s">
        <v>347</v>
      </c>
      <c r="M270" s="26"/>
      <c r="N270" s="26"/>
      <c r="O270" s="26"/>
      <c r="P270" s="26"/>
      <c r="Q270" s="26"/>
      <c r="R270" s="26"/>
      <c r="S270" s="26"/>
      <c r="T270" s="26"/>
      <c r="U270" s="26"/>
      <c r="V270" s="26"/>
      <c r="W270" s="26"/>
      <c r="X270" s="26"/>
      <c r="Y270" s="26"/>
      <c r="Z270" s="26"/>
      <c r="AA270" s="26"/>
      <c r="AB270" s="74"/>
      <c r="AC270" s="26" t="s">
        <v>152</v>
      </c>
      <c r="AD270" s="26"/>
      <c r="AE270" s="26"/>
      <c r="AF270" s="26"/>
      <c r="AG270" s="26"/>
      <c r="AH270" s="74"/>
      <c r="AI270" s="30"/>
    </row>
    <row r="271" spans="1:35" s="42" customFormat="1" ht="11.25" customHeight="1">
      <c r="A271" s="30"/>
      <c r="B271" s="30"/>
      <c r="C271" s="30"/>
      <c r="D271" s="30"/>
      <c r="E271" s="30"/>
      <c r="F271" s="24"/>
      <c r="G271" s="33" t="s">
        <v>156</v>
      </c>
      <c r="H271" s="34"/>
      <c r="I271" s="34"/>
      <c r="J271" s="34"/>
      <c r="K271" s="35"/>
      <c r="L271" s="79" t="s">
        <v>348</v>
      </c>
      <c r="M271" s="79"/>
      <c r="N271" s="79"/>
      <c r="O271" s="79"/>
      <c r="P271" s="79"/>
      <c r="Q271" s="79"/>
      <c r="R271" s="79"/>
      <c r="S271" s="79"/>
      <c r="T271" s="79"/>
      <c r="U271" s="79"/>
      <c r="V271" s="79"/>
      <c r="W271" s="79"/>
      <c r="X271" s="79"/>
      <c r="Y271" s="79"/>
      <c r="Z271" s="79"/>
      <c r="AA271" s="79"/>
      <c r="AB271" s="93"/>
      <c r="AC271" s="79"/>
      <c r="AD271" s="79"/>
      <c r="AE271" s="79"/>
      <c r="AF271" s="79"/>
      <c r="AG271" s="79"/>
      <c r="AH271" s="93"/>
      <c r="AI271" s="30"/>
    </row>
    <row r="272" spans="1:35" s="42" customFormat="1" ht="11.25" customHeight="1">
      <c r="A272" s="30"/>
      <c r="B272" s="30"/>
      <c r="C272" s="30"/>
      <c r="D272" s="30"/>
      <c r="E272" s="24"/>
      <c r="F272" s="30"/>
      <c r="G272" s="30"/>
      <c r="H272" s="30"/>
      <c r="I272" s="30"/>
      <c r="J272" s="30"/>
      <c r="K272" s="30"/>
      <c r="L272" s="30"/>
      <c r="M272" s="30"/>
      <c r="N272" s="30"/>
      <c r="O272" s="30"/>
      <c r="P272" s="30"/>
      <c r="Q272" s="30"/>
      <c r="R272" s="30"/>
      <c r="S272" s="30"/>
      <c r="T272" s="30"/>
      <c r="U272" s="30"/>
      <c r="V272" s="30"/>
      <c r="W272" s="30"/>
      <c r="X272" s="30"/>
      <c r="Y272" s="30"/>
      <c r="Z272" s="30"/>
      <c r="AA272" s="30"/>
      <c r="AB272" s="30"/>
      <c r="AC272" s="30"/>
      <c r="AD272" s="30"/>
      <c r="AE272" s="30"/>
      <c r="AF272" s="30"/>
      <c r="AG272" s="30"/>
      <c r="AH272" s="30"/>
      <c r="AI272" s="30"/>
    </row>
    <row r="273" spans="1:35" s="42" customFormat="1" ht="11.25" customHeight="1">
      <c r="A273" s="30"/>
      <c r="B273" s="30"/>
      <c r="C273" s="30"/>
      <c r="D273" s="30"/>
      <c r="E273" s="24"/>
      <c r="F273" s="24" t="s">
        <v>76</v>
      </c>
      <c r="G273" s="30" t="s">
        <v>165</v>
      </c>
      <c r="H273" s="30"/>
      <c r="I273" s="30"/>
      <c r="J273" s="30"/>
      <c r="K273" s="30"/>
      <c r="L273" s="30"/>
      <c r="M273" s="30"/>
      <c r="N273" s="30"/>
      <c r="O273" s="30"/>
      <c r="P273" s="30"/>
      <c r="Q273" s="30"/>
      <c r="R273" s="30"/>
      <c r="S273" s="30"/>
      <c r="T273" s="30"/>
      <c r="U273" s="30"/>
      <c r="V273" s="30"/>
      <c r="W273" s="30"/>
      <c r="X273" s="30"/>
      <c r="Y273" s="30"/>
      <c r="Z273" s="30"/>
      <c r="AA273" s="30"/>
      <c r="AB273" s="30"/>
      <c r="AC273" s="30"/>
      <c r="AD273" s="30"/>
      <c r="AE273" s="30"/>
      <c r="AF273" s="30"/>
      <c r="AG273" s="30"/>
      <c r="AH273" s="30"/>
      <c r="AI273" s="30"/>
    </row>
    <row r="274" spans="1:35" s="42" customFormat="1" ht="11.25" customHeight="1">
      <c r="A274" s="30"/>
      <c r="B274" s="30"/>
      <c r="C274" s="30"/>
      <c r="D274" s="30"/>
      <c r="E274" s="24"/>
      <c r="F274" s="30"/>
      <c r="G274" s="30" t="s">
        <v>164</v>
      </c>
      <c r="H274" s="30"/>
      <c r="I274" s="30"/>
      <c r="J274" s="30"/>
      <c r="K274" s="30"/>
      <c r="L274" s="30"/>
      <c r="M274" s="30"/>
      <c r="N274" s="30"/>
      <c r="O274" s="30"/>
      <c r="P274" s="30"/>
      <c r="Q274" s="30"/>
      <c r="R274" s="30"/>
      <c r="S274" s="30"/>
      <c r="T274" s="30"/>
      <c r="U274" s="30"/>
      <c r="V274" s="30"/>
      <c r="W274" s="30"/>
      <c r="X274" s="30"/>
      <c r="Y274" s="30"/>
      <c r="Z274" s="30"/>
      <c r="AA274" s="30"/>
      <c r="AB274" s="30"/>
      <c r="AC274" s="30"/>
      <c r="AD274" s="30"/>
      <c r="AE274" s="30"/>
      <c r="AF274" s="30"/>
      <c r="AG274" s="30"/>
      <c r="AH274" s="30"/>
      <c r="AI274" s="30"/>
    </row>
    <row r="275" spans="1:35" ht="11.25" customHeight="1">
      <c r="A275" s="30"/>
      <c r="B275" s="30"/>
      <c r="C275" s="30"/>
      <c r="D275" s="30"/>
      <c r="E275" s="30"/>
      <c r="F275" s="30"/>
      <c r="G275" s="65"/>
      <c r="H275" s="30"/>
      <c r="I275" s="30"/>
      <c r="J275" s="30"/>
      <c r="K275" s="30"/>
      <c r="L275" s="30"/>
      <c r="M275" s="30"/>
      <c r="N275" s="30"/>
      <c r="O275" s="30"/>
      <c r="P275" s="30"/>
      <c r="Q275" s="30"/>
      <c r="R275" s="30"/>
      <c r="S275" s="30"/>
      <c r="T275" s="30"/>
      <c r="U275" s="30"/>
      <c r="V275" s="30"/>
      <c r="W275" s="30"/>
      <c r="X275" s="30"/>
      <c r="Y275" s="30"/>
      <c r="Z275" s="30"/>
      <c r="AA275" s="30"/>
      <c r="AB275" s="30"/>
      <c r="AC275" s="30"/>
      <c r="AD275" s="30"/>
      <c r="AE275" s="30"/>
      <c r="AF275" s="30"/>
      <c r="AG275" s="30"/>
      <c r="AH275" s="30"/>
      <c r="AI275" s="30"/>
    </row>
    <row r="276" spans="1:35" ht="11.25" customHeight="1">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c r="AA276" s="30"/>
      <c r="AB276" s="30"/>
      <c r="AC276" s="30"/>
      <c r="AD276" s="30"/>
      <c r="AE276" s="30"/>
      <c r="AF276" s="30"/>
      <c r="AG276" s="30"/>
      <c r="AH276" s="30"/>
      <c r="AI276" s="30"/>
    </row>
    <row r="277" spans="1:35" ht="11.25" customHeight="1">
      <c r="A277" s="30"/>
      <c r="B277" s="30"/>
      <c r="C277" s="30"/>
      <c r="D277" s="30"/>
      <c r="E277" s="24" t="str">
        <f>D216&amp;"3."</f>
        <v>3.1.10.3.</v>
      </c>
      <c r="F277" s="30" t="s">
        <v>11</v>
      </c>
      <c r="G277" s="30"/>
      <c r="H277" s="30"/>
      <c r="I277" s="30"/>
      <c r="J277" s="30"/>
      <c r="K277" s="30"/>
      <c r="L277" s="30"/>
      <c r="M277" s="30"/>
      <c r="N277" s="30"/>
      <c r="O277" s="30"/>
      <c r="P277" s="30"/>
      <c r="Q277" s="30"/>
      <c r="R277" s="30"/>
      <c r="S277" s="30"/>
      <c r="T277" s="30"/>
      <c r="U277" s="30"/>
      <c r="V277" s="30"/>
      <c r="W277" s="30"/>
      <c r="X277" s="30"/>
      <c r="Y277" s="30"/>
      <c r="Z277" s="30"/>
      <c r="AA277" s="30"/>
      <c r="AB277" s="30"/>
      <c r="AC277" s="30"/>
      <c r="AD277" s="30"/>
      <c r="AE277" s="30"/>
      <c r="AF277" s="30"/>
      <c r="AG277" s="30"/>
      <c r="AH277" s="30"/>
      <c r="AI277" s="30"/>
    </row>
    <row r="278" spans="1:35" s="42" customFormat="1" ht="11.25" customHeight="1">
      <c r="A278" s="30"/>
      <c r="B278" s="30"/>
      <c r="C278" s="30"/>
      <c r="D278" s="30"/>
      <c r="E278" s="37"/>
      <c r="F278" s="24" t="s">
        <v>175</v>
      </c>
      <c r="G278" s="68" t="s">
        <v>174</v>
      </c>
      <c r="H278" s="30"/>
      <c r="I278" s="30"/>
      <c r="J278" s="30"/>
      <c r="K278" s="30"/>
      <c r="L278" s="30"/>
      <c r="M278" s="30"/>
      <c r="N278" s="30"/>
      <c r="O278" s="30"/>
      <c r="P278" s="30"/>
      <c r="Q278" s="30"/>
      <c r="R278" s="30"/>
      <c r="S278" s="30"/>
      <c r="T278" s="30"/>
      <c r="U278" s="30"/>
      <c r="V278" s="30"/>
      <c r="W278" s="30"/>
      <c r="X278" s="30"/>
      <c r="Y278" s="30"/>
      <c r="Z278" s="30"/>
      <c r="AA278" s="30"/>
      <c r="AB278" s="30"/>
      <c r="AC278" s="30"/>
      <c r="AD278" s="30"/>
      <c r="AE278" s="30"/>
      <c r="AF278" s="30"/>
      <c r="AG278" s="30"/>
      <c r="AH278" s="30"/>
      <c r="AI278" s="30"/>
    </row>
    <row r="279" spans="1:35" s="42" customFormat="1" ht="11.25" customHeight="1">
      <c r="A279" s="30"/>
      <c r="B279" s="30"/>
      <c r="C279" s="30"/>
      <c r="D279" s="30"/>
      <c r="E279" s="80"/>
      <c r="F279" s="30"/>
      <c r="G279" s="30"/>
      <c r="H279" s="30"/>
      <c r="I279" s="30"/>
      <c r="J279" s="30"/>
      <c r="K279" s="30"/>
      <c r="L279" s="30"/>
      <c r="M279" s="30"/>
      <c r="N279" s="30"/>
      <c r="O279" s="30"/>
      <c r="P279" s="30"/>
      <c r="Q279" s="30"/>
      <c r="R279" s="30"/>
      <c r="S279" s="30"/>
      <c r="T279" s="30"/>
      <c r="U279" s="30"/>
      <c r="V279" s="30"/>
      <c r="W279" s="30"/>
      <c r="X279" s="30"/>
      <c r="Y279" s="30"/>
      <c r="Z279" s="30"/>
      <c r="AA279" s="30"/>
      <c r="AB279" s="30"/>
      <c r="AC279" s="30"/>
      <c r="AD279" s="30"/>
      <c r="AE279" s="30"/>
      <c r="AF279" s="30"/>
      <c r="AG279" s="30"/>
      <c r="AH279" s="30"/>
      <c r="AI279" s="30"/>
    </row>
    <row r="280" spans="1:35" ht="11.25" customHeight="1">
      <c r="A280" s="30"/>
      <c r="B280" s="30"/>
      <c r="C280" s="30"/>
      <c r="D280" s="30"/>
      <c r="E280" s="77"/>
      <c r="G280" s="63" t="s">
        <v>58</v>
      </c>
      <c r="H280" s="39"/>
      <c r="I280" s="39"/>
      <c r="J280" s="38"/>
      <c r="K280" s="39" t="s">
        <v>53</v>
      </c>
      <c r="L280" s="39"/>
      <c r="M280" s="39"/>
      <c r="N280" s="39"/>
      <c r="O280" s="39"/>
      <c r="P280" s="39"/>
      <c r="Q280" s="38"/>
      <c r="R280" s="39" t="s">
        <v>53</v>
      </c>
      <c r="S280" s="39"/>
      <c r="T280" s="39"/>
      <c r="U280" s="39"/>
      <c r="V280" s="39"/>
      <c r="W280" s="39"/>
      <c r="X280" s="39"/>
      <c r="Y280" s="39"/>
      <c r="Z280" s="39"/>
      <c r="AA280" s="39"/>
      <c r="AB280" s="39"/>
      <c r="AC280" s="39"/>
      <c r="AD280" s="39"/>
      <c r="AE280" s="39"/>
      <c r="AF280" s="39"/>
      <c r="AG280" s="39"/>
      <c r="AH280" s="38"/>
      <c r="AI280" s="30"/>
    </row>
    <row r="281" spans="1:35" s="42" customFormat="1" ht="11.25" customHeight="1">
      <c r="A281" s="30"/>
      <c r="B281" s="30"/>
      <c r="C281" s="30"/>
      <c r="D281" s="30"/>
      <c r="E281" s="77"/>
      <c r="G281" s="36" t="s">
        <v>96</v>
      </c>
      <c r="H281" s="40"/>
      <c r="I281" s="40"/>
      <c r="J281" s="41"/>
      <c r="K281" s="36" t="s">
        <v>98</v>
      </c>
      <c r="L281" s="40"/>
      <c r="M281" s="40"/>
      <c r="N281" s="40"/>
      <c r="O281" s="40"/>
      <c r="P281" s="40"/>
      <c r="Q281" s="41"/>
      <c r="R281" s="40" t="s">
        <v>116</v>
      </c>
      <c r="S281" s="40"/>
      <c r="T281" s="40"/>
      <c r="U281" s="40"/>
      <c r="V281" s="40"/>
      <c r="W281" s="40"/>
      <c r="X281" s="40"/>
      <c r="Y281" s="40"/>
      <c r="Z281" s="40"/>
      <c r="AA281" s="40"/>
      <c r="AB281" s="40"/>
      <c r="AC281" s="40"/>
      <c r="AD281" s="40"/>
      <c r="AE281" s="40"/>
      <c r="AF281" s="40"/>
      <c r="AG281" s="40"/>
      <c r="AH281" s="41"/>
      <c r="AI281" s="30"/>
    </row>
    <row r="282" spans="1:35" s="42" customFormat="1" ht="11.25" customHeight="1">
      <c r="A282" s="30"/>
      <c r="B282" s="30"/>
      <c r="C282" s="56"/>
      <c r="D282" s="56"/>
      <c r="E282" s="26"/>
      <c r="G282" s="31"/>
      <c r="H282" s="56"/>
      <c r="I282" s="56"/>
      <c r="J282" s="32"/>
      <c r="K282" s="33"/>
      <c r="L282" s="34"/>
      <c r="M282" s="34"/>
      <c r="N282" s="34"/>
      <c r="O282" s="34"/>
      <c r="P282" s="34"/>
      <c r="Q282" s="35"/>
      <c r="R282" s="34" t="s">
        <v>105</v>
      </c>
      <c r="S282" s="34"/>
      <c r="T282" s="34"/>
      <c r="U282" s="34"/>
      <c r="V282" s="34"/>
      <c r="W282" s="34"/>
      <c r="X282" s="34"/>
      <c r="Y282" s="34"/>
      <c r="Z282" s="34"/>
      <c r="AA282" s="34"/>
      <c r="AB282" s="34"/>
      <c r="AC282" s="34"/>
      <c r="AD282" s="34"/>
      <c r="AE282" s="34"/>
      <c r="AF282" s="34"/>
      <c r="AG282" s="34"/>
      <c r="AH282" s="35"/>
      <c r="AI282" s="56"/>
    </row>
    <row r="283" spans="1:35" s="42" customFormat="1" ht="11.25" customHeight="1">
      <c r="A283" s="30"/>
      <c r="B283" s="30"/>
      <c r="C283" s="56"/>
      <c r="D283" s="56"/>
      <c r="E283" s="26"/>
      <c r="G283" s="31"/>
      <c r="H283" s="56"/>
      <c r="I283" s="56"/>
      <c r="J283" s="32"/>
      <c r="K283" s="36" t="s">
        <v>100</v>
      </c>
      <c r="L283" s="40"/>
      <c r="M283" s="40"/>
      <c r="N283" s="40"/>
      <c r="O283" s="40"/>
      <c r="P283" s="40"/>
      <c r="Q283" s="41"/>
      <c r="R283" s="36" t="s">
        <v>302</v>
      </c>
      <c r="S283" s="40"/>
      <c r="T283" s="40"/>
      <c r="U283" s="40"/>
      <c r="V283" s="40"/>
      <c r="W283" s="40"/>
      <c r="X283" s="40"/>
      <c r="Y283" s="40"/>
      <c r="Z283" s="40"/>
      <c r="AA283" s="40"/>
      <c r="AB283" s="40"/>
      <c r="AC283" s="40"/>
      <c r="AD283" s="40"/>
      <c r="AE283" s="40"/>
      <c r="AF283" s="40"/>
      <c r="AG283" s="40"/>
      <c r="AH283" s="41"/>
      <c r="AI283" s="56"/>
    </row>
    <row r="284" spans="1:35" s="42" customFormat="1" ht="11.25" customHeight="1">
      <c r="A284" s="30"/>
      <c r="B284" s="30"/>
      <c r="C284" s="56"/>
      <c r="D284" s="56"/>
      <c r="E284" s="26"/>
      <c r="G284" s="31"/>
      <c r="H284" s="56"/>
      <c r="I284" s="56"/>
      <c r="J284" s="32"/>
      <c r="K284" s="33"/>
      <c r="L284" s="34"/>
      <c r="M284" s="34"/>
      <c r="N284" s="34"/>
      <c r="O284" s="34"/>
      <c r="P284" s="34"/>
      <c r="Q284" s="35"/>
      <c r="R284" s="33" t="s">
        <v>301</v>
      </c>
      <c r="S284" s="34"/>
      <c r="T284" s="34"/>
      <c r="U284" s="34"/>
      <c r="V284" s="34"/>
      <c r="W284" s="34"/>
      <c r="X284" s="34"/>
      <c r="Y284" s="34"/>
      <c r="Z284" s="34"/>
      <c r="AA284" s="34"/>
      <c r="AB284" s="34"/>
      <c r="AC284" s="34"/>
      <c r="AD284" s="34"/>
      <c r="AE284" s="34"/>
      <c r="AF284" s="34"/>
      <c r="AG284" s="34"/>
      <c r="AH284" s="35"/>
      <c r="AI284" s="56"/>
    </row>
    <row r="285" spans="1:35" s="42" customFormat="1" ht="11.25" customHeight="1">
      <c r="A285" s="30"/>
      <c r="B285" s="30"/>
      <c r="C285" s="56"/>
      <c r="D285" s="56"/>
      <c r="E285" s="26"/>
      <c r="G285" s="31"/>
      <c r="H285" s="56"/>
      <c r="I285" s="56"/>
      <c r="J285" s="32"/>
      <c r="K285" s="33" t="s">
        <v>101</v>
      </c>
      <c r="L285" s="34"/>
      <c r="M285" s="34"/>
      <c r="N285" s="34"/>
      <c r="O285" s="34"/>
      <c r="P285" s="34"/>
      <c r="Q285" s="35"/>
      <c r="R285" s="34" t="s">
        <v>106</v>
      </c>
      <c r="S285" s="34"/>
      <c r="T285" s="34"/>
      <c r="U285" s="34"/>
      <c r="V285" s="34"/>
      <c r="W285" s="34"/>
      <c r="X285" s="34"/>
      <c r="Y285" s="34"/>
      <c r="Z285" s="34"/>
      <c r="AA285" s="34"/>
      <c r="AB285" s="34"/>
      <c r="AC285" s="34"/>
      <c r="AD285" s="34"/>
      <c r="AE285" s="34"/>
      <c r="AF285" s="34"/>
      <c r="AG285" s="34"/>
      <c r="AH285" s="35"/>
      <c r="AI285" s="56"/>
    </row>
    <row r="286" spans="1:35" s="42" customFormat="1" ht="11.25" customHeight="1">
      <c r="A286" s="30"/>
      <c r="B286" s="30"/>
      <c r="C286" s="56"/>
      <c r="D286" s="56"/>
      <c r="E286" s="26"/>
      <c r="G286" s="31"/>
      <c r="H286" s="56"/>
      <c r="I286" s="56"/>
      <c r="J286" s="32"/>
      <c r="K286" s="33" t="s">
        <v>102</v>
      </c>
      <c r="L286" s="34"/>
      <c r="M286" s="34"/>
      <c r="N286" s="34"/>
      <c r="O286" s="34"/>
      <c r="P286" s="34"/>
      <c r="Q286" s="35"/>
      <c r="R286" s="34" t="s">
        <v>107</v>
      </c>
      <c r="S286" s="34"/>
      <c r="T286" s="34"/>
      <c r="U286" s="34"/>
      <c r="V286" s="34"/>
      <c r="W286" s="34"/>
      <c r="X286" s="34"/>
      <c r="Y286" s="34"/>
      <c r="Z286" s="34"/>
      <c r="AA286" s="34"/>
      <c r="AB286" s="34"/>
      <c r="AC286" s="34"/>
      <c r="AD286" s="34"/>
      <c r="AE286" s="34"/>
      <c r="AF286" s="34"/>
      <c r="AG286" s="34"/>
      <c r="AH286" s="35"/>
      <c r="AI286" s="56"/>
    </row>
    <row r="287" spans="1:35" s="42" customFormat="1" ht="11.25" customHeight="1">
      <c r="A287" s="30"/>
      <c r="B287" s="30"/>
      <c r="C287" s="56"/>
      <c r="D287" s="56"/>
      <c r="E287" s="26"/>
      <c r="G287" s="31"/>
      <c r="H287" s="56"/>
      <c r="I287" s="56"/>
      <c r="J287" s="32"/>
      <c r="K287" s="33" t="s">
        <v>103</v>
      </c>
      <c r="L287" s="34"/>
      <c r="M287" s="34"/>
      <c r="N287" s="34"/>
      <c r="O287" s="34"/>
      <c r="P287" s="34"/>
      <c r="Q287" s="35"/>
      <c r="R287" s="34" t="s">
        <v>108</v>
      </c>
      <c r="S287" s="34"/>
      <c r="T287" s="34"/>
      <c r="U287" s="34"/>
      <c r="V287" s="34"/>
      <c r="W287" s="34"/>
      <c r="X287" s="34"/>
      <c r="Y287" s="34"/>
      <c r="Z287" s="34"/>
      <c r="AA287" s="34"/>
      <c r="AB287" s="34"/>
      <c r="AC287" s="34"/>
      <c r="AD287" s="34"/>
      <c r="AE287" s="34"/>
      <c r="AF287" s="34"/>
      <c r="AG287" s="34"/>
      <c r="AH287" s="35"/>
      <c r="AI287" s="56"/>
    </row>
    <row r="288" spans="1:35" s="42" customFormat="1" ht="11.25" customHeight="1">
      <c r="A288" s="30"/>
      <c r="B288" s="30"/>
      <c r="C288" s="56"/>
      <c r="D288" s="56"/>
      <c r="E288" s="26"/>
      <c r="G288" s="31"/>
      <c r="H288" s="56"/>
      <c r="I288" s="56"/>
      <c r="J288" s="32"/>
      <c r="K288" s="33" t="s">
        <v>104</v>
      </c>
      <c r="L288" s="34"/>
      <c r="M288" s="34"/>
      <c r="N288" s="34"/>
      <c r="O288" s="34"/>
      <c r="P288" s="34"/>
      <c r="Q288" s="35"/>
      <c r="R288" s="34" t="s">
        <v>109</v>
      </c>
      <c r="S288" s="34"/>
      <c r="T288" s="34"/>
      <c r="U288" s="34"/>
      <c r="V288" s="34"/>
      <c r="W288" s="34"/>
      <c r="X288" s="34"/>
      <c r="Y288" s="34"/>
      <c r="Z288" s="34"/>
      <c r="AA288" s="34"/>
      <c r="AB288" s="34"/>
      <c r="AC288" s="34"/>
      <c r="AD288" s="34"/>
      <c r="AE288" s="34"/>
      <c r="AF288" s="34"/>
      <c r="AG288" s="34"/>
      <c r="AH288" s="35"/>
      <c r="AI288" s="56"/>
    </row>
    <row r="289" spans="1:35" s="42" customFormat="1" ht="11.25" customHeight="1">
      <c r="A289" s="30"/>
      <c r="B289" s="30"/>
      <c r="C289" s="56"/>
      <c r="D289" s="56"/>
      <c r="E289" s="26"/>
      <c r="G289" s="33"/>
      <c r="H289" s="34"/>
      <c r="I289" s="34"/>
      <c r="J289" s="35"/>
      <c r="K289" s="33" t="s">
        <v>110</v>
      </c>
      <c r="L289" s="34"/>
      <c r="M289" s="34"/>
      <c r="N289" s="34"/>
      <c r="O289" s="34"/>
      <c r="P289" s="34"/>
      <c r="Q289" s="35"/>
      <c r="R289" s="34" t="s">
        <v>111</v>
      </c>
      <c r="S289" s="34"/>
      <c r="T289" s="34"/>
      <c r="U289" s="34"/>
      <c r="V289" s="34"/>
      <c r="W289" s="34"/>
      <c r="X289" s="34"/>
      <c r="Y289" s="34"/>
      <c r="Z289" s="34"/>
      <c r="AA289" s="34"/>
      <c r="AB289" s="34"/>
      <c r="AC289" s="34"/>
      <c r="AD289" s="34"/>
      <c r="AE289" s="34"/>
      <c r="AF289" s="34"/>
      <c r="AG289" s="34"/>
      <c r="AH289" s="35"/>
      <c r="AI289" s="56"/>
    </row>
    <row r="290" spans="1:35" s="42" customFormat="1" ht="11.25" customHeight="1">
      <c r="A290" s="30"/>
      <c r="B290" s="30"/>
      <c r="C290" s="56"/>
      <c r="D290" s="56"/>
      <c r="E290" s="26"/>
      <c r="G290" s="31" t="s">
        <v>97</v>
      </c>
      <c r="H290" s="56"/>
      <c r="I290" s="56"/>
      <c r="J290" s="32"/>
      <c r="K290" s="31" t="s">
        <v>113</v>
      </c>
      <c r="L290" s="56"/>
      <c r="M290" s="56"/>
      <c r="N290" s="56"/>
      <c r="O290" s="56"/>
      <c r="P290" s="56"/>
      <c r="Q290" s="32"/>
      <c r="R290" s="56" t="s">
        <v>114</v>
      </c>
      <c r="S290" s="56"/>
      <c r="T290" s="56"/>
      <c r="U290" s="56"/>
      <c r="V290" s="56"/>
      <c r="W290" s="56"/>
      <c r="X290" s="56"/>
      <c r="Y290" s="56"/>
      <c r="Z290" s="56"/>
      <c r="AA290" s="56"/>
      <c r="AB290" s="56"/>
      <c r="AC290" s="56"/>
      <c r="AD290" s="56"/>
      <c r="AE290" s="56"/>
      <c r="AF290" s="56"/>
      <c r="AG290" s="56"/>
      <c r="AH290" s="32"/>
      <c r="AI290" s="56"/>
    </row>
    <row r="291" spans="1:35" ht="11.25" customHeight="1">
      <c r="A291" s="30"/>
      <c r="B291" s="30"/>
      <c r="C291" s="56"/>
      <c r="D291" s="56"/>
      <c r="E291" s="26"/>
      <c r="G291" s="31"/>
      <c r="H291" s="56"/>
      <c r="I291" s="56"/>
      <c r="J291" s="32"/>
      <c r="K291" s="33"/>
      <c r="L291" s="34"/>
      <c r="M291" s="34"/>
      <c r="N291" s="34"/>
      <c r="O291" s="34"/>
      <c r="P291" s="34"/>
      <c r="Q291" s="35"/>
      <c r="R291" s="34" t="s">
        <v>115</v>
      </c>
      <c r="S291" s="34"/>
      <c r="T291" s="34"/>
      <c r="U291" s="34"/>
      <c r="V291" s="34"/>
      <c r="W291" s="34"/>
      <c r="X291" s="34"/>
      <c r="Y291" s="34"/>
      <c r="Z291" s="34"/>
      <c r="AA291" s="34"/>
      <c r="AB291" s="34"/>
      <c r="AC291" s="34"/>
      <c r="AD291" s="34"/>
      <c r="AE291" s="34"/>
      <c r="AF291" s="34"/>
      <c r="AG291" s="34"/>
      <c r="AH291" s="35"/>
      <c r="AI291" s="56"/>
    </row>
    <row r="292" spans="1:35" s="42" customFormat="1" ht="11.25" customHeight="1">
      <c r="A292" s="30"/>
      <c r="B292" s="30"/>
      <c r="C292" s="56"/>
      <c r="D292" s="56"/>
      <c r="E292" s="26"/>
      <c r="G292" s="31"/>
      <c r="H292" s="56"/>
      <c r="I292" s="56"/>
      <c r="J292" s="32"/>
      <c r="K292" s="31" t="s">
        <v>299</v>
      </c>
      <c r="L292" s="56"/>
      <c r="M292" s="56"/>
      <c r="N292" s="56"/>
      <c r="O292" s="56"/>
      <c r="P292" s="56"/>
      <c r="Q292" s="32"/>
      <c r="R292" s="56" t="s">
        <v>117</v>
      </c>
      <c r="S292" s="56"/>
      <c r="T292" s="56"/>
      <c r="U292" s="56"/>
      <c r="V292" s="56"/>
      <c r="W292" s="56"/>
      <c r="X292" s="56"/>
      <c r="Y292" s="56"/>
      <c r="Z292" s="56"/>
      <c r="AA292" s="56"/>
      <c r="AB292" s="56"/>
      <c r="AC292" s="56"/>
      <c r="AD292" s="56"/>
      <c r="AE292" s="56"/>
      <c r="AF292" s="56"/>
      <c r="AG292" s="56"/>
      <c r="AH292" s="32"/>
      <c r="AI292" s="56"/>
    </row>
    <row r="293" spans="1:35" s="42" customFormat="1" ht="11.25" customHeight="1">
      <c r="A293" s="30"/>
      <c r="B293" s="30"/>
      <c r="C293" s="56"/>
      <c r="D293" s="56"/>
      <c r="E293" s="26"/>
      <c r="G293" s="31"/>
      <c r="H293" s="56"/>
      <c r="I293" s="56"/>
      <c r="J293" s="32"/>
      <c r="K293" s="31" t="s">
        <v>300</v>
      </c>
      <c r="L293" s="56"/>
      <c r="M293" s="56"/>
      <c r="N293" s="56"/>
      <c r="O293" s="56"/>
      <c r="P293" s="56"/>
      <c r="Q293" s="32"/>
      <c r="R293" s="56" t="s">
        <v>339</v>
      </c>
      <c r="S293" s="56"/>
      <c r="T293" s="56"/>
      <c r="U293" s="56"/>
      <c r="V293" s="56"/>
      <c r="W293" s="56"/>
      <c r="X293" s="56"/>
      <c r="Y293" s="56"/>
      <c r="Z293" s="56"/>
      <c r="AA293" s="56"/>
      <c r="AB293" s="56"/>
      <c r="AC293" s="56"/>
      <c r="AD293" s="56"/>
      <c r="AE293" s="56"/>
      <c r="AF293" s="56"/>
      <c r="AG293" s="56"/>
      <c r="AH293" s="32"/>
      <c r="AI293" s="56"/>
    </row>
    <row r="294" spans="1:35" s="42" customFormat="1" ht="11.25" customHeight="1">
      <c r="A294" s="30"/>
      <c r="B294" s="30"/>
      <c r="C294" s="56"/>
      <c r="D294" s="56"/>
      <c r="E294" s="26"/>
      <c r="G294" s="31"/>
      <c r="H294" s="56"/>
      <c r="I294" s="56"/>
      <c r="J294" s="32"/>
      <c r="K294" s="31"/>
      <c r="L294" s="56"/>
      <c r="M294" s="56"/>
      <c r="N294" s="56"/>
      <c r="O294" s="56"/>
      <c r="P294" s="56"/>
      <c r="Q294" s="32"/>
      <c r="R294" s="56" t="s">
        <v>340</v>
      </c>
      <c r="S294" s="56"/>
      <c r="T294" s="56"/>
      <c r="U294" s="56"/>
      <c r="V294" s="56"/>
      <c r="W294" s="56"/>
      <c r="X294" s="56"/>
      <c r="Y294" s="56"/>
      <c r="Z294" s="56"/>
      <c r="AA294" s="56"/>
      <c r="AB294" s="56"/>
      <c r="AC294" s="56"/>
      <c r="AD294" s="56"/>
      <c r="AE294" s="56"/>
      <c r="AF294" s="56"/>
      <c r="AG294" s="56"/>
      <c r="AH294" s="32"/>
      <c r="AI294" s="56"/>
    </row>
    <row r="295" spans="1:35" s="42" customFormat="1" ht="11.25" customHeight="1">
      <c r="A295" s="30"/>
      <c r="B295" s="30"/>
      <c r="C295" s="56"/>
      <c r="D295" s="56"/>
      <c r="E295" s="26"/>
      <c r="G295" s="31"/>
      <c r="H295" s="56"/>
      <c r="I295" s="56"/>
      <c r="J295" s="32"/>
      <c r="K295" s="31"/>
      <c r="L295" s="56"/>
      <c r="M295" s="56"/>
      <c r="N295" s="56"/>
      <c r="O295" s="56"/>
      <c r="P295" s="56"/>
      <c r="Q295" s="32"/>
      <c r="R295" s="56" t="s">
        <v>341</v>
      </c>
      <c r="S295" s="56"/>
      <c r="T295" s="56"/>
      <c r="U295" s="56"/>
      <c r="V295" s="56"/>
      <c r="W295" s="56"/>
      <c r="X295" s="56"/>
      <c r="Y295" s="56"/>
      <c r="Z295" s="56"/>
      <c r="AA295" s="56"/>
      <c r="AB295" s="56"/>
      <c r="AC295" s="56"/>
      <c r="AD295" s="56"/>
      <c r="AE295" s="56"/>
      <c r="AF295" s="56"/>
      <c r="AG295" s="56"/>
      <c r="AH295" s="32"/>
      <c r="AI295" s="56"/>
    </row>
    <row r="296" spans="1:35" ht="11.25" customHeight="1">
      <c r="A296" s="30"/>
      <c r="B296" s="30"/>
      <c r="C296" s="56"/>
      <c r="D296" s="56"/>
      <c r="E296" s="26"/>
      <c r="G296" s="31"/>
      <c r="H296" s="56"/>
      <c r="I296" s="56"/>
      <c r="J296" s="32"/>
      <c r="K296" s="31"/>
      <c r="L296" s="56"/>
      <c r="M296" s="56"/>
      <c r="N296" s="56"/>
      <c r="O296" s="56"/>
      <c r="P296" s="56"/>
      <c r="Q296" s="32"/>
      <c r="R296" s="56" t="s">
        <v>342</v>
      </c>
      <c r="S296" s="56"/>
      <c r="T296" s="56"/>
      <c r="U296" s="56"/>
      <c r="V296" s="56"/>
      <c r="W296" s="56"/>
      <c r="X296" s="56"/>
      <c r="Y296" s="56"/>
      <c r="Z296" s="56"/>
      <c r="AA296" s="56"/>
      <c r="AB296" s="56"/>
      <c r="AC296" s="56"/>
      <c r="AD296" s="56"/>
      <c r="AE296" s="56"/>
      <c r="AF296" s="56"/>
      <c r="AG296" s="56"/>
      <c r="AH296" s="32"/>
      <c r="AI296" s="56"/>
    </row>
    <row r="297" spans="1:35" ht="11.25" customHeight="1">
      <c r="A297" s="30"/>
      <c r="B297" s="30"/>
      <c r="C297" s="30"/>
      <c r="D297" s="30"/>
      <c r="E297" s="77"/>
      <c r="G297" s="33"/>
      <c r="H297" s="34"/>
      <c r="I297" s="34"/>
      <c r="J297" s="35"/>
      <c r="K297" s="33"/>
      <c r="L297" s="34"/>
      <c r="M297" s="34"/>
      <c r="N297" s="34"/>
      <c r="O297" s="34"/>
      <c r="P297" s="34"/>
      <c r="Q297" s="35"/>
      <c r="R297" s="34" t="s">
        <v>343</v>
      </c>
      <c r="S297" s="34"/>
      <c r="T297" s="34"/>
      <c r="U297" s="34"/>
      <c r="V297" s="34"/>
      <c r="W297" s="34"/>
      <c r="X297" s="34"/>
      <c r="Y297" s="34"/>
      <c r="Z297" s="34"/>
      <c r="AA297" s="34"/>
      <c r="AB297" s="34"/>
      <c r="AC297" s="34"/>
      <c r="AD297" s="34"/>
      <c r="AE297" s="34"/>
      <c r="AF297" s="34"/>
      <c r="AG297" s="34"/>
      <c r="AH297" s="35"/>
      <c r="AI297" s="30"/>
    </row>
    <row r="298" spans="1:35" ht="11.25" customHeight="1">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c r="AA298" s="30"/>
      <c r="AB298" s="30"/>
      <c r="AC298" s="30"/>
      <c r="AD298" s="30"/>
      <c r="AE298" s="30"/>
      <c r="AF298" s="30"/>
      <c r="AG298" s="30"/>
      <c r="AH298" s="30"/>
      <c r="AI298" s="30"/>
    </row>
    <row r="299" spans="1:35" ht="11.25" customHeight="1">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c r="AA299" s="30"/>
      <c r="AB299" s="30"/>
      <c r="AC299" s="30"/>
      <c r="AD299" s="30"/>
      <c r="AE299" s="30"/>
      <c r="AF299" s="30"/>
      <c r="AG299" s="30"/>
      <c r="AH299" s="30"/>
      <c r="AI299" s="30"/>
    </row>
    <row r="300" spans="1:35" s="42" customFormat="1" ht="11.25" customHeight="1">
      <c r="D300" s="43" t="str">
        <f>$C$7&amp;"11."</f>
        <v>3.1.11.</v>
      </c>
      <c r="E300" s="42" t="s">
        <v>238</v>
      </c>
    </row>
    <row r="301" spans="1:35" s="42" customFormat="1" ht="11.25" customHeight="1">
      <c r="D301" s="43"/>
    </row>
    <row r="302" spans="1:35" s="42" customFormat="1" ht="11.25" customHeight="1">
      <c r="D302" s="43"/>
      <c r="E302" s="43" t="str">
        <f>$D$300&amp;"1."</f>
        <v>3.1.11.1.</v>
      </c>
      <c r="F302" s="42" t="str">
        <f>$E$300&amp;"概要"</f>
        <v>URL設計概要</v>
      </c>
    </row>
    <row r="303" spans="1:35" s="42" customFormat="1" ht="11.25" customHeight="1">
      <c r="D303" s="43"/>
      <c r="F303" s="42" t="s">
        <v>237</v>
      </c>
    </row>
    <row r="304" spans="1:35" s="42" customFormat="1" ht="11.25" customHeight="1">
      <c r="D304" s="43"/>
      <c r="F304" s="42" t="s">
        <v>236</v>
      </c>
      <c r="G304" s="42" t="s">
        <v>235</v>
      </c>
    </row>
    <row r="305" spans="4:33" s="42" customFormat="1" ht="11.25" customHeight="1">
      <c r="D305" s="43"/>
    </row>
    <row r="306" spans="4:33" s="42" customFormat="1" ht="11.25" customHeight="1">
      <c r="D306" s="43"/>
      <c r="E306" s="43" t="str">
        <f>$D$300&amp;"2."</f>
        <v>3.1.11.2.</v>
      </c>
      <c r="F306" s="42" t="str">
        <f>$E$300&amp;"方針"</f>
        <v>URL設計方針</v>
      </c>
    </row>
    <row r="307" spans="4:33" s="42" customFormat="1" ht="11.25" customHeight="1">
      <c r="D307" s="43"/>
      <c r="F307" s="42" t="s">
        <v>279</v>
      </c>
    </row>
    <row r="308" spans="4:33" s="42" customFormat="1" ht="11.25" customHeight="1">
      <c r="D308" s="43"/>
      <c r="F308" s="53" t="s">
        <v>234</v>
      </c>
      <c r="G308" s="54"/>
      <c r="H308" s="54"/>
      <c r="I308" s="54"/>
      <c r="J308" s="54"/>
      <c r="K308" s="55"/>
      <c r="L308" s="53" t="s">
        <v>9</v>
      </c>
      <c r="M308" s="54"/>
      <c r="N308" s="54"/>
      <c r="O308" s="54"/>
      <c r="P308" s="54"/>
      <c r="Q308" s="54"/>
      <c r="R308" s="54"/>
      <c r="S308" s="54"/>
      <c r="T308" s="54"/>
      <c r="U308" s="54"/>
      <c r="V308" s="54"/>
      <c r="W308" s="54"/>
      <c r="X308" s="54"/>
      <c r="Y308" s="54"/>
      <c r="Z308" s="54"/>
      <c r="AA308" s="54"/>
      <c r="AB308" s="54"/>
      <c r="AC308" s="54"/>
      <c r="AD308" s="54"/>
      <c r="AE308" s="54"/>
      <c r="AF308" s="54"/>
      <c r="AG308" s="55"/>
    </row>
    <row r="309" spans="4:33" s="42" customFormat="1" ht="11.25" customHeight="1">
      <c r="D309" s="43"/>
      <c r="F309" s="72" t="s">
        <v>233</v>
      </c>
      <c r="G309" s="102"/>
      <c r="H309" s="102"/>
      <c r="I309" s="102"/>
      <c r="J309" s="102"/>
      <c r="K309" s="104"/>
      <c r="L309" s="72" t="s">
        <v>281</v>
      </c>
      <c r="M309" s="102"/>
      <c r="N309" s="102"/>
      <c r="O309" s="102"/>
      <c r="P309" s="102"/>
      <c r="Q309" s="102"/>
      <c r="R309" s="102"/>
      <c r="S309" s="102"/>
      <c r="T309" s="102"/>
      <c r="U309" s="102"/>
      <c r="V309" s="102"/>
      <c r="W309" s="102"/>
      <c r="X309" s="102"/>
      <c r="Y309" s="102"/>
      <c r="Z309" s="102"/>
      <c r="AA309" s="102"/>
      <c r="AB309" s="102"/>
      <c r="AC309" s="102"/>
      <c r="AD309" s="102"/>
      <c r="AE309" s="102"/>
      <c r="AF309" s="102"/>
      <c r="AG309" s="104"/>
    </row>
    <row r="310" spans="4:33" s="42" customFormat="1" ht="11.25" customHeight="1">
      <c r="D310" s="43"/>
      <c r="F310" s="84"/>
      <c r="G310" s="105"/>
      <c r="H310" s="105"/>
      <c r="I310" s="105"/>
      <c r="J310" s="105"/>
      <c r="K310" s="106"/>
      <c r="L310" s="84" t="s">
        <v>280</v>
      </c>
      <c r="M310" s="105"/>
      <c r="N310" s="105"/>
      <c r="O310" s="105"/>
      <c r="P310" s="105"/>
      <c r="Q310" s="105"/>
      <c r="R310" s="105"/>
      <c r="S310" s="105"/>
      <c r="T310" s="105"/>
      <c r="U310" s="105"/>
      <c r="V310" s="105"/>
      <c r="W310" s="105"/>
      <c r="X310" s="105"/>
      <c r="Y310" s="105"/>
      <c r="Z310" s="105"/>
      <c r="AA310" s="105"/>
      <c r="AB310" s="105"/>
      <c r="AC310" s="105"/>
      <c r="AD310" s="105"/>
      <c r="AE310" s="105"/>
      <c r="AF310" s="105"/>
      <c r="AG310" s="106"/>
    </row>
    <row r="311" spans="4:33" s="42" customFormat="1" ht="11.25" customHeight="1">
      <c r="D311" s="43"/>
    </row>
    <row r="312" spans="4:33" s="42" customFormat="1" ht="11.25" customHeight="1">
      <c r="D312" s="43"/>
      <c r="E312" s="43" t="str">
        <f>$D$300&amp;"3."</f>
        <v>3.1.11.3.</v>
      </c>
      <c r="F312" s="42" t="str">
        <f>$E$300&amp;"詳細"</f>
        <v>URL設計詳細</v>
      </c>
    </row>
    <row r="313" spans="4:33" s="42" customFormat="1" ht="11.25" customHeight="1">
      <c r="D313" s="43"/>
      <c r="F313" s="30" t="s">
        <v>350</v>
      </c>
      <c r="G313" s="30"/>
      <c r="H313" s="30"/>
    </row>
    <row r="314" spans="4:33" s="42" customFormat="1" ht="11.25" customHeight="1">
      <c r="D314" s="43"/>
      <c r="F314" s="30"/>
      <c r="G314" s="30"/>
      <c r="H314" s="30"/>
    </row>
    <row r="315" spans="4:33" s="42" customFormat="1" ht="11.25" customHeight="1">
      <c r="D315" s="43"/>
      <c r="F315" s="30"/>
      <c r="G315" s="30"/>
      <c r="H315" s="30"/>
    </row>
    <row r="316" spans="4:33" s="42" customFormat="1" ht="11.25" customHeight="1">
      <c r="D316" s="43"/>
      <c r="F316" s="30"/>
      <c r="G316" s="30"/>
      <c r="H316" s="30"/>
    </row>
    <row r="317" spans="4:33" s="42" customFormat="1" ht="11.25" customHeight="1">
      <c r="D317" s="43"/>
      <c r="F317" s="30"/>
      <c r="G317" s="30"/>
      <c r="H317" s="30"/>
    </row>
    <row r="318" spans="4:33" s="42" customFormat="1" ht="11.25" customHeight="1">
      <c r="D318" s="43"/>
      <c r="F318" s="30"/>
      <c r="G318" s="30"/>
      <c r="H318" s="30"/>
    </row>
    <row r="319" spans="4:33" s="42" customFormat="1" ht="11.25" customHeight="1">
      <c r="D319" s="43"/>
      <c r="F319" s="30"/>
      <c r="G319" s="30"/>
      <c r="H319" s="30"/>
    </row>
    <row r="320" spans="4:33" s="42" customFormat="1" ht="11.25" customHeight="1">
      <c r="D320" s="43"/>
    </row>
    <row r="321" spans="4:32" s="42" customFormat="1" ht="11.25" customHeight="1">
      <c r="D321" s="43"/>
    </row>
    <row r="322" spans="4:32" s="42" customFormat="1" ht="11.25" customHeight="1">
      <c r="D322" s="43"/>
    </row>
    <row r="323" spans="4:32" s="42" customFormat="1" ht="11.25" customHeight="1">
      <c r="E323" s="43"/>
      <c r="F323" s="90"/>
      <c r="G323" s="53" t="s">
        <v>218</v>
      </c>
      <c r="H323" s="54"/>
      <c r="I323" s="54"/>
      <c r="J323" s="54"/>
      <c r="K323" s="54"/>
      <c r="L323" s="55"/>
      <c r="M323" s="54" t="s">
        <v>232</v>
      </c>
      <c r="N323" s="54"/>
      <c r="O323" s="54"/>
      <c r="P323" s="55"/>
      <c r="Q323" s="54" t="s">
        <v>231</v>
      </c>
      <c r="R323" s="54"/>
      <c r="S323" s="54"/>
      <c r="T323" s="54"/>
      <c r="U323" s="54"/>
      <c r="V323" s="54"/>
      <c r="W323" s="54"/>
      <c r="X323" s="54"/>
      <c r="Y323" s="54"/>
      <c r="Z323" s="54"/>
      <c r="AA323" s="54"/>
      <c r="AB323" s="54"/>
      <c r="AC323" s="54"/>
      <c r="AD323" s="54"/>
      <c r="AE323" s="54"/>
      <c r="AF323" s="55"/>
    </row>
    <row r="324" spans="4:32" s="42" customFormat="1" ht="11.25" customHeight="1">
      <c r="E324" s="43"/>
      <c r="F324" s="89" t="s">
        <v>217</v>
      </c>
      <c r="G324" s="49" t="s">
        <v>216</v>
      </c>
      <c r="H324" s="50"/>
      <c r="I324" s="50"/>
      <c r="J324" s="50"/>
      <c r="K324" s="50"/>
      <c r="L324" s="51"/>
      <c r="M324" s="50" t="s">
        <v>222</v>
      </c>
      <c r="N324" s="50"/>
      <c r="O324" s="50"/>
      <c r="P324" s="51"/>
      <c r="Q324" s="49" t="s">
        <v>230</v>
      </c>
      <c r="R324" s="50"/>
      <c r="S324" s="50"/>
      <c r="T324" s="50"/>
      <c r="U324" s="50"/>
      <c r="V324" s="50"/>
      <c r="W324" s="50"/>
      <c r="X324" s="50"/>
      <c r="Y324" s="50"/>
      <c r="Z324" s="50"/>
      <c r="AA324" s="50"/>
      <c r="AB324" s="50"/>
      <c r="AC324" s="50"/>
      <c r="AD324" s="50"/>
      <c r="AE324" s="50"/>
      <c r="AF324" s="51"/>
    </row>
    <row r="325" spans="4:32" s="42" customFormat="1" ht="11.25" customHeight="1">
      <c r="E325" s="43"/>
      <c r="F325" s="87"/>
      <c r="G325" s="47"/>
      <c r="H325" s="48"/>
      <c r="I325" s="48"/>
      <c r="J325" s="48"/>
      <c r="K325" s="48"/>
      <c r="L325" s="52"/>
      <c r="M325" s="48"/>
      <c r="N325" s="48"/>
      <c r="O325" s="48"/>
      <c r="P325" s="52"/>
      <c r="Q325" s="47"/>
      <c r="R325" s="48"/>
      <c r="S325" s="48"/>
      <c r="T325" s="48"/>
      <c r="U325" s="48"/>
      <c r="V325" s="48"/>
      <c r="W325" s="48"/>
      <c r="X325" s="48"/>
      <c r="Y325" s="48"/>
      <c r="Z325" s="48"/>
      <c r="AA325" s="48"/>
      <c r="AB325" s="48"/>
      <c r="AC325" s="48"/>
      <c r="AD325" s="48"/>
      <c r="AE325" s="48"/>
      <c r="AF325" s="52"/>
    </row>
    <row r="326" spans="4:32" s="42" customFormat="1" ht="11.25" customHeight="1">
      <c r="E326" s="43"/>
      <c r="F326" s="89" t="s">
        <v>215</v>
      </c>
      <c r="G326" s="49" t="s">
        <v>214</v>
      </c>
      <c r="H326" s="50"/>
      <c r="I326" s="50"/>
      <c r="J326" s="50"/>
      <c r="K326" s="50"/>
      <c r="L326" s="51"/>
      <c r="M326" s="50" t="s">
        <v>222</v>
      </c>
      <c r="N326" s="50"/>
      <c r="O326" s="50"/>
      <c r="P326" s="51"/>
      <c r="Q326" s="49" t="s">
        <v>303</v>
      </c>
      <c r="R326" s="50"/>
      <c r="S326" s="50"/>
      <c r="T326" s="50"/>
      <c r="U326" s="50"/>
      <c r="V326" s="50"/>
      <c r="W326" s="50"/>
      <c r="X326" s="50"/>
      <c r="Y326" s="50"/>
      <c r="Z326" s="50"/>
      <c r="AA326" s="50"/>
      <c r="AB326" s="50"/>
      <c r="AC326" s="50"/>
      <c r="AD326" s="50"/>
      <c r="AE326" s="50"/>
      <c r="AF326" s="51"/>
    </row>
    <row r="327" spans="4:32" s="42" customFormat="1" ht="11.25" customHeight="1">
      <c r="E327" s="43"/>
      <c r="F327" s="87"/>
      <c r="G327" s="47"/>
      <c r="H327" s="48"/>
      <c r="I327" s="48"/>
      <c r="J327" s="48"/>
      <c r="K327" s="48"/>
      <c r="L327" s="52"/>
      <c r="M327" s="48"/>
      <c r="N327" s="48"/>
      <c r="O327" s="48"/>
      <c r="P327" s="52"/>
      <c r="Q327" s="47" t="s">
        <v>304</v>
      </c>
      <c r="R327" s="48"/>
      <c r="S327" s="48"/>
      <c r="T327" s="48"/>
      <c r="U327" s="48"/>
      <c r="V327" s="48"/>
      <c r="W327" s="48"/>
      <c r="X327" s="48"/>
      <c r="Y327" s="48"/>
      <c r="Z327" s="48"/>
      <c r="AA327" s="48"/>
      <c r="AB327" s="48"/>
      <c r="AC327" s="48"/>
      <c r="AD327" s="48"/>
      <c r="AE327" s="48"/>
      <c r="AF327" s="52"/>
    </row>
    <row r="328" spans="4:32" s="42" customFormat="1" ht="11.25" customHeight="1">
      <c r="E328" s="43"/>
      <c r="F328" s="89" t="s">
        <v>213</v>
      </c>
      <c r="G328" s="49" t="s">
        <v>212</v>
      </c>
      <c r="H328" s="50"/>
      <c r="I328" s="50"/>
      <c r="J328" s="50"/>
      <c r="K328" s="50"/>
      <c r="L328" s="51"/>
      <c r="M328" s="50" t="s">
        <v>229</v>
      </c>
      <c r="N328" s="50"/>
      <c r="O328" s="50"/>
      <c r="P328" s="51"/>
      <c r="Q328" s="49" t="s">
        <v>228</v>
      </c>
      <c r="R328" s="50"/>
      <c r="S328" s="50"/>
      <c r="T328" s="50"/>
      <c r="U328" s="50"/>
      <c r="V328" s="50"/>
      <c r="W328" s="50"/>
      <c r="X328" s="50"/>
      <c r="Y328" s="50"/>
      <c r="Z328" s="50"/>
      <c r="AA328" s="50"/>
      <c r="AB328" s="50"/>
      <c r="AC328" s="50"/>
      <c r="AD328" s="50"/>
      <c r="AE328" s="50"/>
      <c r="AF328" s="51"/>
    </row>
    <row r="329" spans="4:32" s="42" customFormat="1" ht="11.25" customHeight="1">
      <c r="E329" s="43"/>
      <c r="F329" s="87"/>
      <c r="G329" s="47"/>
      <c r="H329" s="48"/>
      <c r="I329" s="48"/>
      <c r="J329" s="48"/>
      <c r="K329" s="48"/>
      <c r="L329" s="52"/>
      <c r="M329" s="48"/>
      <c r="N329" s="48"/>
      <c r="O329" s="48"/>
      <c r="P329" s="52"/>
      <c r="Q329" s="47"/>
      <c r="R329" s="48"/>
      <c r="S329" s="48"/>
      <c r="T329" s="48"/>
      <c r="U329" s="48"/>
      <c r="V329" s="48"/>
      <c r="W329" s="48"/>
      <c r="X329" s="48"/>
      <c r="Y329" s="48"/>
      <c r="Z329" s="48"/>
      <c r="AA329" s="48"/>
      <c r="AB329" s="48"/>
      <c r="AC329" s="48"/>
      <c r="AD329" s="48"/>
      <c r="AE329" s="48"/>
      <c r="AF329" s="52"/>
    </row>
    <row r="330" spans="4:32" s="42" customFormat="1" ht="11.25" customHeight="1">
      <c r="E330" s="43"/>
      <c r="F330" s="89" t="s">
        <v>211</v>
      </c>
      <c r="G330" s="49" t="s">
        <v>227</v>
      </c>
      <c r="H330" s="50"/>
      <c r="I330" s="50"/>
      <c r="J330" s="50"/>
      <c r="K330" s="50"/>
      <c r="L330" s="51"/>
      <c r="M330" s="50" t="s">
        <v>222</v>
      </c>
      <c r="N330" s="50"/>
      <c r="O330" s="50"/>
      <c r="P330" s="51"/>
      <c r="Q330" s="49" t="s">
        <v>226</v>
      </c>
      <c r="R330" s="50"/>
      <c r="S330" s="50"/>
      <c r="T330" s="50"/>
      <c r="U330" s="50"/>
      <c r="V330" s="50"/>
      <c r="W330" s="50"/>
      <c r="X330" s="50"/>
      <c r="Y330" s="50"/>
      <c r="Z330" s="50"/>
      <c r="AA330" s="50"/>
      <c r="AB330" s="50"/>
      <c r="AC330" s="50"/>
      <c r="AD330" s="50"/>
      <c r="AE330" s="50"/>
      <c r="AF330" s="51"/>
    </row>
    <row r="331" spans="4:32" s="42" customFormat="1" ht="11.25" customHeight="1">
      <c r="E331" s="43"/>
      <c r="F331" s="92"/>
      <c r="G331" s="44"/>
      <c r="H331" s="45"/>
      <c r="I331" s="45"/>
      <c r="J331" s="45"/>
      <c r="K331" s="45"/>
      <c r="L331" s="46"/>
      <c r="M331" s="45"/>
      <c r="N331" s="45"/>
      <c r="O331" s="45"/>
      <c r="P331" s="46"/>
      <c r="Q331" s="44" t="s">
        <v>225</v>
      </c>
      <c r="R331" s="45"/>
      <c r="S331" s="45"/>
      <c r="T331" s="45"/>
      <c r="U331" s="45"/>
      <c r="V331" s="45"/>
      <c r="W331" s="45"/>
      <c r="X331" s="45"/>
      <c r="Y331" s="45"/>
      <c r="Z331" s="45"/>
      <c r="AA331" s="45"/>
      <c r="AB331" s="45"/>
      <c r="AC331" s="45"/>
      <c r="AD331" s="45"/>
      <c r="AE331" s="45"/>
      <c r="AF331" s="46"/>
    </row>
    <row r="332" spans="4:32" s="42" customFormat="1" ht="11.25" customHeight="1">
      <c r="E332" s="43"/>
      <c r="F332" s="87"/>
      <c r="G332" s="47"/>
      <c r="H332" s="48"/>
      <c r="I332" s="48"/>
      <c r="J332" s="48"/>
      <c r="K332" s="48"/>
      <c r="L332" s="52"/>
      <c r="M332" s="48"/>
      <c r="N332" s="48"/>
      <c r="O332" s="48"/>
      <c r="P332" s="52"/>
      <c r="Q332" s="47"/>
      <c r="R332" s="48"/>
      <c r="S332" s="48"/>
      <c r="T332" s="48"/>
      <c r="U332" s="48"/>
      <c r="V332" s="48"/>
      <c r="W332" s="48"/>
      <c r="X332" s="48"/>
      <c r="Y332" s="48"/>
      <c r="Z332" s="48"/>
      <c r="AA332" s="48"/>
      <c r="AB332" s="48"/>
      <c r="AC332" s="48"/>
      <c r="AD332" s="48"/>
      <c r="AE332" s="48"/>
      <c r="AF332" s="52"/>
    </row>
    <row r="333" spans="4:32" s="42" customFormat="1" ht="11.25" customHeight="1">
      <c r="E333" s="43"/>
      <c r="F333" s="88" t="s">
        <v>224</v>
      </c>
      <c r="G333" s="49" t="s">
        <v>223</v>
      </c>
      <c r="H333" s="50"/>
      <c r="I333" s="50"/>
      <c r="J333" s="50"/>
      <c r="K333" s="50"/>
      <c r="L333" s="51"/>
      <c r="M333" s="50" t="s">
        <v>222</v>
      </c>
      <c r="N333" s="50"/>
      <c r="O333" s="50"/>
      <c r="P333" s="51"/>
      <c r="Q333" s="49" t="s">
        <v>221</v>
      </c>
      <c r="R333" s="50"/>
      <c r="S333" s="50"/>
      <c r="T333" s="50"/>
      <c r="U333" s="50"/>
      <c r="V333" s="50"/>
      <c r="W333" s="50"/>
      <c r="X333" s="50"/>
      <c r="Y333" s="50"/>
      <c r="Z333" s="50"/>
      <c r="AA333" s="50"/>
      <c r="AB333" s="50"/>
      <c r="AC333" s="50"/>
      <c r="AD333" s="50"/>
      <c r="AE333" s="50"/>
      <c r="AF333" s="51"/>
    </row>
    <row r="334" spans="4:32" s="42" customFormat="1" ht="11.25" customHeight="1">
      <c r="E334" s="69"/>
      <c r="F334" s="91"/>
      <c r="G334" s="84"/>
      <c r="H334" s="48"/>
      <c r="I334" s="48"/>
      <c r="J334" s="48"/>
      <c r="K334" s="48"/>
      <c r="L334" s="52"/>
      <c r="M334" s="48"/>
      <c r="N334" s="48"/>
      <c r="O334" s="48"/>
      <c r="P334" s="52"/>
      <c r="Q334" s="47"/>
      <c r="R334" s="48"/>
      <c r="S334" s="48"/>
      <c r="T334" s="48"/>
      <c r="U334" s="48"/>
      <c r="V334" s="48"/>
      <c r="W334" s="48"/>
      <c r="X334" s="48"/>
      <c r="Y334" s="48"/>
      <c r="Z334" s="48"/>
      <c r="AA334" s="48"/>
      <c r="AB334" s="48"/>
      <c r="AC334" s="48"/>
      <c r="AD334" s="48"/>
      <c r="AE334" s="48"/>
      <c r="AF334" s="52"/>
    </row>
    <row r="335" spans="4:32" s="42" customFormat="1" ht="11.25" customHeight="1">
      <c r="D335" s="43"/>
      <c r="E335" s="37"/>
      <c r="F335" s="37"/>
      <c r="G335" s="37"/>
    </row>
    <row r="336" spans="4:32" s="42" customFormat="1" ht="11.25" customHeight="1">
      <c r="D336" s="43"/>
      <c r="E336" s="37"/>
      <c r="F336" s="37" t="s">
        <v>220</v>
      </c>
      <c r="G336" s="37"/>
    </row>
    <row r="337" spans="4:34" s="42" customFormat="1" ht="11.25" customHeight="1">
      <c r="D337" s="43"/>
      <c r="E337" s="37"/>
      <c r="F337" s="37" t="s">
        <v>219</v>
      </c>
      <c r="G337" s="37"/>
    </row>
    <row r="338" spans="4:34" s="42" customFormat="1" ht="11.25" customHeight="1">
      <c r="D338" s="43"/>
    </row>
    <row r="339" spans="4:34" s="42" customFormat="1" ht="11.25" customHeight="1"/>
    <row r="340" spans="4:34" s="42" customFormat="1" ht="11.25" customHeight="1"/>
    <row r="341" spans="4:34" ht="11.25" customHeight="1">
      <c r="D341" s="29" t="str">
        <f>$C$7&amp;"12."</f>
        <v>3.1.12.</v>
      </c>
      <c r="E341" s="4" t="s">
        <v>57</v>
      </c>
    </row>
    <row r="342" spans="4:34" ht="11.25" customHeight="1">
      <c r="D342" s="29"/>
      <c r="E342" s="29" t="str">
        <f>D341&amp;"1."</f>
        <v>3.1.12.1.</v>
      </c>
      <c r="F342" s="4" t="str">
        <f>E341&amp;"機能概要"</f>
        <v>コンテンツ更新機能概要</v>
      </c>
    </row>
    <row r="343" spans="4:34" s="42" customFormat="1" ht="11.25" customHeight="1">
      <c r="D343" s="43"/>
      <c r="E343" s="43"/>
      <c r="F343" s="37" t="s">
        <v>199</v>
      </c>
    </row>
    <row r="344" spans="4:34" ht="11.25" customHeight="1">
      <c r="F344" s="37" t="s">
        <v>200</v>
      </c>
    </row>
    <row r="345" spans="4:34" s="42" customFormat="1" ht="11.25" customHeight="1">
      <c r="F345" s="37" t="s">
        <v>194</v>
      </c>
    </row>
    <row r="346" spans="4:34" ht="11.25" customHeight="1">
      <c r="F346" s="19"/>
      <c r="G346" s="19"/>
      <c r="H346" s="19"/>
      <c r="I346" s="19"/>
      <c r="J346" s="19"/>
      <c r="K346" s="19"/>
      <c r="L346" s="19"/>
      <c r="M346" s="19"/>
      <c r="N346" s="19"/>
      <c r="O346" s="19"/>
      <c r="P346" s="19"/>
      <c r="Q346" s="19"/>
      <c r="R346" s="19"/>
      <c r="S346" s="19"/>
      <c r="T346" s="19"/>
      <c r="U346" s="19"/>
      <c r="V346" s="19"/>
      <c r="W346" s="19"/>
      <c r="X346" s="19"/>
      <c r="Y346" s="19"/>
      <c r="Z346" s="19"/>
      <c r="AA346" s="19"/>
      <c r="AB346" s="19"/>
      <c r="AC346" s="19"/>
      <c r="AD346" s="19"/>
      <c r="AE346" s="19"/>
      <c r="AF346" s="19"/>
      <c r="AG346" s="19"/>
      <c r="AH346" s="19"/>
    </row>
    <row r="347" spans="4:34" s="42" customFormat="1" ht="11.25" customHeight="1">
      <c r="E347" s="43" t="str">
        <f>D341&amp;"2."</f>
        <v>3.1.12.2.</v>
      </c>
      <c r="F347" s="42" t="str">
        <f>E341&amp;"方法"</f>
        <v>コンテンツ更新方法</v>
      </c>
      <c r="G347" s="45"/>
      <c r="H347" s="45"/>
      <c r="I347" s="45"/>
      <c r="J347" s="45"/>
      <c r="K347" s="45"/>
      <c r="L347" s="45"/>
      <c r="M347" s="45"/>
      <c r="N347" s="45"/>
      <c r="O347" s="45"/>
      <c r="P347" s="45"/>
      <c r="Q347" s="45"/>
      <c r="R347" s="45"/>
      <c r="S347" s="45"/>
      <c r="T347" s="45"/>
      <c r="U347" s="45"/>
      <c r="V347" s="45"/>
      <c r="W347" s="45"/>
      <c r="X347" s="45"/>
      <c r="Y347" s="45"/>
      <c r="Z347" s="45"/>
      <c r="AA347" s="45"/>
      <c r="AB347" s="45"/>
      <c r="AC347" s="45"/>
      <c r="AD347" s="45"/>
      <c r="AE347" s="45"/>
      <c r="AF347" s="45"/>
      <c r="AG347" s="45"/>
      <c r="AH347" s="45"/>
    </row>
    <row r="348" spans="4:34" s="42" customFormat="1" ht="11.25" customHeight="1">
      <c r="F348" s="42" t="s">
        <v>7</v>
      </c>
    </row>
    <row r="349" spans="4:34" s="42" customFormat="1" ht="11.25" customHeight="1">
      <c r="F349" s="53" t="s">
        <v>71</v>
      </c>
      <c r="G349" s="54"/>
      <c r="H349" s="54"/>
      <c r="I349" s="54"/>
      <c r="J349" s="54"/>
      <c r="K349" s="55"/>
      <c r="L349" s="54" t="s">
        <v>66</v>
      </c>
      <c r="M349" s="54"/>
      <c r="N349" s="54"/>
      <c r="O349" s="54"/>
      <c r="P349" s="54"/>
      <c r="Q349" s="54"/>
      <c r="R349" s="55"/>
      <c r="S349" s="54" t="s">
        <v>9</v>
      </c>
      <c r="T349" s="54"/>
      <c r="U349" s="54"/>
      <c r="V349" s="54"/>
      <c r="W349" s="54"/>
      <c r="X349" s="54"/>
      <c r="Y349" s="54"/>
      <c r="Z349" s="54"/>
      <c r="AA349" s="54"/>
      <c r="AB349" s="54"/>
      <c r="AC349" s="54"/>
      <c r="AD349" s="54"/>
      <c r="AE349" s="54"/>
      <c r="AF349" s="54"/>
      <c r="AG349" s="54"/>
      <c r="AH349" s="55"/>
    </row>
    <row r="350" spans="4:34" s="42" customFormat="1" ht="11.25" customHeight="1">
      <c r="F350" s="84" t="s">
        <v>277</v>
      </c>
      <c r="G350" s="96"/>
      <c r="H350" s="96"/>
      <c r="I350" s="105"/>
      <c r="J350" s="105"/>
      <c r="K350" s="106"/>
      <c r="L350" s="70" t="s">
        <v>65</v>
      </c>
      <c r="M350" s="71"/>
      <c r="N350" s="71"/>
      <c r="O350" s="96"/>
      <c r="P350" s="96"/>
      <c r="Q350" s="96"/>
      <c r="R350" s="75"/>
      <c r="S350" s="96" t="s">
        <v>278</v>
      </c>
      <c r="T350" s="105"/>
      <c r="U350" s="105"/>
      <c r="V350" s="105"/>
      <c r="W350" s="105"/>
      <c r="X350" s="105"/>
      <c r="Y350" s="105"/>
      <c r="Z350" s="105"/>
      <c r="AA350" s="105"/>
      <c r="AB350" s="105"/>
      <c r="AC350" s="105"/>
      <c r="AD350" s="105"/>
      <c r="AE350" s="105"/>
      <c r="AF350" s="105"/>
      <c r="AG350" s="105"/>
      <c r="AH350" s="106"/>
    </row>
    <row r="351" spans="4:34" s="42" customFormat="1" ht="11.25" customHeight="1">
      <c r="F351" s="73"/>
      <c r="G351" s="73"/>
      <c r="H351" s="73"/>
      <c r="I351" s="73"/>
      <c r="J351" s="73"/>
      <c r="K351" s="73"/>
      <c r="L351" s="73"/>
      <c r="M351" s="45"/>
      <c r="N351" s="45"/>
      <c r="O351" s="45"/>
      <c r="P351" s="45"/>
      <c r="Q351" s="45"/>
      <c r="R351" s="45"/>
      <c r="S351" s="45"/>
      <c r="T351" s="45"/>
      <c r="U351" s="45"/>
      <c r="V351" s="45"/>
      <c r="W351" s="45"/>
      <c r="X351" s="45"/>
      <c r="Y351" s="45"/>
      <c r="Z351" s="45"/>
      <c r="AA351" s="45"/>
      <c r="AB351" s="45"/>
      <c r="AC351" s="45"/>
      <c r="AD351" s="45"/>
      <c r="AE351" s="45"/>
      <c r="AF351" s="45"/>
      <c r="AG351" s="45"/>
      <c r="AH351" s="45"/>
    </row>
    <row r="352" spans="4:34" ht="11.25" customHeight="1">
      <c r="E352" s="29" t="str">
        <f>D341&amp;"3."</f>
        <v>3.1.12.3.</v>
      </c>
      <c r="F352" s="37" t="s">
        <v>276</v>
      </c>
      <c r="G352" s="37"/>
      <c r="H352" s="37"/>
      <c r="I352" s="37"/>
      <c r="J352" s="37"/>
      <c r="K352" s="37"/>
      <c r="L352" s="37"/>
    </row>
    <row r="353" spans="4:34" s="30" customFormat="1" ht="11.25" customHeight="1">
      <c r="F353" s="80" t="s">
        <v>59</v>
      </c>
      <c r="G353" s="77" t="str">
        <f>E341&amp;"方法詳細"</f>
        <v>コンテンツ更新方法詳細</v>
      </c>
      <c r="H353" s="77"/>
      <c r="I353" s="77"/>
      <c r="J353" s="77"/>
      <c r="K353" s="77"/>
      <c r="L353" s="77"/>
    </row>
    <row r="354" spans="4:34" s="30" customFormat="1" ht="11.25" customHeight="1">
      <c r="F354" s="80"/>
      <c r="G354" s="82" t="s">
        <v>195</v>
      </c>
      <c r="H354" s="77" t="s">
        <v>207</v>
      </c>
      <c r="I354" s="77"/>
      <c r="J354" s="77"/>
      <c r="K354" s="77"/>
      <c r="L354" s="77"/>
    </row>
    <row r="355" spans="4:34" s="30" customFormat="1" ht="11.25" customHeight="1">
      <c r="F355" s="80"/>
      <c r="G355" s="82"/>
      <c r="H355" s="82" t="s">
        <v>79</v>
      </c>
      <c r="I355" s="77" t="s">
        <v>208</v>
      </c>
      <c r="J355" s="77"/>
      <c r="K355" s="77"/>
      <c r="L355" s="77"/>
    </row>
    <row r="356" spans="4:34" s="30" customFormat="1" ht="11.25" customHeight="1">
      <c r="F356" s="80"/>
      <c r="G356" s="82" t="s">
        <v>79</v>
      </c>
      <c r="H356" s="83" t="s">
        <v>206</v>
      </c>
      <c r="I356" s="77"/>
      <c r="J356" s="77"/>
      <c r="K356" s="77"/>
      <c r="L356" s="77"/>
    </row>
    <row r="357" spans="4:34" s="30" customFormat="1" ht="11.25" customHeight="1">
      <c r="F357" s="80"/>
      <c r="G357" s="77"/>
      <c r="H357" s="82" t="s">
        <v>79</v>
      </c>
      <c r="I357" s="77" t="s">
        <v>202</v>
      </c>
      <c r="J357" s="77"/>
      <c r="K357" s="77"/>
      <c r="L357" s="77"/>
    </row>
    <row r="358" spans="4:34" s="30" customFormat="1" ht="11.25" customHeight="1">
      <c r="F358" s="80"/>
      <c r="G358" s="77"/>
      <c r="H358" s="82" t="s">
        <v>203</v>
      </c>
      <c r="I358" s="77" t="s">
        <v>204</v>
      </c>
      <c r="J358" s="77"/>
      <c r="K358" s="77"/>
      <c r="L358" s="77"/>
    </row>
    <row r="359" spans="4:34" s="30" customFormat="1" ht="11.25" customHeight="1">
      <c r="F359" s="77"/>
      <c r="G359" s="82" t="s">
        <v>195</v>
      </c>
      <c r="H359" s="77" t="s">
        <v>205</v>
      </c>
      <c r="I359" s="77"/>
      <c r="J359" s="77"/>
      <c r="K359" s="77"/>
      <c r="L359" s="77"/>
    </row>
    <row r="360" spans="4:34" ht="11.25" customHeight="1">
      <c r="F360" s="37"/>
      <c r="G360" s="37"/>
      <c r="H360" s="85" t="s">
        <v>196</v>
      </c>
      <c r="I360" s="37" t="s">
        <v>201</v>
      </c>
      <c r="J360" s="37"/>
      <c r="K360" s="37"/>
      <c r="L360" s="37"/>
    </row>
    <row r="361" spans="4:34" ht="11.25" customHeight="1">
      <c r="F361" s="37"/>
      <c r="G361" s="86"/>
      <c r="H361" s="76" t="s">
        <v>195</v>
      </c>
      <c r="I361" s="37" t="s">
        <v>197</v>
      </c>
      <c r="J361" s="37"/>
      <c r="K361" s="37"/>
      <c r="L361" s="37"/>
    </row>
    <row r="362" spans="4:34" s="42" customFormat="1" ht="11.25" customHeight="1">
      <c r="F362" s="37"/>
      <c r="G362" s="86"/>
      <c r="H362" s="37"/>
      <c r="I362" s="37"/>
      <c r="J362" s="37"/>
      <c r="K362" s="37"/>
      <c r="L362" s="37"/>
    </row>
    <row r="363" spans="4:34" ht="11.25" customHeight="1">
      <c r="D363" s="29" t="str">
        <f>$C$7&amp;"13."</f>
        <v>3.1.13.</v>
      </c>
      <c r="E363" s="4" t="s">
        <v>68</v>
      </c>
    </row>
    <row r="364" spans="4:34" ht="11.25" customHeight="1">
      <c r="D364" s="29"/>
      <c r="E364" s="62" t="s">
        <v>69</v>
      </c>
    </row>
    <row r="365" spans="4:34" s="42" customFormat="1" ht="11.25" customHeight="1">
      <c r="D365" s="43"/>
      <c r="E365" s="62" t="s">
        <v>321</v>
      </c>
    </row>
    <row r="366" spans="4:34" ht="11.25" customHeight="1">
      <c r="F366" s="19"/>
      <c r="G366" s="19"/>
      <c r="H366" s="19"/>
      <c r="I366" s="19"/>
      <c r="J366" s="19"/>
      <c r="K366" s="19"/>
      <c r="L366" s="19"/>
      <c r="M366" s="19"/>
      <c r="N366" s="19"/>
      <c r="O366" s="19"/>
      <c r="P366" s="19"/>
      <c r="Q366" s="19"/>
      <c r="R366" s="19"/>
      <c r="S366" s="19"/>
      <c r="T366" s="19"/>
      <c r="U366" s="19"/>
      <c r="V366" s="19"/>
      <c r="W366" s="19"/>
      <c r="X366" s="19"/>
      <c r="Y366" s="19"/>
      <c r="Z366" s="19"/>
      <c r="AA366" s="19"/>
      <c r="AB366" s="19"/>
      <c r="AC366" s="19"/>
      <c r="AD366" s="19"/>
      <c r="AE366" s="19"/>
      <c r="AF366" s="19"/>
      <c r="AG366" s="19"/>
      <c r="AH366" s="19"/>
    </row>
    <row r="367" spans="4:34" s="42" customFormat="1" ht="11.25" customHeight="1">
      <c r="D367" s="43" t="str">
        <f>$C$7&amp;"14."</f>
        <v>3.1.14.</v>
      </c>
      <c r="E367" s="42" t="s">
        <v>324</v>
      </c>
    </row>
    <row r="368" spans="4:34" s="42" customFormat="1" ht="11.25" customHeight="1">
      <c r="D368" s="43"/>
      <c r="E368" s="42" t="s">
        <v>316</v>
      </c>
    </row>
    <row r="369" spans="4:34" s="42" customFormat="1" ht="11.25" customHeight="1">
      <c r="D369" s="43"/>
      <c r="E369" s="62" t="s">
        <v>318</v>
      </c>
    </row>
    <row r="370" spans="4:34" s="42" customFormat="1" ht="11.25" customHeight="1">
      <c r="E370" s="42" t="s">
        <v>322</v>
      </c>
      <c r="F370" s="45"/>
      <c r="G370" s="45"/>
      <c r="H370" s="45"/>
      <c r="I370" s="45"/>
      <c r="J370" s="45"/>
      <c r="K370" s="45"/>
      <c r="L370" s="45"/>
      <c r="M370" s="45"/>
      <c r="N370" s="45"/>
      <c r="O370" s="45"/>
      <c r="P370" s="45"/>
      <c r="Q370" s="45"/>
      <c r="R370" s="45"/>
      <c r="S370" s="45"/>
      <c r="T370" s="45"/>
      <c r="U370" s="45"/>
      <c r="V370" s="45"/>
      <c r="W370" s="45"/>
      <c r="X370" s="45"/>
      <c r="Y370" s="45"/>
      <c r="Z370" s="45"/>
      <c r="AA370" s="45"/>
      <c r="AB370" s="45"/>
      <c r="AC370" s="45"/>
      <c r="AD370" s="45"/>
      <c r="AE370" s="45"/>
      <c r="AF370" s="45"/>
      <c r="AG370" s="45"/>
      <c r="AH370" s="45"/>
    </row>
    <row r="371" spans="4:34" s="42" customFormat="1" ht="11.25" customHeight="1">
      <c r="E371" s="42" t="s">
        <v>323</v>
      </c>
      <c r="F371" s="45"/>
      <c r="G371" s="45"/>
      <c r="H371" s="45"/>
      <c r="I371" s="45"/>
      <c r="J371" s="45"/>
      <c r="K371" s="45"/>
      <c r="L371" s="45"/>
      <c r="M371" s="45"/>
      <c r="N371" s="45"/>
      <c r="O371" s="45"/>
      <c r="P371" s="45"/>
      <c r="Q371" s="45"/>
      <c r="R371" s="45"/>
      <c r="S371" s="45"/>
      <c r="T371" s="45"/>
      <c r="U371" s="45"/>
      <c r="V371" s="45"/>
      <c r="W371" s="45"/>
      <c r="X371" s="45"/>
      <c r="Y371" s="45"/>
      <c r="Z371" s="45"/>
      <c r="AA371" s="45"/>
      <c r="AB371" s="45"/>
      <c r="AC371" s="45"/>
      <c r="AD371" s="45"/>
      <c r="AE371" s="45"/>
      <c r="AF371" s="45"/>
      <c r="AG371" s="45"/>
      <c r="AH371" s="45"/>
    </row>
    <row r="372" spans="4:34" s="42" customFormat="1" ht="11.25" customHeight="1">
      <c r="F372" s="45"/>
      <c r="G372" s="45"/>
      <c r="H372" s="45"/>
      <c r="I372" s="45"/>
      <c r="J372" s="45"/>
      <c r="K372" s="45"/>
      <c r="L372" s="45"/>
      <c r="M372" s="45"/>
      <c r="N372" s="45"/>
      <c r="O372" s="45"/>
      <c r="P372" s="45"/>
      <c r="Q372" s="45"/>
      <c r="R372" s="45"/>
      <c r="S372" s="45"/>
      <c r="T372" s="45"/>
      <c r="U372" s="45"/>
      <c r="V372" s="45"/>
      <c r="W372" s="45"/>
      <c r="X372" s="45"/>
      <c r="Y372" s="45"/>
      <c r="Z372" s="45"/>
      <c r="AA372" s="45"/>
      <c r="AB372" s="45"/>
      <c r="AC372" s="45"/>
      <c r="AD372" s="45"/>
      <c r="AE372" s="45"/>
      <c r="AF372" s="45"/>
      <c r="AG372" s="45"/>
      <c r="AH372" s="45"/>
    </row>
    <row r="373" spans="4:34" s="42" customFormat="1" ht="11.25" customHeight="1">
      <c r="E373" s="42" t="s">
        <v>319</v>
      </c>
      <c r="F373" s="45"/>
      <c r="G373" s="45"/>
      <c r="H373" s="45"/>
      <c r="I373" s="45"/>
      <c r="J373" s="45"/>
      <c r="K373" s="45"/>
      <c r="L373" s="45"/>
      <c r="M373" s="45"/>
      <c r="N373" s="45"/>
      <c r="O373" s="45"/>
      <c r="P373" s="45"/>
      <c r="Q373" s="45"/>
      <c r="R373" s="45"/>
      <c r="S373" s="45"/>
      <c r="T373" s="45"/>
      <c r="U373" s="45"/>
      <c r="V373" s="45"/>
      <c r="W373" s="45"/>
      <c r="X373" s="45"/>
      <c r="Y373" s="45"/>
      <c r="Z373" s="45"/>
      <c r="AA373" s="45"/>
      <c r="AB373" s="45"/>
      <c r="AC373" s="45"/>
      <c r="AD373" s="45"/>
      <c r="AE373" s="45"/>
      <c r="AF373" s="45"/>
      <c r="AG373" s="45"/>
      <c r="AH373" s="45"/>
    </row>
    <row r="374" spans="4:34" s="42" customFormat="1" ht="11.25" customHeight="1">
      <c r="E374" s="42" t="s">
        <v>320</v>
      </c>
      <c r="F374" s="45"/>
      <c r="G374" s="45"/>
      <c r="H374" s="45"/>
      <c r="I374" s="45"/>
      <c r="J374" s="45"/>
      <c r="K374" s="45"/>
      <c r="L374" s="45"/>
      <c r="M374" s="45"/>
      <c r="N374" s="45"/>
      <c r="O374" s="45"/>
      <c r="P374" s="45"/>
      <c r="Q374" s="45"/>
      <c r="R374" s="45"/>
      <c r="S374" s="45"/>
      <c r="T374" s="45"/>
      <c r="U374" s="45"/>
      <c r="V374" s="45"/>
      <c r="W374" s="45"/>
      <c r="X374" s="45"/>
      <c r="Y374" s="45"/>
      <c r="Z374" s="45"/>
      <c r="AA374" s="45"/>
      <c r="AB374" s="45"/>
      <c r="AC374" s="45"/>
      <c r="AD374" s="45"/>
      <c r="AE374" s="45"/>
      <c r="AF374" s="45"/>
      <c r="AG374" s="45"/>
      <c r="AH374" s="45"/>
    </row>
    <row r="375" spans="4:34" ht="11.25" customHeight="1">
      <c r="E375" s="42"/>
    </row>
    <row r="376" spans="4:34" ht="11.25" customHeight="1">
      <c r="E376" s="42" t="s">
        <v>317</v>
      </c>
    </row>
    <row r="378" spans="4:34" s="42" customFormat="1" ht="11.25" customHeight="1">
      <c r="D378" s="43" t="str">
        <f>$C$7&amp;"15."</f>
        <v>3.1.15.</v>
      </c>
      <c r="E378" s="42" t="s">
        <v>333</v>
      </c>
    </row>
    <row r="379" spans="4:34" s="42" customFormat="1" ht="11.25" customHeight="1">
      <c r="D379" s="43"/>
      <c r="E379" s="42" t="s">
        <v>334</v>
      </c>
    </row>
    <row r="380" spans="4:34" s="42" customFormat="1" ht="11.25" customHeight="1">
      <c r="E380" s="53" t="s">
        <v>71</v>
      </c>
      <c r="F380" s="54"/>
      <c r="G380" s="54"/>
      <c r="H380" s="54"/>
      <c r="I380" s="54"/>
      <c r="J380" s="54"/>
      <c r="K380" s="55"/>
      <c r="L380" s="54" t="s">
        <v>272</v>
      </c>
      <c r="M380" s="54"/>
      <c r="N380" s="54"/>
      <c r="O380" s="55"/>
      <c r="P380" s="54" t="s">
        <v>9</v>
      </c>
      <c r="Q380" s="54"/>
      <c r="R380" s="54"/>
      <c r="S380" s="54"/>
      <c r="T380" s="54"/>
      <c r="U380" s="54"/>
      <c r="V380" s="54"/>
      <c r="W380" s="54"/>
      <c r="X380" s="54"/>
      <c r="Y380" s="54"/>
      <c r="Z380" s="54"/>
      <c r="AA380" s="54"/>
      <c r="AB380" s="54"/>
      <c r="AC380" s="54"/>
      <c r="AD380" s="54"/>
      <c r="AE380" s="54"/>
      <c r="AF380" s="54"/>
      <c r="AG380" s="54"/>
      <c r="AH380" s="55"/>
    </row>
    <row r="381" spans="4:34" s="42" customFormat="1" ht="11.25" customHeight="1">
      <c r="E381" s="112" t="s">
        <v>328</v>
      </c>
      <c r="F381" s="101"/>
      <c r="G381" s="101"/>
      <c r="H381" s="73"/>
      <c r="I381" s="73"/>
      <c r="J381" s="73"/>
      <c r="K381" s="103"/>
      <c r="L381" s="101" t="s">
        <v>330</v>
      </c>
      <c r="M381" s="73"/>
      <c r="N381" s="73"/>
      <c r="O381" s="103"/>
      <c r="P381" s="101" t="s">
        <v>332</v>
      </c>
      <c r="Q381" s="73"/>
      <c r="R381" s="73"/>
      <c r="S381" s="73"/>
      <c r="T381" s="73"/>
      <c r="U381" s="73"/>
      <c r="V381" s="73"/>
      <c r="W381" s="73"/>
      <c r="X381" s="73"/>
      <c r="Y381" s="73"/>
      <c r="Z381" s="73"/>
      <c r="AA381" s="73"/>
      <c r="AB381" s="73"/>
      <c r="AC381" s="73"/>
      <c r="AD381" s="73"/>
      <c r="AE381" s="73"/>
      <c r="AF381" s="73"/>
      <c r="AG381" s="73"/>
      <c r="AH381" s="97"/>
    </row>
    <row r="382" spans="4:34" s="42" customFormat="1" ht="11.25" customHeight="1">
      <c r="E382" s="112" t="s">
        <v>329</v>
      </c>
      <c r="F382" s="26"/>
      <c r="G382" s="26"/>
      <c r="H382" s="73"/>
      <c r="I382" s="73"/>
      <c r="J382" s="73"/>
      <c r="K382" s="74"/>
      <c r="L382" s="26"/>
      <c r="M382" s="73"/>
      <c r="N382" s="73"/>
      <c r="O382" s="74"/>
      <c r="P382" s="26" t="s">
        <v>353</v>
      </c>
      <c r="Q382" s="73"/>
      <c r="R382" s="73"/>
      <c r="S382" s="73"/>
      <c r="T382" s="73"/>
      <c r="U382" s="73"/>
      <c r="V382" s="73"/>
      <c r="W382" s="73"/>
      <c r="X382" s="73"/>
      <c r="Y382" s="73"/>
      <c r="Z382" s="73"/>
      <c r="AA382" s="73"/>
      <c r="AB382" s="73"/>
      <c r="AC382" s="73"/>
      <c r="AD382" s="73"/>
      <c r="AE382" s="73"/>
      <c r="AF382" s="73"/>
      <c r="AG382" s="73"/>
      <c r="AH382" s="97"/>
    </row>
    <row r="383" spans="4:34" s="42" customFormat="1" ht="11.25" customHeight="1">
      <c r="E383" s="84"/>
      <c r="F383" s="79"/>
      <c r="G383" s="79"/>
      <c r="H383" s="105"/>
      <c r="I383" s="105"/>
      <c r="J383" s="105"/>
      <c r="K383" s="93"/>
      <c r="L383" s="79"/>
      <c r="M383" s="105"/>
      <c r="N383" s="105"/>
      <c r="O383" s="93"/>
      <c r="P383" s="79" t="s">
        <v>331</v>
      </c>
      <c r="Q383" s="105"/>
      <c r="R383" s="105"/>
      <c r="S383" s="105"/>
      <c r="T383" s="105"/>
      <c r="U383" s="105"/>
      <c r="V383" s="105"/>
      <c r="W383" s="105"/>
      <c r="X383" s="105"/>
      <c r="Y383" s="105"/>
      <c r="Z383" s="105"/>
      <c r="AA383" s="105"/>
      <c r="AB383" s="105"/>
      <c r="AC383" s="105"/>
      <c r="AD383" s="105"/>
      <c r="AE383" s="105"/>
      <c r="AF383" s="105"/>
      <c r="AG383" s="105"/>
      <c r="AH383" s="106"/>
    </row>
    <row r="384" spans="4:34" s="42" customFormat="1" ht="11.25" customHeight="1">
      <c r="F384" s="73"/>
      <c r="G384" s="73"/>
      <c r="H384" s="73"/>
      <c r="I384" s="73"/>
      <c r="J384" s="73"/>
      <c r="K384" s="73"/>
      <c r="L384" s="73"/>
      <c r="M384" s="45"/>
      <c r="N384" s="45"/>
      <c r="O384" s="45"/>
      <c r="P384" s="45"/>
      <c r="Q384" s="45"/>
      <c r="R384" s="45"/>
      <c r="S384" s="45"/>
      <c r="T384" s="45"/>
      <c r="U384" s="45"/>
      <c r="V384" s="45"/>
      <c r="W384" s="45"/>
      <c r="X384" s="45"/>
      <c r="Y384" s="45"/>
      <c r="Z384" s="45"/>
      <c r="AA384" s="45"/>
      <c r="AB384" s="45"/>
      <c r="AC384" s="45"/>
      <c r="AD384" s="45"/>
      <c r="AE384" s="45"/>
      <c r="AF384" s="45"/>
      <c r="AG384" s="45"/>
      <c r="AH384" s="45"/>
    </row>
    <row r="385" spans="6:6" ht="14.25" customHeight="1">
      <c r="F385" s="94"/>
    </row>
  </sheetData>
  <mergeCells count="11">
    <mergeCell ref="AF3:AI3"/>
    <mergeCell ref="E1:O1"/>
    <mergeCell ref="R1:X1"/>
    <mergeCell ref="AA1:AE1"/>
    <mergeCell ref="AF1:AI1"/>
    <mergeCell ref="E2:O2"/>
    <mergeCell ref="R2:X3"/>
    <mergeCell ref="AA2:AE2"/>
    <mergeCell ref="AF2:AI2"/>
    <mergeCell ref="E3:O3"/>
    <mergeCell ref="AA3:AE3"/>
  </mergeCells>
  <phoneticPr fontId="2"/>
  <pageMargins left="0.7" right="0.7" top="0.75" bottom="0.75" header="0.3" footer="0.3"/>
  <pageSetup paperSize="9" fitToHeight="0" orientation="landscape" r:id="rId1"/>
  <rowBreaks count="11" manualBreakCount="11">
    <brk id="45" max="34" man="1"/>
    <brk id="78" max="34" man="1"/>
    <brk id="113" max="34" man="1"/>
    <brk id="135" max="34" man="1"/>
    <brk id="168" max="34" man="1"/>
    <brk id="214" max="34" man="1"/>
    <brk id="243" max="34" man="1"/>
    <brk id="276" max="34" man="1"/>
    <brk id="299" max="34" man="1"/>
    <brk id="339" max="34" man="1"/>
    <brk id="362" max="34" man="1"/>
  </rowBreaks>
  <ignoredErrors>
    <ignoredError sqref="B5" numberStoredAsText="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3.1.同期処理方式</vt:lpstr>
      <vt:lpstr>'3.1.同期処理方式'!Print_Area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2019-02-20T11:07:43Z</dcterms:created>
  <dcterms:modified xsi:type="dcterms:W3CDTF">2019-02-25T01:24:28Z</dcterms:modified>
</cp:coreProperties>
</file>