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8A1C478D-CDD5-4BCB-A3A9-61F3D0239DD4}" xr6:coauthVersionLast="47" xr6:coauthVersionMax="47" xr10:uidLastSave="{00000000-0000-0000-0000-000000000000}"/>
  <bookViews>
    <workbookView xWindow="1155" yWindow="-120" windowWidth="27765" windowHeight="16440" xr2:uid="{00000000-000D-0000-FFFF-FFFF00000000}"/>
  </bookViews>
  <sheets>
    <sheet name="7.13.ログ" sheetId="2" r:id="rId1"/>
  </sheets>
  <definedNames>
    <definedName name="_xlnm._FilterDatabase" localSheetId="0" hidden="1">'7.13.ログ'!#REF!</definedName>
    <definedName name="_xlnm.Print_Area" localSheetId="0">'7.13.ログ'!$A$1:$AI$321</definedName>
    <definedName name="Z_AC3D26AC_6835_49DE_BCEC_94F40C257790_.wvu.PrintArea" localSheetId="0" hidden="1">'7.13.ログ'!$C$1:$AK$102</definedName>
    <definedName name="Z_B9596DFB_62BC_4685_B6E9_D37718868A8E_.wvu.PrintArea" localSheetId="0" hidden="1">'7.13.ログ'!$C$1:$AK$102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 l="1"/>
  <c r="D9" i="2" l="1"/>
  <c r="D109" i="2"/>
  <c r="E166" i="2" s="1"/>
  <c r="D83" i="2"/>
  <c r="E84" i="2" s="1"/>
  <c r="E39" i="2" l="1"/>
  <c r="E74" i="2"/>
  <c r="E71" i="2"/>
  <c r="E10" i="2"/>
  <c r="E110" i="2"/>
  <c r="E282" i="2"/>
  <c r="E319" i="2"/>
  <c r="G220" i="2"/>
  <c r="F271" i="2" s="1"/>
  <c r="G241" i="2"/>
  <c r="G229" i="2"/>
  <c r="F272" i="2" s="1"/>
  <c r="G225" i="2"/>
  <c r="G216" i="2"/>
  <c r="G210" i="2"/>
  <c r="F267" i="2" s="1"/>
  <c r="G198" i="2" l="1"/>
  <c r="G187" i="2"/>
  <c r="F256" i="2" s="1"/>
  <c r="P140" i="2"/>
  <c r="Q184" i="2"/>
  <c r="G176" i="2"/>
  <c r="G172" i="2"/>
  <c r="G297" i="2" l="1"/>
  <c r="G291" i="2"/>
  <c r="G151" i="2"/>
  <c r="G143" i="2"/>
  <c r="G123" i="2" l="1"/>
  <c r="G117" i="2"/>
  <c r="G98" i="2"/>
  <c r="G95" i="2"/>
  <c r="G94" i="2"/>
  <c r="F68" i="2" l="1"/>
  <c r="F67" i="2"/>
  <c r="F66" i="2"/>
  <c r="F65" i="2"/>
  <c r="F64" i="2"/>
  <c r="F35" i="2" l="1"/>
  <c r="F33" i="2"/>
  <c r="F32" i="2"/>
  <c r="F31" i="2"/>
  <c r="F30" i="2"/>
  <c r="F29" i="2"/>
</calcChain>
</file>

<file path=xl/sharedStrings.xml><?xml version="1.0" encoding="utf-8"?>
<sst xmlns="http://schemas.openxmlformats.org/spreadsheetml/2006/main" count="503" uniqueCount="361">
  <si>
    <t>工程</t>
    <rPh sb="0" eb="2">
      <t>コウテイ</t>
    </rPh>
    <phoneticPr fontId="5"/>
  </si>
  <si>
    <t>作成</t>
    <phoneticPr fontId="5"/>
  </si>
  <si>
    <t>システム名</t>
  </si>
  <si>
    <t>変更</t>
    <phoneticPr fontId="5"/>
  </si>
  <si>
    <t>サブシステム名</t>
  </si>
  <si>
    <t>確認</t>
    <phoneticPr fontId="5"/>
  </si>
  <si>
    <t>特徴</t>
  </si>
  <si>
    <t>アプリケーションログ</t>
    <phoneticPr fontId="2"/>
  </si>
  <si>
    <t>ログ定義</t>
    <rPh sb="2" eb="4">
      <t>テイギ</t>
    </rPh>
    <phoneticPr fontId="2"/>
  </si>
  <si>
    <t>ログレベル</t>
    <phoneticPr fontId="2"/>
  </si>
  <si>
    <t>ログの種類</t>
    <rPh sb="3" eb="5">
      <t>シュルイ</t>
    </rPh>
    <phoneticPr fontId="2"/>
  </si>
  <si>
    <t>文字コード</t>
    <rPh sb="0" eb="2">
      <t>モジ</t>
    </rPh>
    <phoneticPr fontId="2"/>
  </si>
  <si>
    <t>(1)</t>
    <phoneticPr fontId="2"/>
  </si>
  <si>
    <t>障害通知ログファイル</t>
    <rPh sb="0" eb="2">
      <t>ショウガイ</t>
    </rPh>
    <rPh sb="2" eb="4">
      <t>ツウチ</t>
    </rPh>
    <phoneticPr fontId="2"/>
  </si>
  <si>
    <t>ログフォーマット</t>
    <phoneticPr fontId="2"/>
  </si>
  <si>
    <t>障害通知ログ</t>
    <rPh sb="0" eb="3">
      <t>ショウガイツウチ</t>
    </rPh>
    <phoneticPr fontId="2"/>
  </si>
  <si>
    <t>アクセスログ</t>
    <phoneticPr fontId="2"/>
  </si>
  <si>
    <t>(3)</t>
    <phoneticPr fontId="2"/>
  </si>
  <si>
    <t>例</t>
    <rPh sb="0" eb="1">
      <t>レイ</t>
    </rPh>
    <phoneticPr fontId="2"/>
  </si>
  <si>
    <t>ログレベル</t>
  </si>
  <si>
    <t>ログレベル</t>
    <phoneticPr fontId="2"/>
  </si>
  <si>
    <t>FATAL</t>
    <phoneticPr fontId="2"/>
  </si>
  <si>
    <t>-FATAL-</t>
  </si>
  <si>
    <t>ERROR</t>
  </si>
  <si>
    <t>-ERROR-</t>
  </si>
  <si>
    <t>WARN</t>
  </si>
  <si>
    <t>-WARN-</t>
  </si>
  <si>
    <t>INFO</t>
  </si>
  <si>
    <t>-INFO-</t>
  </si>
  <si>
    <t>DEBUG</t>
  </si>
  <si>
    <t>-DEBUG-</t>
  </si>
  <si>
    <t>TRACE</t>
  </si>
  <si>
    <t>-TRACE-</t>
  </si>
  <si>
    <t>ログレベルには、以下の種類がある。</t>
    <rPh sb="8" eb="10">
      <t>イカ</t>
    </rPh>
    <rPh sb="11" eb="13">
      <t>シュルイ</t>
    </rPh>
    <phoneticPr fontId="2"/>
  </si>
  <si>
    <t>上記の特徴を踏まえ、本システムでの選択基準を以下に示す。</t>
    <phoneticPr fontId="2"/>
  </si>
  <si>
    <t>ログレベル</t>
    <phoneticPr fontId="2"/>
  </si>
  <si>
    <t>本番環境・ステージング環境では出力しない。</t>
    <rPh sb="0" eb="2">
      <t>ホンバン</t>
    </rPh>
    <rPh sb="2" eb="4">
      <t>カンキョウ</t>
    </rPh>
    <rPh sb="11" eb="13">
      <t>カンキョウ</t>
    </rPh>
    <rPh sb="15" eb="17">
      <t>シュツリョク</t>
    </rPh>
    <phoneticPr fontId="2"/>
  </si>
  <si>
    <t>全ての環境で出力する。</t>
    <rPh sb="0" eb="1">
      <t>スベ</t>
    </rPh>
    <rPh sb="3" eb="5">
      <t>カンキョウ</t>
    </rPh>
    <rPh sb="6" eb="8">
      <t>シュツリョク</t>
    </rPh>
    <phoneticPr fontId="2"/>
  </si>
  <si>
    <t>ログ名</t>
  </si>
  <si>
    <t>出力ログレベル</t>
  </si>
  <si>
    <t>目的</t>
  </si>
  <si>
    <t>障害通知ログ</t>
  </si>
  <si>
    <t>FATAL、ERROR</t>
  </si>
  <si>
    <t>障害発生時に運用監視ツールに障害が発生したことを通知したログ。</t>
  </si>
  <si>
    <t>アクセスログ</t>
  </si>
  <si>
    <t>本システムへのアクセスを記録するログ。</t>
  </si>
  <si>
    <t>SQLログ</t>
  </si>
  <si>
    <t>DEBUG、TRACE</t>
  </si>
  <si>
    <t>Nablarch Application Frameworkが出力するSQLの実行ログ。</t>
  </si>
  <si>
    <t>パフォーマンスログ</t>
  </si>
  <si>
    <t>性能計測用のログ。</t>
  </si>
  <si>
    <t>実行状況ログ</t>
  </si>
  <si>
    <t>WARN、INFO</t>
  </si>
  <si>
    <t>アプリケーションの実行状況に関するログを出力する。</t>
  </si>
  <si>
    <t>主に下記ログが出力される。</t>
  </si>
  <si>
    <t>・初期化ログ</t>
    <phoneticPr fontId="2"/>
  </si>
  <si>
    <t>・エラーログ</t>
    <phoneticPr fontId="2"/>
  </si>
  <si>
    <t>・Nablarchが出力するログ</t>
    <phoneticPr fontId="2"/>
  </si>
  <si>
    <t>性能試験時に性能計測を目的に埋め込むログである。</t>
    <phoneticPr fontId="2"/>
  </si>
  <si>
    <t>ログファイルの文字コードは「UTF-8」を使用する。</t>
    <phoneticPr fontId="2"/>
  </si>
  <si>
    <t>各処理方式のログ</t>
    <rPh sb="0" eb="1">
      <t>カク</t>
    </rPh>
    <rPh sb="1" eb="3">
      <t>ショリ</t>
    </rPh>
    <rPh sb="3" eb="5">
      <t>ホウシキ</t>
    </rPh>
    <phoneticPr fontId="2"/>
  </si>
  <si>
    <t>各処理方式で出力するログファイル</t>
    <rPh sb="0" eb="1">
      <t>カク</t>
    </rPh>
    <rPh sb="1" eb="3">
      <t>ショリ</t>
    </rPh>
    <rPh sb="3" eb="5">
      <t>ホウシキ</t>
    </rPh>
    <rPh sb="6" eb="8">
      <t>シュツリョク</t>
    </rPh>
    <phoneticPr fontId="2"/>
  </si>
  <si>
    <t>(2)</t>
    <phoneticPr fontId="2"/>
  </si>
  <si>
    <t>アクセスログ(画面オンライン処理からのアクセスを記録するログ等)を出力するログファイル。</t>
  </si>
  <si>
    <t>ログファイルの種類</t>
    <rPh sb="7" eb="9">
      <t>シュルイ</t>
    </rPh>
    <phoneticPr fontId="2"/>
  </si>
  <si>
    <t>ログの種類には、以下がある。</t>
    <rPh sb="3" eb="5">
      <t>シュルイ</t>
    </rPh>
    <rPh sb="8" eb="10">
      <t>イカ</t>
    </rPh>
    <phoneticPr fontId="2"/>
  </si>
  <si>
    <t>ログファイルの種類には、以下がある。</t>
    <rPh sb="7" eb="9">
      <t>シュルイ</t>
    </rPh>
    <rPh sb="12" eb="14">
      <t>イカ</t>
    </rPh>
    <phoneticPr fontId="2"/>
  </si>
  <si>
    <t>方針</t>
    <rPh sb="0" eb="2">
      <t>ホウシン</t>
    </rPh>
    <phoneticPr fontId="2"/>
  </si>
  <si>
    <t>処理方式</t>
  </si>
  <si>
    <t>画面・バッチ</t>
    <rPh sb="0" eb="2">
      <t>ガメン</t>
    </rPh>
    <phoneticPr fontId="2"/>
  </si>
  <si>
    <t>出力する処理方式</t>
    <rPh sb="0" eb="2">
      <t>シュツリョク</t>
    </rPh>
    <rPh sb="4" eb="6">
      <t>ショリ</t>
    </rPh>
    <rPh sb="6" eb="8">
      <t>ホウシキ</t>
    </rPh>
    <phoneticPr fontId="2"/>
  </si>
  <si>
    <t>画面</t>
    <rPh sb="0" eb="2">
      <t>ガメン</t>
    </rPh>
    <phoneticPr fontId="2"/>
  </si>
  <si>
    <t>ログ出力先(物理名)</t>
    <rPh sb="2" eb="4">
      <t>シュツリョク</t>
    </rPh>
    <rPh sb="4" eb="5">
      <t>サキ</t>
    </rPh>
    <rPh sb="6" eb="8">
      <t>ブツリ</t>
    </rPh>
    <rPh sb="8" eb="9">
      <t>メイ</t>
    </rPh>
    <phoneticPr fontId="2"/>
  </si>
  <si>
    <t>monitor.log</t>
    <phoneticPr fontId="2"/>
  </si>
  <si>
    <t>application.log</t>
    <phoneticPr fontId="2"/>
  </si>
  <si>
    <t>access.log</t>
    <phoneticPr fontId="2"/>
  </si>
  <si>
    <t>出力対象のログ</t>
    <rPh sb="0" eb="2">
      <t>シュツリョク</t>
    </rPh>
    <rPh sb="2" eb="4">
      <t>タイショウ</t>
    </rPh>
    <phoneticPr fontId="2"/>
  </si>
  <si>
    <t>障害通知ログ</t>
    <rPh sb="0" eb="2">
      <t>ショウガイ</t>
    </rPh>
    <rPh sb="2" eb="4">
      <t>ツウチ</t>
    </rPh>
    <phoneticPr fontId="2"/>
  </si>
  <si>
    <t>アクセスログ</t>
    <phoneticPr fontId="2"/>
  </si>
  <si>
    <t>ログファイル切替基準</t>
    <rPh sb="6" eb="8">
      <t>キリカエ</t>
    </rPh>
    <rPh sb="8" eb="10">
      <t>キジュン</t>
    </rPh>
    <phoneticPr fontId="2"/>
  </si>
  <si>
    <t>ファイルサイズ</t>
    <phoneticPr fontId="2"/>
  </si>
  <si>
    <t>ファイルサイズ</t>
    <phoneticPr fontId="2"/>
  </si>
  <si>
    <t>ログファイル出力単位</t>
    <rPh sb="6" eb="8">
      <t>シュツリョク</t>
    </rPh>
    <rPh sb="8" eb="10">
      <t>タンイ</t>
    </rPh>
    <phoneticPr fontId="2"/>
  </si>
  <si>
    <t>サーバ単位</t>
    <rPh sb="3" eb="5">
      <t>タンイ</t>
    </rPh>
    <phoneticPr fontId="2"/>
  </si>
  <si>
    <t>プロセス単位</t>
    <rPh sb="4" eb="6">
      <t>タンイ</t>
    </rPh>
    <phoneticPr fontId="2"/>
  </si>
  <si>
    <t>SQLログ</t>
    <phoneticPr fontId="2"/>
  </si>
  <si>
    <t>実行状況ログ</t>
    <rPh sb="0" eb="2">
      <t>ジッコウ</t>
    </rPh>
    <rPh sb="2" eb="4">
      <t>ジョウキョウ</t>
    </rPh>
    <phoneticPr fontId="2"/>
  </si>
  <si>
    <t>エラー通知</t>
    <rPh sb="2" eb="4">
      <t>ツウチ</t>
    </rPh>
    <phoneticPr fontId="2"/>
  </si>
  <si>
    <t>※ 表示の都合上、折り返しがあるが、実際の出力時は１行で出力される。</t>
  </si>
  <si>
    <t>各要素の説明</t>
    <rPh sb="0" eb="3">
      <t>カクヨウソ</t>
    </rPh>
    <rPh sb="4" eb="6">
      <t>セツメイ</t>
    </rPh>
    <phoneticPr fontId="2"/>
  </si>
  <si>
    <t>論理名</t>
  </si>
  <si>
    <t>物理名</t>
  </si>
  <si>
    <t>説明</t>
  </si>
  <si>
    <t>ログ出力日時</t>
  </si>
  <si>
    <t>$date$</t>
  </si>
  <si>
    <t>$logLevel$</t>
  </si>
  <si>
    <t>ログレベルを識別する文言。文言の種類は、ログレベルの定義を参照。</t>
  </si>
  <si>
    <t>実行時ID</t>
  </si>
  <si>
    <t>$executionId$</t>
  </si>
  <si>
    <t>実行時IDの構成は以下の通り。</t>
  </si>
  <si>
    <t>&lt;起動プロセス&gt;&lt;システム日時(yyyyMMddHHmmssSSS)&gt;&lt;連番(4桁)&gt;</t>
  </si>
  <si>
    <t>起動プロセス</t>
  </si>
  <si>
    <t>$bootProcess$</t>
  </si>
  <si>
    <t>プロセスを識別するための名称</t>
  </si>
  <si>
    <t>$processingSystem$</t>
  </si>
  <si>
    <t>処理方式名</t>
  </si>
  <si>
    <t>下記値を設定する。</t>
  </si>
  <si>
    <t>出力文字列</t>
  </si>
  <si>
    <t>WEB</t>
  </si>
  <si>
    <t>リクエストID</t>
  </si>
  <si>
    <t>$requestId$</t>
  </si>
  <si>
    <t>ユーザID</t>
  </si>
  <si>
    <t>$userId$</t>
  </si>
  <si>
    <t>メッセージ</t>
  </si>
  <si>
    <t>$message$</t>
  </si>
  <si>
    <t>アプリケーション処理の最小単位に対して付与されるID。</t>
    <phoneticPr fontId="2"/>
  </si>
  <si>
    <t>障害原因や障害発生業務を特定するため、障害内容を表すメッセージ。</t>
    <phoneticPr fontId="2"/>
  </si>
  <si>
    <t>Input Data : \n</t>
  </si>
  <si>
    <t>&lt;処理対象データ&gt;</t>
  </si>
  <si>
    <t>\n：改行を表す。実際の出力では、このマークの個所のみが改行される。</t>
    <phoneticPr fontId="2"/>
  </si>
  <si>
    <t>※</t>
  </si>
  <si>
    <t>ログフォーマット定義</t>
    <rPh sb="8" eb="10">
      <t>テイギ</t>
    </rPh>
    <phoneticPr fontId="2"/>
  </si>
  <si>
    <t>ログフォーマット</t>
    <phoneticPr fontId="2"/>
  </si>
  <si>
    <t>障害メッセージのフォーマット</t>
  </si>
  <si>
    <t>障害メッセージのフォーマット定義</t>
    <rPh sb="0" eb="2">
      <t>ショウガイ</t>
    </rPh>
    <rPh sb="14" eb="16">
      <t>テイギ</t>
    </rPh>
    <phoneticPr fontId="2"/>
  </si>
  <si>
    <t>障害コード</t>
  </si>
  <si>
    <t>$failureCode$</t>
  </si>
  <si>
    <t>障害メッセージ</t>
  </si>
  <si>
    <t>障害コードに対応する障害メッセージ</t>
  </si>
  <si>
    <t>処理対象データ</t>
  </si>
  <si>
    <t>$data$</t>
  </si>
  <si>
    <t>障害メッセージの出力内容で定義したデフォルトの障害コードが出力される。</t>
    <phoneticPr fontId="2"/>
  </si>
  <si>
    <t>障害コードを出力する。障害コードが指定されていない障害の場合には、</t>
    <phoneticPr fontId="2"/>
  </si>
  <si>
    <t>上記レイアウトの網掛け部分は、レイアウトが固定化される。これは、運用監視ツールなどで特定箇所の情報を抽出する事を目的に</t>
    <phoneticPr fontId="2"/>
  </si>
  <si>
    <t>行っている。なお、&lt;障害メッセージ&gt;以降は、障害コードに応じたメッセージが出力されるため桁位置は可変となる。</t>
  </si>
  <si>
    <t xml:space="preserve">Input Data : </t>
  </si>
  <si>
    <t>出力設定</t>
    <rPh sb="0" eb="2">
      <t>シュツリョク</t>
    </rPh>
    <rPh sb="2" eb="4">
      <t>セッテイ</t>
    </rPh>
    <phoneticPr fontId="2"/>
  </si>
  <si>
    <t>アクセスログ</t>
    <phoneticPr fontId="2"/>
  </si>
  <si>
    <t>種類</t>
  </si>
  <si>
    <t>出力内容</t>
  </si>
  <si>
    <t>ログカテゴリ名</t>
  </si>
  <si>
    <t>ロガー名称</t>
  </si>
  <si>
    <t>ユーザからのアクセスを記録するためのログ。</t>
  </si>
  <si>
    <t>^HTTP_ACCESS$</t>
  </si>
  <si>
    <t>ACC</t>
  </si>
  <si>
    <t>ログレベルを識別する文言</t>
  </si>
  <si>
    <t>出力される文言は、ログレベルの定義を参照すること。</t>
  </si>
  <si>
    <t>$loggerName$</t>
  </si>
  <si>
    <t>Nablarchで提供されるデフォルトのログフォーマットをそのまま使用した場合、</t>
    <phoneticPr fontId="2"/>
  </si>
  <si>
    <t>項目</t>
  </si>
  <si>
    <t>ログインパスワード</t>
  </si>
  <si>
    <t>url         = [http://localhost:8880/action/ss11AA/W11AA01Action/RW11AA0102]</t>
  </si>
  <si>
    <t>method      = [POST]</t>
  </si>
  <si>
    <t>port        = [8880]</t>
  </si>
  <si>
    <t>client_ip   = [127.0.0.1]</t>
  </si>
  <si>
    <t>parameters  = [{</t>
  </si>
  <si>
    <t>password = [********],</t>
  </si>
  <si>
    <t>loginId = [nablarch]}]</t>
  </si>
  <si>
    <t>start_time     = [2012-08-23 18:48:06.143]</t>
  </si>
  <si>
    <t>end_time       = [2012-08-23 18:48:06.971]</t>
  </si>
  <si>
    <t>execution_time = [828]</t>
  </si>
  <si>
    <t>max_memory     = [66650112]</t>
  </si>
  <si>
    <t>free_memory    = [56654464]</t>
  </si>
  <si>
    <t>[1B0F055D05314CA0753180C42B02ECDB]</t>
  </si>
  <si>
    <t xml:space="preserve">[60952B8DEE8B80A8B5E2E50B07C9C535] url = [http://localhost:8880/action/ss11AA/W11AA01Action/RW11AA0102] status_code = [200] </t>
    <phoneticPr fontId="2"/>
  </si>
  <si>
    <t>content_path = [redirect:///action/ss11AB/W11AB01Action/RW11AB0101]</t>
  </si>
  <si>
    <t>MON</t>
    <phoneticPr fontId="2"/>
  </si>
  <si>
    <t>SQL</t>
    <phoneticPr fontId="2"/>
  </si>
  <si>
    <t>APP</t>
    <phoneticPr fontId="2"/>
  </si>
  <si>
    <t>^.*FailureLogUtil.*$</t>
  </si>
  <si>
    <t>SQL</t>
    <phoneticPr fontId="2"/>
  </si>
  <si>
    <t>^.*$</t>
  </si>
  <si>
    <t>発行されたSQLに関する情報を出力するログ。</t>
  </si>
  <si>
    <t>試験環境でのみ出力する。</t>
  </si>
  <si>
    <t>上記に該当しないログが、実行状況ログとなる。</t>
  </si>
  <si>
    <t xml:space="preserve">&lt;ログ出力日時&gt; -&lt;ログレベル&gt;- &lt;ロガー名称&gt; [&lt;実行時ID&gt;] boot_proc = [&lt;起動プロセス名&gt;] proc_sys = [&lt;処理方式名&gt;] req_id = </t>
    <phoneticPr fontId="2"/>
  </si>
  <si>
    <t>※ 表示の都合上、折り返しがあるが、実際の出力時は１行で出力される。</t>
    <phoneticPr fontId="2"/>
  </si>
  <si>
    <t>起動プロセス名</t>
  </si>
  <si>
    <t>起動プロセスを識別する名前</t>
  </si>
  <si>
    <t>処理方式を識別する名前</t>
  </si>
  <si>
    <t>オプション情報</t>
  </si>
  <si>
    <t>$information$</t>
  </si>
  <si>
    <t>例外スタックトレース</t>
  </si>
  <si>
    <t>$stackTrace$</t>
  </si>
  <si>
    <t>本情報を元に障害発生ポイントを特定し障害解析を行う。</t>
  </si>
  <si>
    <t>&lt;ログ出力日時&gt; - &lt;ログレベル&gt; - [&lt;実行時ID&gt;] boot_proc = [&lt;起動プロセス&gt;] proc_sys = [&lt;処理方式&gt;] req_id = [&lt;リクエストID&gt;]</t>
    <phoneticPr fontId="2"/>
  </si>
  <si>
    <t>fail_code = [&lt;障害コード&gt;] &lt;障害メッセージ&gt;\n</t>
    <phoneticPr fontId="2"/>
  </si>
  <si>
    <t>都度バッチ</t>
    <rPh sb="0" eb="2">
      <t>ツド</t>
    </rPh>
    <phoneticPr fontId="2"/>
  </si>
  <si>
    <t>BATCH</t>
    <phoneticPr fontId="2"/>
  </si>
  <si>
    <t>2011-04-25 10:37:54.050 -FATAL- [NWEB01201801012359591230001] boot_proc = [NWEB01] proc_sys = [WEB] req_id = [LOGIN00102]</t>
    <phoneticPr fontId="2"/>
  </si>
  <si>
    <t>[&lt;リクエストID&gt;] user_id = [&lt;ユーザID&gt;] &lt;メッセージ&gt;&lt;オプション情報&gt;&lt;スタックトレース&gt;</t>
  </si>
  <si>
    <t>アクセス元IPアドレス</t>
    <rPh sb="4" eb="5">
      <t>モト</t>
    </rPh>
    <phoneticPr fontId="2"/>
  </si>
  <si>
    <t>アクセス元ポート番号</t>
    <rPh sb="4" eb="5">
      <t>モト</t>
    </rPh>
    <rPh sb="8" eb="10">
      <t>バンゴウ</t>
    </rPh>
    <phoneticPr fontId="2"/>
  </si>
  <si>
    <t>取引リクエストID</t>
    <rPh sb="0" eb="2">
      <t>トリヒキ</t>
    </rPh>
    <phoneticPr fontId="2"/>
  </si>
  <si>
    <t>取引パラメータ</t>
    <rPh sb="0" eb="2">
      <t>トリヒキ</t>
    </rPh>
    <phoneticPr fontId="2"/>
  </si>
  <si>
    <t>ユーザエージェント</t>
    <phoneticPr fontId="2"/>
  </si>
  <si>
    <t>ユーザID</t>
    <phoneticPr fontId="2"/>
  </si>
  <si>
    <t>$clientUserAgent$</t>
    <phoneticPr fontId="2"/>
  </si>
  <si>
    <t>$userId$</t>
    <phoneticPr fontId="2"/>
  </si>
  <si>
    <t>$parameters$</t>
    <phoneticPr fontId="2"/>
  </si>
  <si>
    <t>$requestId$</t>
    <phoneticPr fontId="2"/>
  </si>
  <si>
    <t>$port$</t>
    <phoneticPr fontId="2"/>
  </si>
  <si>
    <t>$clientIpAddress$</t>
    <phoneticPr fontId="2"/>
  </si>
  <si>
    <t>エンドユーザのポート番号</t>
    <rPh sb="10" eb="12">
      <t>バンゴウ</t>
    </rPh>
    <phoneticPr fontId="2"/>
  </si>
  <si>
    <t>エンドユーザのIPアドレス</t>
    <phoneticPr fontId="2"/>
  </si>
  <si>
    <t>ユーザエージェント</t>
    <phoneticPr fontId="2"/>
  </si>
  <si>
    <t>リクエストパラメータ</t>
    <phoneticPr fontId="2"/>
  </si>
  <si>
    <t>リクエスト処理開始時のログ出力フォーマット</t>
    <rPh sb="5" eb="7">
      <t>ショリ</t>
    </rPh>
    <rPh sb="7" eb="9">
      <t>カイシ</t>
    </rPh>
    <rPh sb="9" eb="10">
      <t>ジ</t>
    </rPh>
    <rPh sb="13" eb="15">
      <t>シュツリョク</t>
    </rPh>
    <phoneticPr fontId="2"/>
  </si>
  <si>
    <t>障害メッセージ</t>
    <rPh sb="0" eb="2">
      <t>ショウガイ</t>
    </rPh>
    <phoneticPr fontId="2"/>
  </si>
  <si>
    <t>user_id = [&lt;ユーザID &gt;] &lt;障害メッセージ&gt;</t>
    <rPh sb="22" eb="24">
      <t>ショウガイ</t>
    </rPh>
    <phoneticPr fontId="2"/>
  </si>
  <si>
    <t>&lt;ログ出力日時&gt; - &lt;ログレベル&gt; - [&lt;実行時ID&gt;] &lt;HTTPアクセスメッセージ&gt;</t>
    <phoneticPr fontId="2"/>
  </si>
  <si>
    <t>(2)</t>
    <phoneticPr fontId="2"/>
  </si>
  <si>
    <t>(3)</t>
    <phoneticPr fontId="2"/>
  </si>
  <si>
    <t>(4)</t>
    <phoneticPr fontId="2"/>
  </si>
  <si>
    <t>HTTPアクセスメッセージ</t>
    <phoneticPr fontId="2"/>
  </si>
  <si>
    <t>HTTPアクセスメッセージのフォーマット定義</t>
    <rPh sb="20" eb="22">
      <t>テイギ</t>
    </rPh>
    <phoneticPr fontId="2"/>
  </si>
  <si>
    <t xml:space="preserve">    url         = [$url$]</t>
  </si>
  <si>
    <t xml:space="preserve">    method      = [$method$]</t>
  </si>
  <si>
    <t xml:space="preserve">    port        = [$port$]</t>
  </si>
  <si>
    <t xml:space="preserve">    client_ip   = [$clientIpAddress$]</t>
  </si>
  <si>
    <t xml:space="preserve">    parameters  = [$parameters$]</t>
  </si>
  <si>
    <t xml:space="preserve">    user_agent  = [$clientUserAgent$]</t>
    <phoneticPr fontId="2"/>
  </si>
  <si>
    <t>@@@@ BEGIN @@@@ req_id = [&lt;取引リクエストID&gt;] user_id = [&lt;ユーザID&gt;] session_id = [&lt;セッションID&gt;]</t>
    <rPh sb="27" eb="28">
      <t>ト</t>
    </rPh>
    <rPh sb="28" eb="29">
      <t>ヒ</t>
    </rPh>
    <phoneticPr fontId="2"/>
  </si>
  <si>
    <t>セッションID</t>
    <phoneticPr fontId="2"/>
  </si>
  <si>
    <t>$sessionId$</t>
    <phoneticPr fontId="2"/>
  </si>
  <si>
    <t>HTTPアクセスのセッションID</t>
    <phoneticPr fontId="2"/>
  </si>
  <si>
    <t>URL</t>
    <phoneticPr fontId="2"/>
  </si>
  <si>
    <t>$url$</t>
    <phoneticPr fontId="2"/>
  </si>
  <si>
    <t>アクセスしたURL</t>
  </si>
  <si>
    <t>$method$</t>
    <phoneticPr fontId="2"/>
  </si>
  <si>
    <t>リクエストID</t>
    <phoneticPr fontId="2"/>
  </si>
  <si>
    <t>リクエストのHTTPメソッド</t>
    <phoneticPr fontId="2"/>
  </si>
  <si>
    <t>HTTPメソッド</t>
    <phoneticPr fontId="2"/>
  </si>
  <si>
    <t>リクエスト処理開始時のHTTPアクセスメッセージ</t>
    <phoneticPr fontId="2"/>
  </si>
  <si>
    <t>リクエスト処理開始時の各要素の説明</t>
    <rPh sb="11" eb="14">
      <t>カクヨウソ</t>
    </rPh>
    <rPh sb="15" eb="17">
      <t>セツメイ</t>
    </rPh>
    <phoneticPr fontId="2"/>
  </si>
  <si>
    <t>@@@@ PARAMETERS @@@@</t>
  </si>
  <si>
    <t>hiddenパラメータ復号後のログ出力フォーマット</t>
    <rPh sb="11" eb="13">
      <t>フクゴウ</t>
    </rPh>
    <rPh sb="13" eb="14">
      <t>ゴ</t>
    </rPh>
    <rPh sb="17" eb="19">
      <t>シュツリョク</t>
    </rPh>
    <phoneticPr fontId="2"/>
  </si>
  <si>
    <t xml:space="preserve">    parameters  = [&lt;パラメータ&gt;]</t>
    <phoneticPr fontId="2"/>
  </si>
  <si>
    <t>復号前のhiddenパラメータ</t>
    <rPh sb="0" eb="2">
      <t>フクゴウ</t>
    </rPh>
    <rPh sb="2" eb="3">
      <t>マエ</t>
    </rPh>
    <phoneticPr fontId="2"/>
  </si>
  <si>
    <t>パラメータ</t>
    <phoneticPr fontId="2"/>
  </si>
  <si>
    <t>※ 1,2行目は表示の都合上、折り返しがあるが、実際の出力時は１行で出力される。</t>
    <rPh sb="5" eb="7">
      <t>ギョウメ</t>
    </rPh>
    <phoneticPr fontId="2"/>
  </si>
  <si>
    <t>HTTPステータスコード</t>
    <phoneticPr fontId="2"/>
  </si>
  <si>
    <t>@@@@ END @@@@ req_id = [&lt;リクエストID&gt;] user_id = [&lt;ユーザID&gt;] session_id = [&lt;セッションID&gt;] url = [&lt;URL&gt;]</t>
    <phoneticPr fontId="2"/>
  </si>
  <si>
    <t>status_code = [&lt;HTTPステータスコード&gt;] content_path = [&lt;コンテンツパス&gt;]</t>
    <phoneticPr fontId="2"/>
  </si>
  <si>
    <t xml:space="preserve">    start_time     = [&lt;開始日時&gt;]</t>
    <rPh sb="23" eb="25">
      <t>カイシ</t>
    </rPh>
    <rPh sb="25" eb="27">
      <t>ニチジ</t>
    </rPh>
    <phoneticPr fontId="2"/>
  </si>
  <si>
    <t xml:space="preserve">    end_time       = [&lt;終了日時&gt;]</t>
    <rPh sb="23" eb="25">
      <t>シュウリョウ</t>
    </rPh>
    <rPh sb="25" eb="27">
      <t>ニチジ</t>
    </rPh>
    <phoneticPr fontId="2"/>
  </si>
  <si>
    <t xml:space="preserve">    execution_time = [&lt;実行時間&gt;]</t>
    <rPh sb="23" eb="25">
      <t>ジッコウ</t>
    </rPh>
    <rPh sb="25" eb="27">
      <t>ジカン</t>
    </rPh>
    <phoneticPr fontId="2"/>
  </si>
  <si>
    <t xml:space="preserve">    max_memory     = [&lt;最大メモリ量&gt;]</t>
    <rPh sb="23" eb="25">
      <t>サイダイ</t>
    </rPh>
    <rPh sb="28" eb="29">
      <t>リョウ</t>
    </rPh>
    <phoneticPr fontId="2"/>
  </si>
  <si>
    <t xml:space="preserve">    free_memory    = [&lt;空きメモリ量(開始時)&gt;]</t>
    <rPh sb="23" eb="24">
      <t>ア</t>
    </rPh>
    <rPh sb="28" eb="29">
      <t>リョウ</t>
    </rPh>
    <rPh sb="30" eb="32">
      <t>カイシ</t>
    </rPh>
    <rPh sb="32" eb="33">
      <t>ジ</t>
    </rPh>
    <phoneticPr fontId="2"/>
  </si>
  <si>
    <t>コンテンツパス</t>
    <phoneticPr fontId="2"/>
  </si>
  <si>
    <t>開始日時</t>
    <rPh sb="0" eb="2">
      <t>カイシ</t>
    </rPh>
    <rPh sb="2" eb="4">
      <t>ニチジ</t>
    </rPh>
    <phoneticPr fontId="2"/>
  </si>
  <si>
    <t>終了日時</t>
    <rPh sb="0" eb="2">
      <t>シュウリョウ</t>
    </rPh>
    <rPh sb="2" eb="4">
      <t>ニチジ</t>
    </rPh>
    <phoneticPr fontId="2"/>
  </si>
  <si>
    <t>実行時間</t>
    <rPh sb="0" eb="4">
      <t>ジッコウジカン</t>
    </rPh>
    <phoneticPr fontId="2"/>
  </si>
  <si>
    <t>最大メモリ量</t>
    <rPh sb="0" eb="2">
      <t>サイダイ</t>
    </rPh>
    <rPh sb="5" eb="6">
      <t>リョウ</t>
    </rPh>
    <phoneticPr fontId="2"/>
  </si>
  <si>
    <t>空きメモリ量(開始時)</t>
    <rPh sb="0" eb="1">
      <t>ア</t>
    </rPh>
    <rPh sb="5" eb="6">
      <t>リョウ</t>
    </rPh>
    <rPh sb="7" eb="9">
      <t>カイシ</t>
    </rPh>
    <rPh sb="9" eb="10">
      <t>ジ</t>
    </rPh>
    <phoneticPr fontId="2"/>
  </si>
  <si>
    <t>$statusCode$</t>
    <phoneticPr fontId="2"/>
  </si>
  <si>
    <t>$contentPath$</t>
    <phoneticPr fontId="2"/>
  </si>
  <si>
    <t>$startTime$</t>
    <phoneticPr fontId="2"/>
  </si>
  <si>
    <t>$endTime$</t>
    <phoneticPr fontId="2"/>
  </si>
  <si>
    <t>$executionTime$</t>
    <phoneticPr fontId="2"/>
  </si>
  <si>
    <t>$maxMemory$</t>
    <phoneticPr fontId="2"/>
  </si>
  <si>
    <t>$freeMemory$</t>
    <phoneticPr fontId="2"/>
  </si>
  <si>
    <t>レスポンスのHTTPステータスコード</t>
    <phoneticPr fontId="2"/>
  </si>
  <si>
    <t>レスポンスのコンテンツパス</t>
    <phoneticPr fontId="2"/>
  </si>
  <si>
    <t>リクエストの終了日時</t>
    <rPh sb="6" eb="10">
      <t>シュウリョウニチジ</t>
    </rPh>
    <phoneticPr fontId="2"/>
  </si>
  <si>
    <t>リクエストの開始日時</t>
    <rPh sb="6" eb="8">
      <t>カイシ</t>
    </rPh>
    <rPh sb="8" eb="10">
      <t>ニチジ</t>
    </rPh>
    <phoneticPr fontId="2"/>
  </si>
  <si>
    <t>リクエストの実行時間</t>
    <rPh sb="6" eb="8">
      <t>ジッコウ</t>
    </rPh>
    <rPh sb="8" eb="10">
      <t>ジカン</t>
    </rPh>
    <phoneticPr fontId="2"/>
  </si>
  <si>
    <t>開始時の空きメモリ量</t>
    <rPh sb="0" eb="2">
      <t>カイシ</t>
    </rPh>
    <rPh sb="2" eb="3">
      <t>ジ</t>
    </rPh>
    <rPh sb="4" eb="5">
      <t>ア</t>
    </rPh>
    <rPh sb="9" eb="10">
      <t>リョウ</t>
    </rPh>
    <phoneticPr fontId="2"/>
  </si>
  <si>
    <t>最大のメモリ量</t>
    <rPh sb="0" eb="2">
      <t>サイダイ</t>
    </rPh>
    <rPh sb="6" eb="7">
      <t>リョウ</t>
    </rPh>
    <phoneticPr fontId="2"/>
  </si>
  <si>
    <t>ディスパッチ先クラス決定後のHTTPアクセスメッセージ</t>
    <phoneticPr fontId="2"/>
  </si>
  <si>
    <t>ディスパッチ先クラス決定後のログ出力フォーマット</t>
    <rPh sb="6" eb="7">
      <t>サキ</t>
    </rPh>
    <rPh sb="10" eb="12">
      <t>ケッテイ</t>
    </rPh>
    <rPh sb="12" eb="13">
      <t>ゴ</t>
    </rPh>
    <rPh sb="16" eb="18">
      <t>シュツリョク</t>
    </rPh>
    <phoneticPr fontId="2"/>
  </si>
  <si>
    <t>@@@@ DISPATCHING CLASS @@@@ class = [&lt;ディスパッチ先クラス&gt;]</t>
    <rPh sb="44" eb="45">
      <t>サキ</t>
    </rPh>
    <phoneticPr fontId="2"/>
  </si>
  <si>
    <t>ディスパッチ先クラス決定後の各要素の説明</t>
    <rPh sb="14" eb="17">
      <t>カクヨウソ</t>
    </rPh>
    <rPh sb="18" eb="20">
      <t>セツメイ</t>
    </rPh>
    <phoneticPr fontId="2"/>
  </si>
  <si>
    <t>hiddenパラメータ復号後のHTTPアクセスメッセージ</t>
    <phoneticPr fontId="2"/>
  </si>
  <si>
    <t>hiddenパラメータ復号後の各要素の説明</t>
    <rPh sb="15" eb="18">
      <t>カクヨウソ</t>
    </rPh>
    <rPh sb="19" eb="21">
      <t>セツメイ</t>
    </rPh>
    <phoneticPr fontId="2"/>
  </si>
  <si>
    <t>リクエスト処理終了時のログ出力フォーマット</t>
    <rPh sb="5" eb="7">
      <t>ショリ</t>
    </rPh>
    <rPh sb="7" eb="9">
      <t>シュウリョウ</t>
    </rPh>
    <rPh sb="9" eb="10">
      <t>ジ</t>
    </rPh>
    <rPh sb="13" eb="15">
      <t>シュツリョク</t>
    </rPh>
    <phoneticPr fontId="2"/>
  </si>
  <si>
    <t>リクエスト処理終了時の各要素の説明</t>
    <rPh sb="11" eb="14">
      <t>カクヨウソ</t>
    </rPh>
    <rPh sb="15" eb="17">
      <t>セツメイ</t>
    </rPh>
    <phoneticPr fontId="2"/>
  </si>
  <si>
    <t>ディスパッチ先クラス</t>
    <rPh sb="6" eb="7">
      <t>サキ</t>
    </rPh>
    <phoneticPr fontId="2"/>
  </si>
  <si>
    <t>$dispatchingClass$</t>
    <phoneticPr fontId="2"/>
  </si>
  <si>
    <t>本リクエストを処理するアクションクラス名</t>
    <phoneticPr fontId="2"/>
  </si>
  <si>
    <t>リクエスト処理終了時のHTTPアクセスメッセージ</t>
    <phoneticPr fontId="2"/>
  </si>
  <si>
    <t>ログ出力時に指定されたログメッセージ</t>
    <phoneticPr fontId="2"/>
  </si>
  <si>
    <t>【SQLログ出力例】</t>
    <phoneticPr fontId="2"/>
  </si>
  <si>
    <t xml:space="preserve">user_id = [nablarch] fail_code = [N000000001] an unexpected exception occurred. </t>
  </si>
  <si>
    <t>2012-08-23 18:48:06.143 -INFO- [201208231848061430029] @@@@ PARAMETERS @@@@</t>
  </si>
  <si>
    <t>2012-08-23 20:06:27.581 -INFO- [201208232006275660006] @@@@ DISPATCHING CLASS @@@@ class = [nablarch.sample.ss11AA.W11AA01Action]</t>
  </si>
  <si>
    <t xml:space="preserve">2012-08-23 18:48:06.971 -INFO- [201208231848061430029] @@@@ END @@@@ rid = [RW11AA0102] uid = [9999999999] sid = </t>
  </si>
  <si>
    <t xml:space="preserve">2012-08-23 18:48:06.143 -INFO- [201208231848061430029] @@@@ BEGIN @@@@ req_id = [RW11AA0102] user_id = [9999999999] session_id = </t>
    <phoneticPr fontId="2"/>
  </si>
  <si>
    <t>loginId = [=('%=#)!LDA!#%]}]</t>
    <phoneticPr fontId="2"/>
  </si>
  <si>
    <t xml:space="preserve">user_agent  = [Mozilla/5.0 (Windows NT 6.3; WOW64; Trident/7.0; Touch; .NET4.0E; .NET4.0C; .NET CLR 3.5.30729; .NET CLR </t>
    <phoneticPr fontId="2"/>
  </si>
  <si>
    <t>2.0.50727; .NET CLR 3.0.30729; Tablet PC 2.0; rv:11.0) like Gecko]</t>
  </si>
  <si>
    <t>画面</t>
    <phoneticPr fontId="2"/>
  </si>
  <si>
    <t>ログインユーザID</t>
    <phoneticPr fontId="2"/>
  </si>
  <si>
    <t>ログインユーザID</t>
    <phoneticPr fontId="2"/>
  </si>
  <si>
    <t>ログインユーザID</t>
    <phoneticPr fontId="2"/>
  </si>
  <si>
    <t>プロジェクト名</t>
    <phoneticPr fontId="3"/>
  </si>
  <si>
    <t>成果物名</t>
    <phoneticPr fontId="5"/>
  </si>
  <si>
    <t>ログインユーザID</t>
    <phoneticPr fontId="2"/>
  </si>
  <si>
    <t>監視ツールの監視対象となるログファイルである。障害通知ログのみを出力する。</t>
  </si>
  <si>
    <t>INSERT_REQUEST_ID=RB11AC0140}</t>
    <phoneticPr fontId="2"/>
  </si>
  <si>
    <t xml:space="preserve">{KANJI_NAME=山本太郎, USER_INFO_ID=00000000000000000113, INSERT_EXECUTION_ID=EXECUTION_ID_2000000123456789, UPDATED_USER_ID=batch_user, </t>
    <phoneticPr fontId="2"/>
  </si>
  <si>
    <t>運用監視ツールは、障害通知ログファイルを監視する。書き込みが発生する度に、ログレベルに応じた通知を行う。</t>
    <phoneticPr fontId="2"/>
  </si>
  <si>
    <t>[nablarch] transaction commit. resource=[serviceAvailability]</t>
    <phoneticPr fontId="2"/>
  </si>
  <si>
    <t xml:space="preserve">2011-04-25 10:37:54.050 -DEBUG- [NWEB01201801012359591230001] SQL boot_proc = [NWEB01] proc_sys = [WEB] req_id = [N00000105] user_id = </t>
    <phoneticPr fontId="2"/>
  </si>
  <si>
    <t>障害通知ログ</t>
    <rPh sb="2" eb="4">
      <t>ツウチ</t>
    </rPh>
    <phoneticPr fontId="2"/>
  </si>
  <si>
    <t>アクセスログや、その他ログを出力する。</t>
    <phoneticPr fontId="2"/>
  </si>
  <si>
    <t>マスキング</t>
    <phoneticPr fontId="2"/>
  </si>
  <si>
    <t>必要</t>
    <rPh sb="0" eb="2">
      <t>ヒツヨウ</t>
    </rPh>
    <phoneticPr fontId="2"/>
  </si>
  <si>
    <t>※ &lt;論理名&gt;：可変となる要素(プレースホルダ)を表す(例：&lt;ログ出力日時&gt;)。これ以外の個所はリテラルである。</t>
  </si>
  <si>
    <t>アプリケーションの個々の実行(＝トランザクション)を識別するために付けるID</t>
  </si>
  <si>
    <t>処理対象データ(派生元実行時情報を含む)を出力する。</t>
  </si>
  <si>
    <t>オプション情報に指定されたオブジェクトのフィールド情報(指定した場合のみ出力される)</t>
  </si>
  <si>
    <t>障害発生時の例外のスタックトレース情報(例外発生時のみ)。</t>
  </si>
  <si>
    <t>7.</t>
    <phoneticPr fontId="2"/>
  </si>
  <si>
    <t>処理方式共通</t>
    <rPh sb="0" eb="2">
      <t>ショリ</t>
    </rPh>
    <rPh sb="2" eb="4">
      <t>ホウシキ</t>
    </rPh>
    <rPh sb="4" eb="6">
      <t>キョウツウ</t>
    </rPh>
    <phoneticPr fontId="2"/>
  </si>
  <si>
    <t>ログ</t>
    <phoneticPr fontId="2"/>
  </si>
  <si>
    <t>要件定義</t>
    <rPh sb="0" eb="4">
      <t>ヨウケンテイギ</t>
    </rPh>
    <phoneticPr fontId="2"/>
  </si>
  <si>
    <t>アプリケーション方式設計書</t>
  </si>
  <si>
    <t>最小限の情報を出力する。</t>
    <phoneticPr fontId="2"/>
  </si>
  <si>
    <t>障害通知が目的のため、運用監視ツール及び運用担当者に必要となる</t>
    <phoneticPr fontId="2"/>
  </si>
  <si>
    <t>(3)</t>
    <phoneticPr fontId="2"/>
  </si>
  <si>
    <t>・保存世代／保存期間</t>
  </si>
  <si>
    <t>・集約方法</t>
  </si>
  <si>
    <t>・バックアップ方法</t>
  </si>
  <si>
    <t>ログファイルの運用方針</t>
    <rPh sb="7" eb="9">
      <t>ウンヨウ</t>
    </rPh>
    <rPh sb="9" eb="11">
      <t>ホウシン</t>
    </rPh>
    <phoneticPr fontId="2"/>
  </si>
  <si>
    <t>運用設計書にて、インフラのログを含めてログの運用方針として、以下の内容を決定する。</t>
    <rPh sb="0" eb="2">
      <t>ウンヨウ</t>
    </rPh>
    <rPh sb="2" eb="5">
      <t>セッケイショ</t>
    </rPh>
    <rPh sb="16" eb="17">
      <t>フク</t>
    </rPh>
    <rPh sb="22" eb="24">
      <t>ウンヨウ</t>
    </rPh>
    <rPh sb="24" eb="26">
      <t>ホウシン</t>
    </rPh>
    <rPh sb="30" eb="32">
      <t>イカ</t>
    </rPh>
    <rPh sb="33" eb="35">
      <t>ナイヨウ</t>
    </rPh>
    <rPh sb="36" eb="38">
      <t>ケッテイ</t>
    </rPh>
    <phoneticPr fontId="2"/>
  </si>
  <si>
    <t>本システムのユーザがログイン時に使用するパスワードであり、障害解析に使用しないため。</t>
    <rPh sb="29" eb="31">
      <t>ショウガイ</t>
    </rPh>
    <rPh sb="31" eb="33">
      <t>カイセキ</t>
    </rPh>
    <rPh sb="34" eb="36">
      <t>シヨウ</t>
    </rPh>
    <phoneticPr fontId="2"/>
  </si>
  <si>
    <t>出力例）　password = [********],</t>
    <rPh sb="0" eb="2">
      <t>シュツリョク</t>
    </rPh>
    <rPh sb="2" eb="3">
      <t>レイ</t>
    </rPh>
    <phoneticPr fontId="2"/>
  </si>
  <si>
    <t>ログマスキング</t>
    <phoneticPr fontId="2"/>
  </si>
  <si>
    <t>HTTPリクエストパラメータに含まれる情報がログに出力される為、以下の通りマスキングを実施する。</t>
    <rPh sb="32" eb="34">
      <t>イカ</t>
    </rPh>
    <rPh sb="35" eb="36">
      <t>トオ</t>
    </rPh>
    <rPh sb="43" eb="45">
      <t>ジッシ</t>
    </rPh>
    <phoneticPr fontId="2"/>
  </si>
  <si>
    <t>ログファイルのパス指定方法</t>
    <rPh sb="9" eb="11">
      <t>シテイ</t>
    </rPh>
    <rPh sb="11" eb="13">
      <t>ホウホウ</t>
    </rPh>
    <phoneticPr fontId="2"/>
  </si>
  <si>
    <t>コンフィグファイルに記載する。</t>
    <rPh sb="10" eb="12">
      <t>キサイ</t>
    </rPh>
    <phoneticPr fontId="2"/>
  </si>
  <si>
    <t>ログレベルの</t>
    <phoneticPr fontId="2"/>
  </si>
  <si>
    <t>識別文言</t>
    <phoneticPr fontId="2"/>
  </si>
  <si>
    <t>本番環境・ステージング環境</t>
    <rPh sb="0" eb="2">
      <t>ホンバン</t>
    </rPh>
    <rPh sb="2" eb="4">
      <t>カンキョウ</t>
    </rPh>
    <rPh sb="11" eb="13">
      <t>カンキョウ</t>
    </rPh>
    <phoneticPr fontId="2"/>
  </si>
  <si>
    <t>では出力しない。</t>
    <phoneticPr fontId="2"/>
  </si>
  <si>
    <t>監査証跡やシステムの負荷状況の把握などに使用する。</t>
    <phoneticPr fontId="2"/>
  </si>
  <si>
    <t>本システムへのアクセスログを全て記録し、</t>
    <phoneticPr fontId="2"/>
  </si>
  <si>
    <t>性能上問題のあるSQLを洗い出すために使用するログである。</t>
    <phoneticPr fontId="2"/>
  </si>
  <si>
    <t>開発時のデバッグ目的及び、SQL実行時間を元に</t>
    <phoneticPr fontId="2"/>
  </si>
  <si>
    <t xml:space="preserve">  ログ機能の初期化処理を示すログ</t>
    <phoneticPr fontId="2"/>
  </si>
  <si>
    <t xml:space="preserve">  １トランザクションで複数の例外が発生した場合に、</t>
    <phoneticPr fontId="2"/>
  </si>
  <si>
    <t xml:space="preserve">  全ての例外情報を特定できるようにするためのログ</t>
    <phoneticPr fontId="2"/>
  </si>
  <si>
    <t xml:space="preserve">  NablarchフレームワークがINFOレベルで出力しているログが該当する。</t>
    <phoneticPr fontId="2"/>
  </si>
  <si>
    <t xml:space="preserve">  ServletContextListenerの初期化時が完了したことを示すログなどが出力される。</t>
    <phoneticPr fontId="2"/>
  </si>
  <si>
    <t>アプリケーションの継続が不可能になる深刻な問題が発生したことを示す。</t>
    <phoneticPr fontId="2"/>
  </si>
  <si>
    <t>監視が必須で即通報および即対応が必要となる。</t>
    <phoneticPr fontId="2"/>
  </si>
  <si>
    <t>アプリケーションの継続に支障をきたす問題が発生したことを示す。</t>
    <phoneticPr fontId="2"/>
  </si>
  <si>
    <t>監視が必須であるが、通報および対応にFATALレベルほどの緊急性がない。</t>
    <phoneticPr fontId="2"/>
  </si>
  <si>
    <t>すぐには影響を与えないが、放置しておくとアプリケーションの継続に支障をきたす問題になる恐れがある</t>
    <phoneticPr fontId="2"/>
  </si>
  <si>
    <t>事象が発生したことを示す。 できれば監視した方がよいが、ERRORレベルほどの緊急性がない。</t>
    <phoneticPr fontId="2"/>
  </si>
  <si>
    <t>本番運用時にアプリケーションの情報を出力するログレベル。アクセスログや統計ログが該当する。</t>
  </si>
  <si>
    <t>開発時にデバッグ情報を出力するログレベル。SQLログや性能ログが該当する。</t>
  </si>
  <si>
    <t>開発時にデバッグ情報より更に細かい情報を出力したい場合に使用するログレベル。</t>
    <rPh sb="12" eb="13">
      <t>サラ</t>
    </rPh>
    <phoneticPr fontId="2"/>
  </si>
  <si>
    <t>定義</t>
    <rPh sb="0" eb="2">
      <t>テイギ</t>
    </rPh>
    <phoneticPr fontId="2"/>
  </si>
  <si>
    <t>パフォーマンスに深刻な影響を与える・ファイルサイズが膨大になりディスクリソースを</t>
    <phoneticPr fontId="2"/>
  </si>
  <si>
    <t>圧迫するなどのリスクが考えられるため開発環境でのみ使用する。</t>
    <phoneticPr fontId="2"/>
  </si>
  <si>
    <t>パフォーマンス、ディスク容量に影響を与える恐れがあるため。</t>
    <rPh sb="12" eb="14">
      <t>ヨウリョウ</t>
    </rPh>
    <rPh sb="15" eb="17">
      <t>エイキョウ</t>
    </rPh>
    <rPh sb="18" eb="19">
      <t>アタ</t>
    </rPh>
    <rPh sb="21" eb="22">
      <t>オソ</t>
    </rPh>
    <phoneticPr fontId="2"/>
  </si>
  <si>
    <t>上記の特徴を踏まえ、本システムでの出力方針を以下に示す。</t>
    <rPh sb="17" eb="21">
      <t>シュツリョクホウシン</t>
    </rPh>
    <phoneticPr fontId="2"/>
  </si>
  <si>
    <t>理由</t>
    <rPh sb="0" eb="2">
      <t>リユウ</t>
    </rPh>
    <phoneticPr fontId="2"/>
  </si>
  <si>
    <t>開発・運用で必要な情報であるため出力する。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</si>
</sst>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8"/>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85">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10" xfId="0" quotePrefix="1" applyFont="1" applyBorder="1">
      <alignmen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0" xfId="0" quotePrefix="1" applyFont="1" applyBorder="1" applyAlignment="1">
      <alignment horizontal="right" vertical="center"/>
    </xf>
    <xf numFmtId="0" fontId="4" fillId="0" borderId="4" xfId="0" quotePrefix="1" applyFont="1" applyBorder="1">
      <alignment vertical="center"/>
    </xf>
    <xf numFmtId="0" fontId="4" fillId="0" borderId="10" xfId="0" applyFont="1" applyBorder="1" applyAlignment="1">
      <alignment horizontal="left" vertical="center"/>
    </xf>
    <xf numFmtId="0" fontId="4" fillId="0" borderId="10" xfId="0" applyFont="1" applyBorder="1" applyAlignment="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6" fillId="0" borderId="4" xfId="0" applyFont="1" applyBorder="1">
      <alignment vertical="center"/>
    </xf>
    <xf numFmtId="0" fontId="6" fillId="0" borderId="7" xfId="0" applyFont="1" applyBorder="1">
      <alignment vertical="center"/>
    </xf>
    <xf numFmtId="0" fontId="6" fillId="0" borderId="10" xfId="0" applyFont="1" applyBorder="1">
      <alignment vertical="center"/>
    </xf>
    <xf numFmtId="0" fontId="6" fillId="0" borderId="5" xfId="0" applyFont="1" applyBorder="1">
      <alignment vertical="center"/>
    </xf>
    <xf numFmtId="0" fontId="6" fillId="0" borderId="0" xfId="0" applyFont="1" applyBorder="1">
      <alignment vertical="center"/>
    </xf>
    <xf numFmtId="0" fontId="6" fillId="0" borderId="11" xfId="0" applyFont="1" applyBorder="1">
      <alignment vertical="center"/>
    </xf>
    <xf numFmtId="0" fontId="4" fillId="3" borderId="10" xfId="0" applyFont="1" applyFill="1" applyBorder="1">
      <alignment vertical="center"/>
    </xf>
    <xf numFmtId="0" fontId="4" fillId="3" borderId="11" xfId="0" applyFont="1" applyFill="1" applyBorder="1">
      <alignment vertical="center"/>
    </xf>
    <xf numFmtId="0" fontId="4" fillId="3" borderId="12"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321"/>
  <sheetViews>
    <sheetView showGridLines="0" tabSelected="1" zoomScaleNormal="100" zoomScaleSheetLayoutView="100" workbookViewId="0"/>
  </sheetViews>
  <sheetFormatPr defaultColWidth="3.625" defaultRowHeight="14.25" customHeight="1" x14ac:dyDescent="0.15"/>
  <cols>
    <col min="1" max="2" width="3.625" style="49"/>
    <col min="3" max="16384" width="3.625" style="4"/>
  </cols>
  <sheetData>
    <row r="1" spans="1:35" ht="14.25" customHeight="1" x14ac:dyDescent="0.15">
      <c r="A1" s="1" t="s">
        <v>295</v>
      </c>
      <c r="B1" s="2"/>
      <c r="C1" s="2"/>
      <c r="D1" s="3"/>
      <c r="E1" s="66"/>
      <c r="F1" s="67"/>
      <c r="G1" s="67"/>
      <c r="H1" s="67"/>
      <c r="I1" s="67"/>
      <c r="J1" s="67"/>
      <c r="K1" s="67"/>
      <c r="L1" s="67"/>
      <c r="M1" s="67"/>
      <c r="N1" s="67"/>
      <c r="O1" s="68"/>
      <c r="P1" s="1" t="s">
        <v>0</v>
      </c>
      <c r="Q1" s="2"/>
      <c r="R1" s="69" t="s">
        <v>316</v>
      </c>
      <c r="S1" s="70"/>
      <c r="T1" s="70"/>
      <c r="U1" s="70"/>
      <c r="V1" s="70"/>
      <c r="W1" s="70"/>
      <c r="X1" s="71"/>
      <c r="Y1" s="1" t="s">
        <v>1</v>
      </c>
      <c r="Z1" s="3"/>
      <c r="AA1" s="72"/>
      <c r="AB1" s="73"/>
      <c r="AC1" s="73"/>
      <c r="AD1" s="73"/>
      <c r="AE1" s="74"/>
      <c r="AF1" s="63"/>
      <c r="AG1" s="64"/>
      <c r="AH1" s="64"/>
      <c r="AI1" s="65"/>
    </row>
    <row r="2" spans="1:35" ht="14.25" customHeight="1" x14ac:dyDescent="0.15">
      <c r="A2" s="5" t="s">
        <v>2</v>
      </c>
      <c r="B2" s="6"/>
      <c r="C2" s="6"/>
      <c r="D2" s="7"/>
      <c r="E2" s="75"/>
      <c r="F2" s="76"/>
      <c r="G2" s="76"/>
      <c r="H2" s="76"/>
      <c r="I2" s="76"/>
      <c r="J2" s="76"/>
      <c r="K2" s="76"/>
      <c r="L2" s="76"/>
      <c r="M2" s="76"/>
      <c r="N2" s="76"/>
      <c r="O2" s="77"/>
      <c r="P2" s="8" t="s">
        <v>296</v>
      </c>
      <c r="Q2" s="9"/>
      <c r="R2" s="78" t="s">
        <v>317</v>
      </c>
      <c r="S2" s="79"/>
      <c r="T2" s="79"/>
      <c r="U2" s="79"/>
      <c r="V2" s="79"/>
      <c r="W2" s="79"/>
      <c r="X2" s="80"/>
      <c r="Y2" s="1" t="s">
        <v>3</v>
      </c>
      <c r="Z2" s="3"/>
      <c r="AA2" s="72"/>
      <c r="AB2" s="73"/>
      <c r="AC2" s="73"/>
      <c r="AD2" s="73"/>
      <c r="AE2" s="74"/>
      <c r="AF2" s="63"/>
      <c r="AG2" s="64"/>
      <c r="AH2" s="64"/>
      <c r="AI2" s="65"/>
    </row>
    <row r="3" spans="1:35" ht="14.25" customHeight="1" x14ac:dyDescent="0.15">
      <c r="A3" s="1" t="s">
        <v>4</v>
      </c>
      <c r="B3" s="10"/>
      <c r="C3" s="11"/>
      <c r="D3" s="3"/>
      <c r="E3" s="84"/>
      <c r="F3" s="84"/>
      <c r="G3" s="84"/>
      <c r="H3" s="84"/>
      <c r="I3" s="84"/>
      <c r="J3" s="84"/>
      <c r="K3" s="84"/>
      <c r="L3" s="84"/>
      <c r="M3" s="84"/>
      <c r="N3" s="84"/>
      <c r="O3" s="84"/>
      <c r="P3" s="12"/>
      <c r="Q3" s="13"/>
      <c r="R3" s="81"/>
      <c r="S3" s="82"/>
      <c r="T3" s="82"/>
      <c r="U3" s="82"/>
      <c r="V3" s="82"/>
      <c r="W3" s="82"/>
      <c r="X3" s="83"/>
      <c r="Y3" s="12" t="s">
        <v>5</v>
      </c>
      <c r="Z3" s="14"/>
      <c r="AA3" s="72"/>
      <c r="AB3" s="73"/>
      <c r="AC3" s="73"/>
      <c r="AD3" s="73"/>
      <c r="AE3" s="74"/>
      <c r="AF3" s="63"/>
      <c r="AG3" s="64"/>
      <c r="AH3" s="64"/>
      <c r="AI3" s="65"/>
    </row>
    <row r="4" spans="1:35" ht="11.25" customHeight="1" x14ac:dyDescent="0.15"/>
    <row r="5" spans="1:35" s="49" customFormat="1" ht="11.25" customHeight="1" x14ac:dyDescent="0.15">
      <c r="B5" s="50" t="s">
        <v>313</v>
      </c>
      <c r="C5" s="49" t="s">
        <v>314</v>
      </c>
    </row>
    <row r="6" spans="1:35" s="49" customFormat="1" ht="11.25" customHeight="1" x14ac:dyDescent="0.15"/>
    <row r="7" spans="1:35" s="49" customFormat="1" ht="11.25" customHeight="1" x14ac:dyDescent="0.15">
      <c r="C7" s="50" t="str">
        <f>$B$5&amp;"13."</f>
        <v>7.13.</v>
      </c>
      <c r="D7" s="49" t="s">
        <v>315</v>
      </c>
    </row>
    <row r="8" spans="1:35" ht="11.25" customHeight="1" x14ac:dyDescent="0.15">
      <c r="AF8" s="49"/>
      <c r="AG8" s="49"/>
    </row>
    <row r="9" spans="1:35" s="16" customFormat="1" ht="11.25" customHeight="1" x14ac:dyDescent="0.15">
      <c r="A9" s="49"/>
      <c r="B9" s="49"/>
      <c r="D9" s="17" t="str">
        <f>$C$7&amp;"1."</f>
        <v>7.13.1.</v>
      </c>
      <c r="E9" s="16" t="s">
        <v>8</v>
      </c>
      <c r="AF9" s="49"/>
      <c r="AG9" s="49"/>
    </row>
    <row r="10" spans="1:35" s="16" customFormat="1" ht="11.25" customHeight="1" x14ac:dyDescent="0.15">
      <c r="A10" s="49"/>
      <c r="B10" s="49"/>
      <c r="D10" s="17"/>
      <c r="E10" s="17" t="str">
        <f>$D$9&amp;"1."</f>
        <v>7.13.1.1.</v>
      </c>
      <c r="F10" s="16" t="s">
        <v>9</v>
      </c>
      <c r="AF10" s="49"/>
      <c r="AG10" s="49"/>
    </row>
    <row r="11" spans="1:35" s="16" customFormat="1" ht="11.25" customHeight="1" x14ac:dyDescent="0.15">
      <c r="A11" s="49"/>
      <c r="B11" s="49"/>
      <c r="D11" s="17"/>
      <c r="E11" s="17"/>
      <c r="F11" s="16" t="s">
        <v>33</v>
      </c>
      <c r="AF11" s="49"/>
      <c r="AG11" s="49"/>
    </row>
    <row r="12" spans="1:35" s="16" customFormat="1" ht="11.25" customHeight="1" x14ac:dyDescent="0.15">
      <c r="A12" s="49"/>
      <c r="B12" s="49"/>
      <c r="D12" s="17"/>
      <c r="E12" s="17"/>
      <c r="F12" s="60" t="s">
        <v>20</v>
      </c>
      <c r="G12" s="61"/>
      <c r="H12" s="62"/>
      <c r="I12" s="61" t="s">
        <v>332</v>
      </c>
      <c r="J12" s="61"/>
      <c r="K12" s="61"/>
      <c r="L12" s="62"/>
      <c r="M12" s="61" t="s">
        <v>354</v>
      </c>
      <c r="N12" s="61"/>
      <c r="O12" s="61"/>
      <c r="P12" s="61"/>
      <c r="Q12" s="61"/>
      <c r="R12" s="61"/>
      <c r="S12" s="61"/>
      <c r="T12" s="61"/>
      <c r="U12" s="61"/>
      <c r="V12" s="61"/>
      <c r="W12" s="61"/>
      <c r="X12" s="61"/>
      <c r="Y12" s="61"/>
      <c r="Z12" s="61"/>
      <c r="AA12" s="61"/>
      <c r="AB12" s="61"/>
      <c r="AC12" s="61"/>
      <c r="AD12" s="61"/>
      <c r="AE12" s="61"/>
      <c r="AF12" s="61"/>
      <c r="AG12" s="61"/>
      <c r="AH12" s="61"/>
      <c r="AI12" s="62"/>
    </row>
    <row r="13" spans="1:35" s="49" customFormat="1" ht="11.25" customHeight="1" x14ac:dyDescent="0.15">
      <c r="D13" s="50"/>
      <c r="E13" s="50"/>
      <c r="F13" s="57"/>
      <c r="G13" s="58"/>
      <c r="H13" s="59"/>
      <c r="I13" s="58" t="s">
        <v>333</v>
      </c>
      <c r="J13" s="58"/>
      <c r="K13" s="58"/>
      <c r="L13" s="59"/>
      <c r="M13" s="58"/>
      <c r="N13" s="58"/>
      <c r="O13" s="58"/>
      <c r="P13" s="58"/>
      <c r="Q13" s="58"/>
      <c r="R13" s="58"/>
      <c r="S13" s="58"/>
      <c r="T13" s="58"/>
      <c r="U13" s="58"/>
      <c r="V13" s="58"/>
      <c r="W13" s="58"/>
      <c r="X13" s="58"/>
      <c r="Y13" s="58"/>
      <c r="Z13" s="58"/>
      <c r="AA13" s="58"/>
      <c r="AB13" s="58"/>
      <c r="AC13" s="58"/>
      <c r="AD13" s="58"/>
      <c r="AE13" s="58"/>
      <c r="AF13" s="58"/>
      <c r="AG13" s="58"/>
      <c r="AH13" s="58"/>
      <c r="AI13" s="59"/>
    </row>
    <row r="14" spans="1:35" s="16" customFormat="1" ht="11.25" customHeight="1" x14ac:dyDescent="0.15">
      <c r="A14" s="49"/>
      <c r="B14" s="49"/>
      <c r="D14" s="17"/>
      <c r="E14" s="17"/>
      <c r="F14" s="39" t="s">
        <v>21</v>
      </c>
      <c r="G14" s="24"/>
      <c r="H14" s="25"/>
      <c r="I14" s="24" t="s">
        <v>22</v>
      </c>
      <c r="J14" s="24"/>
      <c r="K14" s="24"/>
      <c r="L14" s="25"/>
      <c r="M14" s="24" t="s">
        <v>345</v>
      </c>
      <c r="N14" s="24"/>
      <c r="O14" s="24"/>
      <c r="P14" s="24"/>
      <c r="Q14" s="24"/>
      <c r="R14" s="24"/>
      <c r="S14" s="24"/>
      <c r="T14" s="24"/>
      <c r="U14" s="24"/>
      <c r="V14" s="24"/>
      <c r="W14" s="24"/>
      <c r="X14" s="24"/>
      <c r="Y14" s="24"/>
      <c r="Z14" s="24"/>
      <c r="AA14" s="24"/>
      <c r="AB14" s="24"/>
      <c r="AC14" s="24"/>
      <c r="AD14" s="24"/>
      <c r="AE14" s="24"/>
      <c r="AF14" s="24"/>
      <c r="AG14" s="24"/>
      <c r="AH14" s="24"/>
      <c r="AI14" s="25"/>
    </row>
    <row r="15" spans="1:35" s="49" customFormat="1" ht="11.25" customHeight="1" x14ac:dyDescent="0.15">
      <c r="D15" s="50"/>
      <c r="E15" s="50"/>
      <c r="F15" s="35"/>
      <c r="G15" s="45"/>
      <c r="H15" s="46"/>
      <c r="I15" s="45"/>
      <c r="J15" s="45"/>
      <c r="K15" s="45"/>
      <c r="L15" s="46"/>
      <c r="M15" s="45" t="s">
        <v>346</v>
      </c>
      <c r="N15" s="45"/>
      <c r="O15" s="45"/>
      <c r="P15" s="45"/>
      <c r="Q15" s="45"/>
      <c r="R15" s="45"/>
      <c r="S15" s="45"/>
      <c r="T15" s="45"/>
      <c r="U15" s="45"/>
      <c r="V15" s="45"/>
      <c r="W15" s="45"/>
      <c r="X15" s="45"/>
      <c r="Y15" s="45"/>
      <c r="Z15" s="45"/>
      <c r="AA15" s="45"/>
      <c r="AB15" s="45"/>
      <c r="AC15" s="45"/>
      <c r="AD15" s="45"/>
      <c r="AE15" s="45"/>
      <c r="AF15" s="45"/>
      <c r="AG15" s="45"/>
      <c r="AH15" s="45"/>
      <c r="AI15" s="46"/>
    </row>
    <row r="16" spans="1:35" s="16" customFormat="1" ht="11.25" customHeight="1" x14ac:dyDescent="0.15">
      <c r="A16" s="49"/>
      <c r="B16" s="49"/>
      <c r="D16" s="17"/>
      <c r="E16" s="17"/>
      <c r="F16" s="18" t="s">
        <v>23</v>
      </c>
      <c r="G16" s="19"/>
      <c r="H16" s="20"/>
      <c r="I16" s="19" t="s">
        <v>24</v>
      </c>
      <c r="J16" s="19"/>
      <c r="K16" s="19"/>
      <c r="L16" s="20"/>
      <c r="M16" s="19" t="s">
        <v>347</v>
      </c>
      <c r="N16" s="19"/>
      <c r="O16" s="19"/>
      <c r="P16" s="19"/>
      <c r="Q16" s="19"/>
      <c r="R16" s="19"/>
      <c r="S16" s="19"/>
      <c r="T16" s="19"/>
      <c r="U16" s="19"/>
      <c r="V16" s="19"/>
      <c r="W16" s="19"/>
      <c r="X16" s="19"/>
      <c r="Y16" s="19"/>
      <c r="Z16" s="19"/>
      <c r="AA16" s="19"/>
      <c r="AB16" s="19"/>
      <c r="AC16" s="19"/>
      <c r="AD16" s="19"/>
      <c r="AE16" s="19"/>
      <c r="AF16" s="19"/>
      <c r="AG16" s="19"/>
      <c r="AH16" s="19"/>
      <c r="AI16" s="20"/>
    </row>
    <row r="17" spans="1:35" s="16" customFormat="1" ht="11.25" customHeight="1" x14ac:dyDescent="0.15">
      <c r="A17" s="49"/>
      <c r="B17" s="49"/>
      <c r="D17" s="17"/>
      <c r="E17" s="17"/>
      <c r="F17" s="21"/>
      <c r="G17" s="22"/>
      <c r="H17" s="26"/>
      <c r="I17" s="22"/>
      <c r="J17" s="22"/>
      <c r="K17" s="22"/>
      <c r="L17" s="46"/>
      <c r="M17" s="45" t="s">
        <v>348</v>
      </c>
      <c r="N17" s="45"/>
      <c r="O17" s="45"/>
      <c r="P17" s="22"/>
      <c r="Q17" s="22"/>
      <c r="R17" s="22"/>
      <c r="S17" s="22"/>
      <c r="T17" s="22"/>
      <c r="U17" s="22"/>
      <c r="V17" s="22"/>
      <c r="W17" s="22"/>
      <c r="X17" s="22"/>
      <c r="Y17" s="22"/>
      <c r="Z17" s="22"/>
      <c r="AA17" s="22"/>
      <c r="AB17" s="22"/>
      <c r="AC17" s="22"/>
      <c r="AD17" s="22"/>
      <c r="AE17" s="45"/>
      <c r="AF17" s="45"/>
      <c r="AG17" s="22"/>
      <c r="AH17" s="22"/>
      <c r="AI17" s="26"/>
    </row>
    <row r="18" spans="1:35" s="16" customFormat="1" ht="11.25" customHeight="1" x14ac:dyDescent="0.15">
      <c r="A18" s="49"/>
      <c r="B18" s="49"/>
      <c r="D18" s="17"/>
      <c r="E18" s="17"/>
      <c r="F18" s="18" t="s">
        <v>25</v>
      </c>
      <c r="G18" s="19"/>
      <c r="H18" s="20"/>
      <c r="I18" s="19" t="s">
        <v>26</v>
      </c>
      <c r="J18" s="19"/>
      <c r="K18" s="19"/>
      <c r="L18" s="20"/>
      <c r="M18" s="19" t="s">
        <v>349</v>
      </c>
      <c r="N18" s="19"/>
      <c r="O18" s="19"/>
      <c r="P18" s="19"/>
      <c r="Q18" s="19"/>
      <c r="R18" s="19"/>
      <c r="S18" s="19"/>
      <c r="T18" s="19"/>
      <c r="U18" s="19"/>
      <c r="V18" s="19"/>
      <c r="W18" s="19"/>
      <c r="X18" s="19"/>
      <c r="Y18" s="19"/>
      <c r="Z18" s="19"/>
      <c r="AA18" s="19"/>
      <c r="AB18" s="19"/>
      <c r="AC18" s="19"/>
      <c r="AD18" s="19"/>
      <c r="AE18" s="19"/>
      <c r="AF18" s="19"/>
      <c r="AG18" s="19"/>
      <c r="AH18" s="19"/>
      <c r="AI18" s="20"/>
    </row>
    <row r="19" spans="1:35" s="16" customFormat="1" ht="11.25" customHeight="1" x14ac:dyDescent="0.15">
      <c r="A19" s="49"/>
      <c r="B19" s="49"/>
      <c r="D19" s="17"/>
      <c r="E19" s="17"/>
      <c r="F19" s="21"/>
      <c r="G19" s="22"/>
      <c r="H19" s="26"/>
      <c r="I19" s="22"/>
      <c r="J19" s="22"/>
      <c r="K19" s="22"/>
      <c r="L19" s="46"/>
      <c r="M19" s="45" t="s">
        <v>350</v>
      </c>
      <c r="N19" s="45"/>
      <c r="O19" s="45"/>
      <c r="P19" s="22"/>
      <c r="Q19" s="22"/>
      <c r="R19" s="22"/>
      <c r="S19" s="22"/>
      <c r="T19" s="22"/>
      <c r="U19" s="22"/>
      <c r="V19" s="22"/>
      <c r="W19" s="22"/>
      <c r="X19" s="22"/>
      <c r="Y19" s="22"/>
      <c r="Z19" s="22"/>
      <c r="AA19" s="22"/>
      <c r="AB19" s="22"/>
      <c r="AC19" s="22"/>
      <c r="AD19" s="22"/>
      <c r="AE19" s="45"/>
      <c r="AF19" s="45"/>
      <c r="AG19" s="22"/>
      <c r="AH19" s="22"/>
      <c r="AI19" s="26"/>
    </row>
    <row r="20" spans="1:35" s="16" customFormat="1" ht="11.25" customHeight="1" x14ac:dyDescent="0.15">
      <c r="A20" s="49"/>
      <c r="B20" s="49"/>
      <c r="D20" s="17"/>
      <c r="E20" s="17"/>
      <c r="F20" s="18" t="s">
        <v>27</v>
      </c>
      <c r="G20" s="19"/>
      <c r="H20" s="20"/>
      <c r="I20" s="19" t="s">
        <v>28</v>
      </c>
      <c r="J20" s="19"/>
      <c r="K20" s="19"/>
      <c r="L20" s="20"/>
      <c r="M20" s="19" t="s">
        <v>351</v>
      </c>
      <c r="N20" s="19"/>
      <c r="O20" s="19"/>
      <c r="P20" s="19"/>
      <c r="Q20" s="19"/>
      <c r="R20" s="19"/>
      <c r="S20" s="19"/>
      <c r="T20" s="19"/>
      <c r="U20" s="19"/>
      <c r="V20" s="19"/>
      <c r="W20" s="19"/>
      <c r="X20" s="19"/>
      <c r="Y20" s="19"/>
      <c r="Z20" s="19"/>
      <c r="AA20" s="19"/>
      <c r="AB20" s="19"/>
      <c r="AC20" s="19"/>
      <c r="AD20" s="19"/>
      <c r="AE20" s="19"/>
      <c r="AF20" s="19"/>
      <c r="AG20" s="19"/>
      <c r="AH20" s="19"/>
      <c r="AI20" s="20"/>
    </row>
    <row r="21" spans="1:35" s="16" customFormat="1" ht="11.25" customHeight="1" x14ac:dyDescent="0.15">
      <c r="A21" s="49"/>
      <c r="B21" s="49"/>
      <c r="D21" s="17"/>
      <c r="E21" s="17"/>
      <c r="F21" s="21"/>
      <c r="G21" s="22"/>
      <c r="H21" s="26"/>
      <c r="I21" s="22"/>
      <c r="J21" s="22"/>
      <c r="K21" s="22"/>
      <c r="L21" s="46"/>
      <c r="M21" s="45"/>
      <c r="N21" s="45"/>
      <c r="O21" s="45"/>
      <c r="P21" s="22"/>
      <c r="Q21" s="22"/>
      <c r="R21" s="22"/>
      <c r="S21" s="22"/>
      <c r="T21" s="22"/>
      <c r="U21" s="22"/>
      <c r="V21" s="22"/>
      <c r="W21" s="22"/>
      <c r="X21" s="22"/>
      <c r="Y21" s="22"/>
      <c r="Z21" s="22"/>
      <c r="AA21" s="22"/>
      <c r="AB21" s="22"/>
      <c r="AC21" s="22"/>
      <c r="AD21" s="22"/>
      <c r="AE21" s="45"/>
      <c r="AF21" s="45"/>
      <c r="AG21" s="22"/>
      <c r="AH21" s="22"/>
      <c r="AI21" s="26"/>
    </row>
    <row r="22" spans="1:35" s="16" customFormat="1" ht="11.25" customHeight="1" x14ac:dyDescent="0.15">
      <c r="A22" s="49"/>
      <c r="B22" s="49"/>
      <c r="D22" s="17"/>
      <c r="E22" s="17"/>
      <c r="F22" s="18" t="s">
        <v>29</v>
      </c>
      <c r="G22" s="19"/>
      <c r="H22" s="20"/>
      <c r="I22" s="19" t="s">
        <v>30</v>
      </c>
      <c r="J22" s="19"/>
      <c r="K22" s="19"/>
      <c r="L22" s="20"/>
      <c r="M22" s="19" t="s">
        <v>352</v>
      </c>
      <c r="N22" s="19"/>
      <c r="O22" s="19"/>
      <c r="P22" s="19"/>
      <c r="Q22" s="19"/>
      <c r="R22" s="19"/>
      <c r="S22" s="19"/>
      <c r="T22" s="19"/>
      <c r="U22" s="19"/>
      <c r="V22" s="19"/>
      <c r="W22" s="19"/>
      <c r="X22" s="19"/>
      <c r="Y22" s="19"/>
      <c r="Z22" s="19"/>
      <c r="AA22" s="19"/>
      <c r="AB22" s="19"/>
      <c r="AC22" s="19"/>
      <c r="AD22" s="19"/>
      <c r="AE22" s="19"/>
      <c r="AF22" s="19"/>
      <c r="AG22" s="19"/>
      <c r="AH22" s="19"/>
      <c r="AI22" s="20"/>
    </row>
    <row r="23" spans="1:35" s="16" customFormat="1" ht="11.25" customHeight="1" x14ac:dyDescent="0.15">
      <c r="A23" s="49"/>
      <c r="B23" s="49"/>
      <c r="D23" s="17"/>
      <c r="E23" s="17"/>
      <c r="F23" s="21"/>
      <c r="G23" s="22"/>
      <c r="H23" s="26"/>
      <c r="I23" s="22"/>
      <c r="J23" s="22"/>
      <c r="K23" s="22"/>
      <c r="L23" s="46"/>
      <c r="M23" s="45"/>
      <c r="N23" s="45"/>
      <c r="O23" s="45"/>
      <c r="P23" s="22"/>
      <c r="Q23" s="22"/>
      <c r="R23" s="22"/>
      <c r="S23" s="22"/>
      <c r="T23" s="22"/>
      <c r="U23" s="22"/>
      <c r="V23" s="22"/>
      <c r="W23" s="22"/>
      <c r="X23" s="22"/>
      <c r="Y23" s="22"/>
      <c r="Z23" s="22"/>
      <c r="AA23" s="22"/>
      <c r="AB23" s="22"/>
      <c r="AC23" s="22"/>
      <c r="AD23" s="22"/>
      <c r="AE23" s="45"/>
      <c r="AF23" s="45"/>
      <c r="AG23" s="22"/>
      <c r="AH23" s="22"/>
      <c r="AI23" s="26"/>
    </row>
    <row r="24" spans="1:35" s="16" customFormat="1" ht="11.25" customHeight="1" x14ac:dyDescent="0.15">
      <c r="A24" s="49"/>
      <c r="B24" s="49"/>
      <c r="D24" s="17"/>
      <c r="E24" s="17"/>
      <c r="F24" s="18" t="s">
        <v>31</v>
      </c>
      <c r="G24" s="19"/>
      <c r="H24" s="20"/>
      <c r="I24" s="19" t="s">
        <v>32</v>
      </c>
      <c r="J24" s="19"/>
      <c r="K24" s="19"/>
      <c r="L24" s="20"/>
      <c r="M24" s="19" t="s">
        <v>353</v>
      </c>
      <c r="N24" s="19"/>
      <c r="O24" s="19"/>
      <c r="P24" s="19"/>
      <c r="Q24" s="19"/>
      <c r="R24" s="19"/>
      <c r="S24" s="19"/>
      <c r="T24" s="19"/>
      <c r="U24" s="19"/>
      <c r="V24" s="19"/>
      <c r="W24" s="19"/>
      <c r="X24" s="19"/>
      <c r="Y24" s="19"/>
      <c r="Z24" s="19"/>
      <c r="AA24" s="19"/>
      <c r="AB24" s="19"/>
      <c r="AC24" s="19"/>
      <c r="AD24" s="19"/>
      <c r="AE24" s="19"/>
      <c r="AF24" s="19"/>
      <c r="AG24" s="19"/>
      <c r="AH24" s="19"/>
      <c r="AI24" s="20"/>
    </row>
    <row r="25" spans="1:35" s="16" customFormat="1" ht="11.25" customHeight="1" x14ac:dyDescent="0.15">
      <c r="A25" s="49"/>
      <c r="B25" s="49"/>
      <c r="D25" s="17"/>
      <c r="E25" s="17"/>
      <c r="F25" s="21"/>
      <c r="G25" s="22"/>
      <c r="H25" s="26"/>
      <c r="I25" s="22"/>
      <c r="J25" s="22"/>
      <c r="K25" s="22"/>
      <c r="L25" s="46"/>
      <c r="M25" s="45"/>
      <c r="N25" s="45"/>
      <c r="O25" s="45"/>
      <c r="P25" s="22"/>
      <c r="Q25" s="22"/>
      <c r="R25" s="22"/>
      <c r="S25" s="22"/>
      <c r="T25" s="22"/>
      <c r="U25" s="22"/>
      <c r="V25" s="22"/>
      <c r="W25" s="22"/>
      <c r="X25" s="22"/>
      <c r="Y25" s="22"/>
      <c r="Z25" s="22"/>
      <c r="AA25" s="22"/>
      <c r="AB25" s="22"/>
      <c r="AC25" s="22"/>
      <c r="AD25" s="22"/>
      <c r="AE25" s="45"/>
      <c r="AF25" s="45"/>
      <c r="AG25" s="22"/>
      <c r="AH25" s="22"/>
      <c r="AI25" s="26"/>
    </row>
    <row r="26" spans="1:35" s="16" customFormat="1" ht="11.25" customHeight="1" x14ac:dyDescent="0.15">
      <c r="A26" s="49"/>
      <c r="B26" s="49"/>
      <c r="D26" s="17"/>
      <c r="E26" s="17"/>
      <c r="AE26" s="49"/>
      <c r="AF26" s="49"/>
    </row>
    <row r="27" spans="1:35" s="16" customFormat="1" ht="11.25" customHeight="1" x14ac:dyDescent="0.15">
      <c r="A27" s="49"/>
      <c r="B27" s="49"/>
      <c r="D27" s="17"/>
      <c r="E27" s="17"/>
      <c r="F27" s="16" t="s">
        <v>358</v>
      </c>
      <c r="AE27" s="49"/>
      <c r="AF27" s="49"/>
    </row>
    <row r="28" spans="1:35" s="16" customFormat="1" ht="11.25" customHeight="1" x14ac:dyDescent="0.15">
      <c r="A28" s="49"/>
      <c r="B28" s="49"/>
      <c r="D28" s="17"/>
      <c r="E28" s="17"/>
      <c r="F28" s="27" t="s">
        <v>35</v>
      </c>
      <c r="G28" s="28"/>
      <c r="H28" s="29"/>
      <c r="I28" s="28" t="s">
        <v>67</v>
      </c>
      <c r="J28" s="28"/>
      <c r="K28" s="28"/>
      <c r="L28" s="28"/>
      <c r="M28" s="28"/>
      <c r="N28" s="28"/>
      <c r="O28" s="28"/>
      <c r="P28" s="29"/>
      <c r="Q28" s="28" t="s">
        <v>359</v>
      </c>
      <c r="R28" s="28"/>
      <c r="S28" s="28"/>
      <c r="T28" s="28"/>
      <c r="U28" s="28"/>
      <c r="V28" s="28"/>
      <c r="W28" s="28"/>
      <c r="X28" s="28"/>
      <c r="Y28" s="28"/>
      <c r="Z28" s="28"/>
      <c r="AA28" s="28"/>
      <c r="AB28" s="28"/>
      <c r="AC28" s="28"/>
      <c r="AD28" s="28"/>
      <c r="AE28" s="28"/>
      <c r="AF28" s="28"/>
      <c r="AG28" s="28"/>
      <c r="AH28" s="28"/>
      <c r="AI28" s="29"/>
    </row>
    <row r="29" spans="1:35" s="16" customFormat="1" ht="11.25" customHeight="1" x14ac:dyDescent="0.15">
      <c r="A29" s="49"/>
      <c r="B29" s="49"/>
      <c r="D29" s="38"/>
      <c r="E29" s="38"/>
      <c r="F29" s="32" t="str">
        <f>F14</f>
        <v>FATAL</v>
      </c>
      <c r="G29" s="47"/>
      <c r="H29" s="48"/>
      <c r="I29" s="47" t="s">
        <v>37</v>
      </c>
      <c r="J29" s="47"/>
      <c r="K29" s="47"/>
      <c r="L29" s="47"/>
      <c r="M29" s="47"/>
      <c r="N29" s="47"/>
      <c r="O29" s="47"/>
      <c r="P29" s="48"/>
      <c r="Q29" s="47" t="s">
        <v>360</v>
      </c>
      <c r="R29" s="47"/>
      <c r="S29" s="47"/>
      <c r="T29" s="47"/>
      <c r="U29" s="47"/>
      <c r="V29" s="47"/>
      <c r="W29" s="47"/>
      <c r="X29" s="47"/>
      <c r="Y29" s="47"/>
      <c r="Z29" s="47"/>
      <c r="AA29" s="47"/>
      <c r="AB29" s="47"/>
      <c r="AC29" s="47"/>
      <c r="AD29" s="47"/>
      <c r="AE29" s="47"/>
      <c r="AF29" s="47"/>
      <c r="AG29" s="47"/>
      <c r="AH29" s="47"/>
      <c r="AI29" s="48"/>
    </row>
    <row r="30" spans="1:35" s="16" customFormat="1" ht="11.25" customHeight="1" x14ac:dyDescent="0.15">
      <c r="A30" s="49"/>
      <c r="B30" s="49"/>
      <c r="D30" s="17"/>
      <c r="E30" s="17"/>
      <c r="F30" s="32" t="str">
        <f>F16</f>
        <v>ERROR</v>
      </c>
      <c r="G30" s="47"/>
      <c r="H30" s="48"/>
      <c r="I30" s="47" t="s">
        <v>37</v>
      </c>
      <c r="J30" s="47"/>
      <c r="K30" s="47"/>
      <c r="L30" s="47"/>
      <c r="M30" s="47"/>
      <c r="N30" s="47"/>
      <c r="O30" s="47"/>
      <c r="P30" s="48"/>
      <c r="Q30" s="47" t="s">
        <v>360</v>
      </c>
      <c r="R30" s="47"/>
      <c r="S30" s="47"/>
      <c r="T30" s="47"/>
      <c r="U30" s="47"/>
      <c r="V30" s="47"/>
      <c r="W30" s="47"/>
      <c r="X30" s="47"/>
      <c r="Y30" s="47"/>
      <c r="Z30" s="47"/>
      <c r="AA30" s="47"/>
      <c r="AB30" s="47"/>
      <c r="AC30" s="47"/>
      <c r="AD30" s="47"/>
      <c r="AE30" s="47"/>
      <c r="AF30" s="47"/>
      <c r="AG30" s="47"/>
      <c r="AH30" s="47"/>
      <c r="AI30" s="48"/>
    </row>
    <row r="31" spans="1:35" s="16" customFormat="1" ht="11.25" customHeight="1" x14ac:dyDescent="0.15">
      <c r="A31" s="49"/>
      <c r="B31" s="49"/>
      <c r="D31" s="17"/>
      <c r="E31" s="17"/>
      <c r="F31" s="32" t="str">
        <f>F18</f>
        <v>WARN</v>
      </c>
      <c r="G31" s="47"/>
      <c r="H31" s="48"/>
      <c r="I31" s="47" t="s">
        <v>37</v>
      </c>
      <c r="J31" s="47"/>
      <c r="K31" s="47"/>
      <c r="L31" s="47"/>
      <c r="M31" s="47"/>
      <c r="N31" s="47"/>
      <c r="O31" s="47"/>
      <c r="P31" s="48"/>
      <c r="Q31" s="47" t="s">
        <v>360</v>
      </c>
      <c r="R31" s="47"/>
      <c r="S31" s="47"/>
      <c r="T31" s="47"/>
      <c r="U31" s="47"/>
      <c r="V31" s="47"/>
      <c r="W31" s="47"/>
      <c r="X31" s="47"/>
      <c r="Y31" s="47"/>
      <c r="Z31" s="47"/>
      <c r="AA31" s="47"/>
      <c r="AB31" s="47"/>
      <c r="AC31" s="47"/>
      <c r="AD31" s="47"/>
      <c r="AE31" s="47"/>
      <c r="AF31" s="47"/>
      <c r="AG31" s="47"/>
      <c r="AH31" s="47"/>
      <c r="AI31" s="48"/>
    </row>
    <row r="32" spans="1:35" s="16" customFormat="1" ht="11.25" customHeight="1" x14ac:dyDescent="0.15">
      <c r="A32" s="49"/>
      <c r="B32" s="49"/>
      <c r="D32" s="17"/>
      <c r="E32" s="17"/>
      <c r="F32" s="32" t="str">
        <f>F20</f>
        <v>INFO</v>
      </c>
      <c r="G32" s="47"/>
      <c r="H32" s="48"/>
      <c r="I32" s="47" t="s">
        <v>37</v>
      </c>
      <c r="J32" s="47"/>
      <c r="K32" s="47"/>
      <c r="L32" s="47"/>
      <c r="M32" s="47"/>
      <c r="N32" s="47"/>
      <c r="O32" s="47"/>
      <c r="P32" s="48"/>
      <c r="Q32" s="47" t="s">
        <v>360</v>
      </c>
      <c r="R32" s="47"/>
      <c r="S32" s="47"/>
      <c r="T32" s="47"/>
      <c r="U32" s="47"/>
      <c r="V32" s="47"/>
      <c r="W32" s="47"/>
      <c r="X32" s="47"/>
      <c r="Y32" s="47"/>
      <c r="Z32" s="47"/>
      <c r="AA32" s="47"/>
      <c r="AB32" s="47"/>
      <c r="AC32" s="47"/>
      <c r="AD32" s="47"/>
      <c r="AE32" s="47"/>
      <c r="AF32" s="47"/>
      <c r="AG32" s="47"/>
      <c r="AH32" s="47"/>
      <c r="AI32" s="48"/>
    </row>
    <row r="33" spans="1:35" s="16" customFormat="1" ht="11.25" customHeight="1" x14ac:dyDescent="0.15">
      <c r="A33" s="49"/>
      <c r="B33" s="49"/>
      <c r="D33" s="17"/>
      <c r="E33" s="17"/>
      <c r="F33" s="23" t="str">
        <f>F22</f>
        <v>DEBUG</v>
      </c>
      <c r="G33" s="24"/>
      <c r="H33" s="25"/>
      <c r="I33" s="24" t="s">
        <v>334</v>
      </c>
      <c r="J33" s="24"/>
      <c r="K33" s="24"/>
      <c r="L33" s="24"/>
      <c r="M33" s="24"/>
      <c r="N33" s="24"/>
      <c r="O33" s="24"/>
      <c r="P33" s="25"/>
      <c r="Q33" s="24" t="s">
        <v>355</v>
      </c>
      <c r="R33" s="24"/>
      <c r="S33" s="24"/>
      <c r="T33" s="24"/>
      <c r="U33" s="24"/>
      <c r="V33" s="24"/>
      <c r="W33" s="24"/>
      <c r="X33" s="24"/>
      <c r="Y33" s="24"/>
      <c r="Z33" s="24"/>
      <c r="AA33" s="24"/>
      <c r="AB33" s="24"/>
      <c r="AC33" s="24"/>
      <c r="AD33" s="24"/>
      <c r="AE33" s="24"/>
      <c r="AF33" s="24"/>
      <c r="AG33" s="24"/>
      <c r="AH33" s="24"/>
      <c r="AI33" s="25"/>
    </row>
    <row r="34" spans="1:35" s="49" customFormat="1" ht="11.25" customHeight="1" x14ac:dyDescent="0.15">
      <c r="D34" s="50"/>
      <c r="E34" s="50"/>
      <c r="F34" s="44"/>
      <c r="G34" s="45"/>
      <c r="H34" s="46"/>
      <c r="I34" s="45" t="s">
        <v>335</v>
      </c>
      <c r="J34" s="45"/>
      <c r="K34" s="45"/>
      <c r="L34" s="45"/>
      <c r="M34" s="45"/>
      <c r="N34" s="45"/>
      <c r="O34" s="45"/>
      <c r="P34" s="46"/>
      <c r="Q34" s="45" t="s">
        <v>356</v>
      </c>
      <c r="R34" s="45"/>
      <c r="S34" s="45"/>
      <c r="T34" s="45"/>
      <c r="U34" s="45"/>
      <c r="V34" s="45"/>
      <c r="W34" s="45"/>
      <c r="X34" s="45"/>
      <c r="Y34" s="45"/>
      <c r="Z34" s="45"/>
      <c r="AA34" s="45"/>
      <c r="AB34" s="45"/>
      <c r="AC34" s="45"/>
      <c r="AD34" s="45"/>
      <c r="AE34" s="45"/>
      <c r="AF34" s="45"/>
      <c r="AG34" s="45"/>
      <c r="AH34" s="45"/>
      <c r="AI34" s="46"/>
    </row>
    <row r="35" spans="1:35" s="16" customFormat="1" ht="11.25" customHeight="1" x14ac:dyDescent="0.15">
      <c r="A35" s="49"/>
      <c r="B35" s="49"/>
      <c r="D35" s="17"/>
      <c r="E35" s="17"/>
      <c r="F35" s="23" t="str">
        <f>F24</f>
        <v>TRACE</v>
      </c>
      <c r="G35" s="24"/>
      <c r="H35" s="25"/>
      <c r="I35" s="24" t="s">
        <v>334</v>
      </c>
      <c r="J35" s="24"/>
      <c r="K35" s="24"/>
      <c r="L35" s="24"/>
      <c r="M35" s="24"/>
      <c r="N35" s="24"/>
      <c r="O35" s="24"/>
      <c r="P35" s="25"/>
      <c r="Q35" s="24" t="s">
        <v>355</v>
      </c>
      <c r="R35" s="24"/>
      <c r="S35" s="24"/>
      <c r="T35" s="24"/>
      <c r="U35" s="24"/>
      <c r="V35" s="24"/>
      <c r="W35" s="24"/>
      <c r="X35" s="24"/>
      <c r="Y35" s="24"/>
      <c r="Z35" s="24"/>
      <c r="AA35" s="24"/>
      <c r="AB35" s="24"/>
      <c r="AC35" s="24"/>
      <c r="AD35" s="24"/>
      <c r="AE35" s="24"/>
      <c r="AF35" s="24"/>
      <c r="AG35" s="24"/>
      <c r="AH35" s="24"/>
      <c r="AI35" s="25"/>
    </row>
    <row r="36" spans="1:35" s="49" customFormat="1" ht="11.25" customHeight="1" x14ac:dyDescent="0.15">
      <c r="D36" s="50"/>
      <c r="E36" s="50"/>
      <c r="F36" s="44"/>
      <c r="G36" s="45"/>
      <c r="H36" s="46"/>
      <c r="I36" s="45" t="s">
        <v>335</v>
      </c>
      <c r="J36" s="45"/>
      <c r="K36" s="45"/>
      <c r="L36" s="45"/>
      <c r="M36" s="45"/>
      <c r="N36" s="45"/>
      <c r="O36" s="45"/>
      <c r="P36" s="46"/>
      <c r="Q36" s="45" t="s">
        <v>356</v>
      </c>
      <c r="R36" s="45"/>
      <c r="S36" s="45"/>
      <c r="T36" s="45"/>
      <c r="U36" s="45"/>
      <c r="V36" s="45"/>
      <c r="W36" s="45"/>
      <c r="X36" s="45"/>
      <c r="Y36" s="45"/>
      <c r="Z36" s="45"/>
      <c r="AA36" s="45"/>
      <c r="AB36" s="45"/>
      <c r="AC36" s="45"/>
      <c r="AD36" s="45"/>
      <c r="AE36" s="45"/>
      <c r="AF36" s="45"/>
      <c r="AG36" s="45"/>
      <c r="AH36" s="45"/>
      <c r="AI36" s="46"/>
    </row>
    <row r="37" spans="1:35" s="16" customFormat="1" ht="11.25" customHeight="1" x14ac:dyDescent="0.2">
      <c r="A37" s="49"/>
      <c r="B37" s="49"/>
      <c r="D37" s="17"/>
      <c r="E37" s="17"/>
      <c r="AF37" s="49"/>
      <c r="AG37" s="49"/>
    </row>
    <row r="38" spans="1:35" s="16" customFormat="1" ht="11.25" customHeight="1" x14ac:dyDescent="0.2">
      <c r="A38" s="49"/>
      <c r="B38" s="49"/>
      <c r="AF38" s="49"/>
      <c r="AG38" s="49"/>
    </row>
    <row r="39" spans="1:35" s="16" customFormat="1" ht="11.25" customHeight="1" x14ac:dyDescent="0.15">
      <c r="A39" s="49"/>
      <c r="B39" s="49"/>
      <c r="D39" s="17"/>
      <c r="E39" s="17" t="str">
        <f>$D$9&amp;"2."</f>
        <v>7.13.1.2.</v>
      </c>
      <c r="F39" s="16" t="s">
        <v>10</v>
      </c>
      <c r="AF39" s="49"/>
      <c r="AG39" s="49"/>
    </row>
    <row r="40" spans="1:35" s="16" customFormat="1" ht="11.25" customHeight="1" x14ac:dyDescent="0.15">
      <c r="A40" s="49"/>
      <c r="B40" s="49"/>
      <c r="D40" s="17"/>
      <c r="E40" s="17"/>
      <c r="F40" s="16" t="s">
        <v>65</v>
      </c>
      <c r="AF40" s="49"/>
      <c r="AG40" s="49"/>
    </row>
    <row r="41" spans="1:35" s="16" customFormat="1" ht="11.25" customHeight="1" x14ac:dyDescent="0.15">
      <c r="A41" s="49"/>
      <c r="B41" s="49"/>
      <c r="F41" s="27" t="s">
        <v>38</v>
      </c>
      <c r="G41" s="28"/>
      <c r="H41" s="28"/>
      <c r="I41" s="28"/>
      <c r="J41" s="28"/>
      <c r="K41" s="27" t="s">
        <v>39</v>
      </c>
      <c r="L41" s="28"/>
      <c r="M41" s="28"/>
      <c r="N41" s="29"/>
      <c r="O41" s="28" t="s">
        <v>40</v>
      </c>
      <c r="P41" s="28"/>
      <c r="Q41" s="28"/>
      <c r="R41" s="28"/>
      <c r="S41" s="28"/>
      <c r="T41" s="28"/>
      <c r="U41" s="28"/>
      <c r="V41" s="28"/>
      <c r="W41" s="28"/>
      <c r="X41" s="28"/>
      <c r="Y41" s="28"/>
      <c r="Z41" s="28"/>
      <c r="AA41" s="28"/>
      <c r="AB41" s="28"/>
      <c r="AC41" s="28"/>
      <c r="AD41" s="28"/>
      <c r="AE41" s="28"/>
      <c r="AF41" s="28"/>
      <c r="AG41" s="28"/>
      <c r="AH41" s="28"/>
      <c r="AI41" s="29"/>
    </row>
    <row r="42" spans="1:35" s="16" customFormat="1" ht="11.25" customHeight="1" x14ac:dyDescent="0.15">
      <c r="A42" s="49"/>
      <c r="B42" s="49"/>
      <c r="F42" s="32" t="s">
        <v>41</v>
      </c>
      <c r="G42" s="33"/>
      <c r="H42" s="33"/>
      <c r="I42" s="47"/>
      <c r="J42" s="47"/>
      <c r="K42" s="32" t="s">
        <v>42</v>
      </c>
      <c r="L42" s="47"/>
      <c r="M42" s="47"/>
      <c r="N42" s="48"/>
      <c r="O42" s="47" t="s">
        <v>43</v>
      </c>
      <c r="P42" s="47"/>
      <c r="Q42" s="47"/>
      <c r="R42" s="47"/>
      <c r="S42" s="47"/>
      <c r="T42" s="33"/>
      <c r="U42" s="33"/>
      <c r="V42" s="33"/>
      <c r="W42" s="33"/>
      <c r="X42" s="33"/>
      <c r="Y42" s="33"/>
      <c r="Z42" s="33"/>
      <c r="AA42" s="33"/>
      <c r="AB42" s="33"/>
      <c r="AC42" s="33"/>
      <c r="AD42" s="33"/>
      <c r="AE42" s="33"/>
      <c r="AF42" s="47"/>
      <c r="AG42" s="47"/>
      <c r="AH42" s="33"/>
      <c r="AI42" s="34"/>
    </row>
    <row r="43" spans="1:35" s="16" customFormat="1" ht="11.25" customHeight="1" x14ac:dyDescent="0.15">
      <c r="A43" s="49"/>
      <c r="B43" s="49"/>
      <c r="F43" s="18" t="s">
        <v>44</v>
      </c>
      <c r="G43" s="19"/>
      <c r="H43" s="19"/>
      <c r="I43" s="19"/>
      <c r="J43" s="19"/>
      <c r="K43" s="18" t="s">
        <v>27</v>
      </c>
      <c r="L43" s="19"/>
      <c r="M43" s="19"/>
      <c r="N43" s="20"/>
      <c r="O43" s="19" t="s">
        <v>45</v>
      </c>
      <c r="P43" s="19"/>
      <c r="Q43" s="19"/>
      <c r="R43" s="19"/>
      <c r="S43" s="19"/>
      <c r="T43" s="19"/>
      <c r="U43" s="19"/>
      <c r="V43" s="19"/>
      <c r="W43" s="19"/>
      <c r="X43" s="19"/>
      <c r="Y43" s="19"/>
      <c r="Z43" s="19"/>
      <c r="AA43" s="19"/>
      <c r="AB43" s="19"/>
      <c r="AC43" s="19"/>
      <c r="AD43" s="19"/>
      <c r="AE43" s="19"/>
      <c r="AF43" s="19"/>
      <c r="AG43" s="19"/>
      <c r="AH43" s="19"/>
      <c r="AI43" s="20"/>
    </row>
    <row r="44" spans="1:35" s="49" customFormat="1" ht="11.25" customHeight="1" x14ac:dyDescent="0.15">
      <c r="F44" s="18"/>
      <c r="G44" s="19"/>
      <c r="H44" s="19"/>
      <c r="I44" s="19"/>
      <c r="J44" s="19"/>
      <c r="K44" s="18"/>
      <c r="L44" s="19"/>
      <c r="M44" s="19"/>
      <c r="N44" s="20"/>
      <c r="O44" s="19" t="s">
        <v>337</v>
      </c>
      <c r="P44" s="19"/>
      <c r="Q44" s="19"/>
      <c r="R44" s="19"/>
      <c r="S44" s="19"/>
      <c r="T44" s="19"/>
      <c r="U44" s="19"/>
      <c r="V44" s="19"/>
      <c r="W44" s="19"/>
      <c r="X44" s="19"/>
      <c r="Y44" s="19"/>
      <c r="Z44" s="19"/>
      <c r="AA44" s="19"/>
      <c r="AB44" s="19"/>
      <c r="AC44" s="19"/>
      <c r="AD44" s="19"/>
      <c r="AE44" s="19"/>
      <c r="AF44" s="19"/>
      <c r="AG44" s="19"/>
      <c r="AH44" s="19"/>
      <c r="AI44" s="20"/>
    </row>
    <row r="45" spans="1:35" s="16" customFormat="1" ht="11.25" customHeight="1" x14ac:dyDescent="0.15">
      <c r="A45" s="49"/>
      <c r="B45" s="49"/>
      <c r="F45" s="21"/>
      <c r="G45" s="22"/>
      <c r="H45" s="22"/>
      <c r="I45" s="45"/>
      <c r="J45" s="45"/>
      <c r="K45" s="44"/>
      <c r="L45" s="45"/>
      <c r="M45" s="45"/>
      <c r="N45" s="46"/>
      <c r="O45" s="45" t="s">
        <v>336</v>
      </c>
      <c r="P45" s="45"/>
      <c r="Q45" s="45"/>
      <c r="R45" s="45"/>
      <c r="S45" s="45"/>
      <c r="T45" s="22"/>
      <c r="U45" s="22"/>
      <c r="V45" s="22"/>
      <c r="W45" s="22"/>
      <c r="X45" s="22"/>
      <c r="Y45" s="22"/>
      <c r="Z45" s="22"/>
      <c r="AA45" s="22"/>
      <c r="AB45" s="22"/>
      <c r="AC45" s="22"/>
      <c r="AD45" s="22"/>
      <c r="AE45" s="22"/>
      <c r="AF45" s="45"/>
      <c r="AG45" s="45"/>
      <c r="AH45" s="22"/>
      <c r="AI45" s="26"/>
    </row>
    <row r="46" spans="1:35" s="16" customFormat="1" ht="11.25" customHeight="1" x14ac:dyDescent="0.15">
      <c r="A46" s="49"/>
      <c r="B46" s="49"/>
      <c r="F46" s="18" t="s">
        <v>46</v>
      </c>
      <c r="G46" s="19"/>
      <c r="H46" s="19"/>
      <c r="I46" s="19"/>
      <c r="J46" s="19"/>
      <c r="K46" s="18" t="s">
        <v>47</v>
      </c>
      <c r="L46" s="19"/>
      <c r="M46" s="19"/>
      <c r="N46" s="20"/>
      <c r="O46" s="19" t="s">
        <v>48</v>
      </c>
      <c r="P46" s="19"/>
      <c r="Q46" s="19"/>
      <c r="R46" s="19"/>
      <c r="S46" s="19"/>
      <c r="T46" s="19"/>
      <c r="U46" s="19"/>
      <c r="V46" s="19"/>
      <c r="W46" s="19"/>
      <c r="X46" s="19"/>
      <c r="Y46" s="19"/>
      <c r="Z46" s="19"/>
      <c r="AA46" s="19"/>
      <c r="AB46" s="19"/>
      <c r="AC46" s="19"/>
      <c r="AD46" s="19"/>
      <c r="AE46" s="19"/>
      <c r="AF46" s="19"/>
      <c r="AG46" s="19"/>
      <c r="AH46" s="19"/>
      <c r="AI46" s="20"/>
    </row>
    <row r="47" spans="1:35" s="49" customFormat="1" ht="11.25" customHeight="1" x14ac:dyDescent="0.15">
      <c r="F47" s="18"/>
      <c r="G47" s="19"/>
      <c r="H47" s="19"/>
      <c r="I47" s="19"/>
      <c r="J47" s="19"/>
      <c r="K47" s="18"/>
      <c r="L47" s="19"/>
      <c r="M47" s="19"/>
      <c r="N47" s="20"/>
      <c r="O47" s="19" t="s">
        <v>339</v>
      </c>
      <c r="P47" s="19"/>
      <c r="Q47" s="19"/>
      <c r="R47" s="19"/>
      <c r="S47" s="19"/>
      <c r="T47" s="19"/>
      <c r="U47" s="19"/>
      <c r="V47" s="19"/>
      <c r="W47" s="19"/>
      <c r="X47" s="19"/>
      <c r="Y47" s="19"/>
      <c r="Z47" s="19"/>
      <c r="AA47" s="19"/>
      <c r="AB47" s="19"/>
      <c r="AC47" s="19"/>
      <c r="AD47" s="19"/>
      <c r="AE47" s="19"/>
      <c r="AF47" s="19"/>
      <c r="AG47" s="19"/>
      <c r="AH47" s="19"/>
      <c r="AI47" s="20"/>
    </row>
    <row r="48" spans="1:35" s="16" customFormat="1" ht="11.25" customHeight="1" x14ac:dyDescent="0.15">
      <c r="A48" s="49"/>
      <c r="B48" s="49"/>
      <c r="F48" s="21"/>
      <c r="G48" s="22"/>
      <c r="H48" s="22"/>
      <c r="I48" s="45"/>
      <c r="J48" s="45"/>
      <c r="K48" s="44"/>
      <c r="L48" s="45"/>
      <c r="M48" s="45"/>
      <c r="N48" s="46"/>
      <c r="O48" s="45" t="s">
        <v>338</v>
      </c>
      <c r="P48" s="45"/>
      <c r="Q48" s="45"/>
      <c r="R48" s="45"/>
      <c r="S48" s="45"/>
      <c r="T48" s="22"/>
      <c r="U48" s="22"/>
      <c r="V48" s="22"/>
      <c r="W48" s="22"/>
      <c r="X48" s="22"/>
      <c r="Y48" s="22"/>
      <c r="Z48" s="22"/>
      <c r="AA48" s="22"/>
      <c r="AB48" s="22"/>
      <c r="AC48" s="22"/>
      <c r="AD48" s="22"/>
      <c r="AE48" s="22"/>
      <c r="AF48" s="45"/>
      <c r="AG48" s="45"/>
      <c r="AH48" s="22"/>
      <c r="AI48" s="26"/>
    </row>
    <row r="49" spans="1:37" s="16" customFormat="1" ht="11.25" customHeight="1" x14ac:dyDescent="0.15">
      <c r="A49" s="49"/>
      <c r="B49" s="49"/>
      <c r="F49" s="18" t="s">
        <v>49</v>
      </c>
      <c r="G49" s="19"/>
      <c r="H49" s="19"/>
      <c r="I49" s="19"/>
      <c r="J49" s="19"/>
      <c r="K49" s="18" t="s">
        <v>29</v>
      </c>
      <c r="L49" s="19"/>
      <c r="M49" s="19"/>
      <c r="N49" s="20"/>
      <c r="O49" s="19" t="s">
        <v>50</v>
      </c>
      <c r="P49" s="19"/>
      <c r="Q49" s="19"/>
      <c r="R49" s="19"/>
      <c r="S49" s="19"/>
      <c r="T49" s="19"/>
      <c r="U49" s="19"/>
      <c r="V49" s="19"/>
      <c r="W49" s="19"/>
      <c r="X49" s="19"/>
      <c r="Y49" s="19"/>
      <c r="Z49" s="19"/>
      <c r="AA49" s="19"/>
      <c r="AB49" s="19"/>
      <c r="AC49" s="19"/>
      <c r="AD49" s="19"/>
      <c r="AE49" s="19"/>
      <c r="AF49" s="19"/>
      <c r="AG49" s="19"/>
      <c r="AH49" s="19"/>
      <c r="AI49" s="20"/>
    </row>
    <row r="50" spans="1:37" s="16" customFormat="1" ht="11.25" customHeight="1" x14ac:dyDescent="0.15">
      <c r="A50" s="49"/>
      <c r="B50" s="49"/>
      <c r="F50" s="21"/>
      <c r="G50" s="22"/>
      <c r="H50" s="22"/>
      <c r="I50" s="45"/>
      <c r="J50" s="45"/>
      <c r="K50" s="44"/>
      <c r="L50" s="45"/>
      <c r="M50" s="45"/>
      <c r="N50" s="46"/>
      <c r="O50" s="45" t="s">
        <v>58</v>
      </c>
      <c r="P50" s="45"/>
      <c r="Q50" s="45"/>
      <c r="R50" s="45"/>
      <c r="S50" s="45"/>
      <c r="T50" s="22"/>
      <c r="U50" s="22"/>
      <c r="V50" s="22"/>
      <c r="W50" s="22"/>
      <c r="X50" s="22"/>
      <c r="Y50" s="22"/>
      <c r="Z50" s="22"/>
      <c r="AA50" s="22"/>
      <c r="AB50" s="22"/>
      <c r="AC50" s="22"/>
      <c r="AD50" s="22"/>
      <c r="AE50" s="22"/>
      <c r="AF50" s="45"/>
      <c r="AG50" s="45"/>
      <c r="AH50" s="22"/>
      <c r="AI50" s="26"/>
    </row>
    <row r="51" spans="1:37" s="16" customFormat="1" ht="11.25" customHeight="1" x14ac:dyDescent="0.15">
      <c r="A51" s="49"/>
      <c r="B51" s="49"/>
      <c r="F51" s="18" t="s">
        <v>51</v>
      </c>
      <c r="G51" s="19"/>
      <c r="H51" s="19"/>
      <c r="I51" s="19"/>
      <c r="J51" s="19"/>
      <c r="K51" s="18" t="s">
        <v>52</v>
      </c>
      <c r="L51" s="19"/>
      <c r="M51" s="19"/>
      <c r="N51" s="20"/>
      <c r="O51" s="19" t="s">
        <v>53</v>
      </c>
      <c r="P51" s="19"/>
      <c r="Q51" s="19"/>
      <c r="R51" s="19"/>
      <c r="S51" s="19"/>
      <c r="T51" s="19"/>
      <c r="U51" s="19"/>
      <c r="V51" s="19"/>
      <c r="W51" s="19"/>
      <c r="X51" s="19"/>
      <c r="Y51" s="19"/>
      <c r="Z51" s="19"/>
      <c r="AA51" s="19"/>
      <c r="AB51" s="19"/>
      <c r="AC51" s="19"/>
      <c r="AD51" s="19"/>
      <c r="AE51" s="19"/>
      <c r="AF51" s="19"/>
      <c r="AG51" s="19"/>
      <c r="AH51" s="19"/>
      <c r="AI51" s="20"/>
    </row>
    <row r="52" spans="1:37" s="16" customFormat="1" ht="11.25" customHeight="1" x14ac:dyDescent="0.15">
      <c r="A52" s="49"/>
      <c r="B52" s="49"/>
      <c r="F52" s="18"/>
      <c r="G52" s="19"/>
      <c r="H52" s="19"/>
      <c r="I52" s="19"/>
      <c r="J52" s="19"/>
      <c r="K52" s="18"/>
      <c r="L52" s="19"/>
      <c r="M52" s="19"/>
      <c r="N52" s="20"/>
      <c r="O52" s="19" t="s">
        <v>54</v>
      </c>
      <c r="P52" s="19"/>
      <c r="Q52" s="19"/>
      <c r="R52" s="19"/>
      <c r="S52" s="19"/>
      <c r="T52" s="19"/>
      <c r="U52" s="19"/>
      <c r="V52" s="19"/>
      <c r="W52" s="19"/>
      <c r="X52" s="19"/>
      <c r="Y52" s="19"/>
      <c r="Z52" s="19"/>
      <c r="AA52" s="19"/>
      <c r="AB52" s="19"/>
      <c r="AC52" s="19"/>
      <c r="AD52" s="19"/>
      <c r="AE52" s="19"/>
      <c r="AF52" s="19"/>
      <c r="AG52" s="19"/>
      <c r="AH52" s="19"/>
      <c r="AI52" s="20"/>
    </row>
    <row r="53" spans="1:37" s="16" customFormat="1" ht="11.25" customHeight="1" x14ac:dyDescent="0.15">
      <c r="A53" s="49"/>
      <c r="B53" s="49"/>
      <c r="F53" s="18"/>
      <c r="G53" s="19"/>
      <c r="H53" s="19"/>
      <c r="I53" s="19"/>
      <c r="J53" s="19"/>
      <c r="K53" s="18"/>
      <c r="L53" s="19"/>
      <c r="M53" s="19"/>
      <c r="N53" s="20"/>
      <c r="O53" s="19" t="s">
        <v>55</v>
      </c>
      <c r="P53" s="19"/>
      <c r="Q53" s="19"/>
      <c r="R53" s="19"/>
      <c r="S53" s="19"/>
      <c r="T53" s="19"/>
      <c r="U53" s="19"/>
      <c r="V53" s="19"/>
      <c r="W53" s="19"/>
      <c r="X53" s="19"/>
      <c r="Y53" s="19"/>
      <c r="Z53" s="19"/>
      <c r="AA53" s="19"/>
      <c r="AB53" s="19"/>
      <c r="AC53" s="19"/>
      <c r="AD53" s="19"/>
      <c r="AE53" s="19"/>
      <c r="AF53" s="19"/>
      <c r="AG53" s="19"/>
      <c r="AH53" s="19"/>
      <c r="AI53" s="20"/>
    </row>
    <row r="54" spans="1:37" s="16" customFormat="1" ht="11.25" customHeight="1" x14ac:dyDescent="0.15">
      <c r="A54" s="49"/>
      <c r="B54" s="49"/>
      <c r="F54" s="18"/>
      <c r="G54" s="19"/>
      <c r="H54" s="19"/>
      <c r="I54" s="19"/>
      <c r="J54" s="19"/>
      <c r="K54" s="18"/>
      <c r="L54" s="19"/>
      <c r="M54" s="19"/>
      <c r="N54" s="20"/>
      <c r="O54" s="19" t="s">
        <v>340</v>
      </c>
      <c r="P54" s="19"/>
      <c r="Q54" s="19"/>
      <c r="R54" s="19"/>
      <c r="S54" s="19"/>
      <c r="T54" s="19"/>
      <c r="U54" s="19"/>
      <c r="V54" s="19"/>
      <c r="W54" s="19"/>
      <c r="X54" s="19"/>
      <c r="Y54" s="19"/>
      <c r="Z54" s="19"/>
      <c r="AA54" s="19"/>
      <c r="AB54" s="19"/>
      <c r="AC54" s="19"/>
      <c r="AD54" s="19"/>
      <c r="AE54" s="19"/>
      <c r="AF54" s="19"/>
      <c r="AG54" s="19"/>
      <c r="AH54" s="19"/>
      <c r="AI54" s="20"/>
    </row>
    <row r="55" spans="1:37" s="16" customFormat="1" ht="11.25" customHeight="1" x14ac:dyDescent="0.15">
      <c r="A55" s="49"/>
      <c r="B55" s="49"/>
      <c r="F55" s="18"/>
      <c r="G55" s="19"/>
      <c r="H55" s="19"/>
      <c r="I55" s="19"/>
      <c r="J55" s="19"/>
      <c r="K55" s="18"/>
      <c r="L55" s="19"/>
      <c r="M55" s="19"/>
      <c r="N55" s="20"/>
      <c r="O55" s="19" t="s">
        <v>56</v>
      </c>
      <c r="P55" s="19"/>
      <c r="Q55" s="19"/>
      <c r="R55" s="19"/>
      <c r="S55" s="19"/>
      <c r="T55" s="19"/>
      <c r="U55" s="19"/>
      <c r="V55" s="19"/>
      <c r="W55" s="19"/>
      <c r="X55" s="19"/>
      <c r="Y55" s="19"/>
      <c r="Z55" s="19"/>
      <c r="AA55" s="19"/>
      <c r="AB55" s="19"/>
      <c r="AC55" s="19"/>
      <c r="AD55" s="19"/>
      <c r="AE55" s="19"/>
      <c r="AF55" s="19"/>
      <c r="AG55" s="19"/>
      <c r="AH55" s="19"/>
      <c r="AI55" s="20"/>
    </row>
    <row r="56" spans="1:37" s="16" customFormat="1" ht="11.25" customHeight="1" x14ac:dyDescent="0.15">
      <c r="A56" s="49"/>
      <c r="B56" s="49"/>
      <c r="F56" s="18"/>
      <c r="G56" s="19"/>
      <c r="H56" s="19"/>
      <c r="I56" s="19"/>
      <c r="J56" s="19"/>
      <c r="K56" s="18"/>
      <c r="L56" s="19"/>
      <c r="M56" s="19"/>
      <c r="N56" s="20"/>
      <c r="O56" s="19" t="s">
        <v>341</v>
      </c>
      <c r="P56" s="19"/>
      <c r="Q56" s="19"/>
      <c r="R56" s="19"/>
      <c r="S56" s="19"/>
      <c r="T56" s="19"/>
      <c r="U56" s="19"/>
      <c r="V56" s="19"/>
      <c r="W56" s="19"/>
      <c r="X56" s="19"/>
      <c r="Y56" s="19"/>
      <c r="Z56" s="19"/>
      <c r="AA56" s="19"/>
      <c r="AB56" s="19"/>
      <c r="AC56" s="19"/>
      <c r="AD56" s="19"/>
      <c r="AE56" s="19"/>
      <c r="AF56" s="19"/>
      <c r="AG56" s="19"/>
      <c r="AH56" s="19"/>
      <c r="AI56" s="20"/>
    </row>
    <row r="57" spans="1:37" s="49" customFormat="1" ht="11.25" customHeight="1" x14ac:dyDescent="0.15">
      <c r="F57" s="18"/>
      <c r="G57" s="19"/>
      <c r="H57" s="19"/>
      <c r="I57" s="19"/>
      <c r="J57" s="19"/>
      <c r="K57" s="18"/>
      <c r="L57" s="19"/>
      <c r="M57" s="19"/>
      <c r="N57" s="20"/>
      <c r="O57" s="19" t="s">
        <v>342</v>
      </c>
      <c r="P57" s="19"/>
      <c r="Q57" s="19"/>
      <c r="R57" s="19"/>
      <c r="S57" s="19"/>
      <c r="T57" s="19"/>
      <c r="U57" s="19"/>
      <c r="V57" s="19"/>
      <c r="W57" s="19"/>
      <c r="X57" s="19"/>
      <c r="Y57" s="19"/>
      <c r="Z57" s="19"/>
      <c r="AA57" s="19"/>
      <c r="AB57" s="19"/>
      <c r="AC57" s="19"/>
      <c r="AD57" s="19"/>
      <c r="AE57" s="19"/>
      <c r="AF57" s="19"/>
      <c r="AG57" s="19"/>
      <c r="AH57" s="19"/>
      <c r="AI57" s="20"/>
    </row>
    <row r="58" spans="1:37" s="16" customFormat="1" ht="11.25" customHeight="1" x14ac:dyDescent="0.15">
      <c r="A58" s="49"/>
      <c r="B58" s="49"/>
      <c r="F58" s="18"/>
      <c r="G58" s="19"/>
      <c r="H58" s="19"/>
      <c r="I58" s="19"/>
      <c r="J58" s="19"/>
      <c r="K58" s="18"/>
      <c r="L58" s="19"/>
      <c r="M58" s="19"/>
      <c r="N58" s="20"/>
      <c r="O58" s="19" t="s">
        <v>57</v>
      </c>
      <c r="P58" s="19"/>
      <c r="Q58" s="19"/>
      <c r="R58" s="19"/>
      <c r="S58" s="19"/>
      <c r="T58" s="19"/>
      <c r="U58" s="19"/>
      <c r="V58" s="19"/>
      <c r="W58" s="19"/>
      <c r="X58" s="19"/>
      <c r="Y58" s="19"/>
      <c r="Z58" s="19"/>
      <c r="AA58" s="19"/>
      <c r="AB58" s="19"/>
      <c r="AC58" s="19"/>
      <c r="AD58" s="19"/>
      <c r="AE58" s="19"/>
      <c r="AF58" s="19"/>
      <c r="AG58" s="19"/>
      <c r="AH58" s="19"/>
      <c r="AI58" s="20"/>
    </row>
    <row r="59" spans="1:37" s="16" customFormat="1" ht="11.25" customHeight="1" x14ac:dyDescent="0.15">
      <c r="A59" s="49"/>
      <c r="B59" s="49"/>
      <c r="F59" s="18"/>
      <c r="G59" s="19"/>
      <c r="H59" s="19"/>
      <c r="I59" s="19"/>
      <c r="J59" s="19"/>
      <c r="K59" s="18"/>
      <c r="L59" s="19"/>
      <c r="M59" s="19"/>
      <c r="N59" s="20"/>
      <c r="O59" s="19" t="s">
        <v>343</v>
      </c>
      <c r="P59" s="19"/>
      <c r="Q59" s="19"/>
      <c r="R59" s="19"/>
      <c r="S59" s="19"/>
      <c r="T59" s="19"/>
      <c r="U59" s="19"/>
      <c r="V59" s="19"/>
      <c r="W59" s="19"/>
      <c r="X59" s="19"/>
      <c r="Y59" s="19"/>
      <c r="Z59" s="19"/>
      <c r="AA59" s="19"/>
      <c r="AB59" s="19"/>
      <c r="AC59" s="19"/>
      <c r="AD59" s="19"/>
      <c r="AE59" s="19"/>
      <c r="AF59" s="19"/>
      <c r="AG59" s="19"/>
      <c r="AH59" s="19"/>
      <c r="AI59" s="20"/>
    </row>
    <row r="60" spans="1:37" s="16" customFormat="1" ht="11.25" customHeight="1" x14ac:dyDescent="0.15">
      <c r="A60" s="49"/>
      <c r="B60" s="49"/>
      <c r="F60" s="21"/>
      <c r="G60" s="22"/>
      <c r="H60" s="22"/>
      <c r="I60" s="45"/>
      <c r="J60" s="45"/>
      <c r="K60" s="44"/>
      <c r="L60" s="45"/>
      <c r="M60" s="45"/>
      <c r="N60" s="46"/>
      <c r="O60" s="45" t="s">
        <v>344</v>
      </c>
      <c r="P60" s="45"/>
      <c r="Q60" s="45"/>
      <c r="R60" s="45"/>
      <c r="S60" s="45"/>
      <c r="T60" s="22"/>
      <c r="U60" s="22"/>
      <c r="V60" s="22"/>
      <c r="W60" s="22"/>
      <c r="X60" s="22"/>
      <c r="Y60" s="22"/>
      <c r="Z60" s="22"/>
      <c r="AA60" s="22"/>
      <c r="AB60" s="22"/>
      <c r="AC60" s="22"/>
      <c r="AD60" s="22"/>
      <c r="AE60" s="22"/>
      <c r="AF60" s="45"/>
      <c r="AG60" s="45"/>
      <c r="AH60" s="22"/>
      <c r="AI60" s="26"/>
    </row>
    <row r="61" spans="1:37" s="16" customFormat="1" ht="11.25" customHeight="1" x14ac:dyDescent="0.15">
      <c r="A61" s="49"/>
      <c r="B61" s="49"/>
      <c r="AF61" s="49"/>
      <c r="AG61" s="49"/>
    </row>
    <row r="62" spans="1:37" s="16" customFormat="1" ht="11.25" customHeight="1" x14ac:dyDescent="0.15">
      <c r="A62" s="49"/>
      <c r="B62" s="49"/>
      <c r="F62" s="16" t="s">
        <v>358</v>
      </c>
      <c r="AF62" s="49"/>
      <c r="AG62" s="49"/>
    </row>
    <row r="63" spans="1:37" s="16" customFormat="1" ht="11.25" customHeight="1" x14ac:dyDescent="0.15">
      <c r="A63" s="49"/>
      <c r="B63" s="49"/>
      <c r="F63" s="27" t="s">
        <v>35</v>
      </c>
      <c r="G63" s="28"/>
      <c r="H63" s="28"/>
      <c r="I63" s="29"/>
      <c r="J63" s="28" t="s">
        <v>67</v>
      </c>
      <c r="K63" s="28"/>
      <c r="L63" s="28"/>
      <c r="M63" s="28"/>
      <c r="N63" s="28"/>
      <c r="O63" s="28"/>
      <c r="P63" s="28"/>
      <c r="Q63" s="28"/>
      <c r="R63" s="28"/>
      <c r="S63" s="29"/>
      <c r="T63" s="28" t="s">
        <v>359</v>
      </c>
      <c r="U63" s="28"/>
      <c r="V63" s="28"/>
      <c r="W63" s="28"/>
      <c r="X63" s="28"/>
      <c r="Y63" s="28"/>
      <c r="Z63" s="28"/>
      <c r="AA63" s="28"/>
      <c r="AB63" s="28"/>
      <c r="AC63" s="28"/>
      <c r="AD63" s="28"/>
      <c r="AE63" s="28"/>
      <c r="AF63" s="28"/>
      <c r="AG63" s="28"/>
      <c r="AH63" s="28"/>
      <c r="AI63" s="29"/>
    </row>
    <row r="64" spans="1:37" s="16" customFormat="1" ht="11.25" customHeight="1" x14ac:dyDescent="0.15">
      <c r="A64" s="49"/>
      <c r="B64" s="49"/>
      <c r="C64" s="19"/>
      <c r="D64" s="19"/>
      <c r="E64" s="19"/>
      <c r="F64" s="32" t="str">
        <f>F42</f>
        <v>障害通知ログ</v>
      </c>
      <c r="G64" s="47"/>
      <c r="H64" s="47"/>
      <c r="I64" s="48"/>
      <c r="J64" s="47" t="s">
        <v>37</v>
      </c>
      <c r="K64" s="47"/>
      <c r="L64" s="47"/>
      <c r="M64" s="47"/>
      <c r="N64" s="47"/>
      <c r="O64" s="47"/>
      <c r="P64" s="47"/>
      <c r="Q64" s="47"/>
      <c r="R64" s="47"/>
      <c r="S64" s="48"/>
      <c r="T64" s="47" t="s">
        <v>360</v>
      </c>
      <c r="U64" s="45"/>
      <c r="V64" s="45"/>
      <c r="W64" s="45"/>
      <c r="X64" s="45"/>
      <c r="Y64" s="45"/>
      <c r="Z64" s="45"/>
      <c r="AA64" s="45"/>
      <c r="AB64" s="45"/>
      <c r="AC64" s="45"/>
      <c r="AD64" s="45"/>
      <c r="AE64" s="45"/>
      <c r="AF64" s="45"/>
      <c r="AG64" s="45"/>
      <c r="AH64" s="45"/>
      <c r="AI64" s="46"/>
      <c r="AK64" s="19"/>
    </row>
    <row r="65" spans="1:45" s="16" customFormat="1" ht="11.25" customHeight="1" x14ac:dyDescent="0.15">
      <c r="A65" s="49"/>
      <c r="B65" s="49"/>
      <c r="F65" s="21" t="str">
        <f>F43</f>
        <v>アクセスログ</v>
      </c>
      <c r="G65" s="22"/>
      <c r="H65" s="22"/>
      <c r="I65" s="26"/>
      <c r="J65" s="22" t="s">
        <v>37</v>
      </c>
      <c r="K65" s="22"/>
      <c r="L65" s="22"/>
      <c r="M65" s="22"/>
      <c r="N65" s="22"/>
      <c r="O65" s="22"/>
      <c r="P65" s="22"/>
      <c r="Q65" s="22"/>
      <c r="R65" s="22"/>
      <c r="S65" s="26"/>
      <c r="T65" s="47" t="s">
        <v>360</v>
      </c>
      <c r="U65" s="22"/>
      <c r="V65" s="22"/>
      <c r="W65" s="22"/>
      <c r="X65" s="22"/>
      <c r="Y65" s="22"/>
      <c r="Z65" s="22"/>
      <c r="AA65" s="22"/>
      <c r="AB65" s="22"/>
      <c r="AC65" s="22"/>
      <c r="AD65" s="22"/>
      <c r="AE65" s="22"/>
      <c r="AF65" s="45"/>
      <c r="AG65" s="45"/>
      <c r="AH65" s="22"/>
      <c r="AI65" s="26"/>
    </row>
    <row r="66" spans="1:45" s="16" customFormat="1" ht="11.25" customHeight="1" x14ac:dyDescent="0.15">
      <c r="A66" s="49"/>
      <c r="B66" s="49"/>
      <c r="F66" s="21" t="str">
        <f>F46</f>
        <v>SQLログ</v>
      </c>
      <c r="G66" s="22"/>
      <c r="H66" s="22"/>
      <c r="I66" s="26"/>
      <c r="J66" s="22" t="s">
        <v>36</v>
      </c>
      <c r="K66" s="22"/>
      <c r="L66" s="22"/>
      <c r="M66" s="22"/>
      <c r="N66" s="22"/>
      <c r="O66" s="22"/>
      <c r="P66" s="22"/>
      <c r="Q66" s="22"/>
      <c r="R66" s="22"/>
      <c r="S66" s="26"/>
      <c r="T66" s="45" t="s">
        <v>357</v>
      </c>
      <c r="U66" s="22"/>
      <c r="V66" s="22"/>
      <c r="W66" s="22"/>
      <c r="X66" s="22"/>
      <c r="Y66" s="22"/>
      <c r="Z66" s="22"/>
      <c r="AA66" s="22"/>
      <c r="AB66" s="22"/>
      <c r="AC66" s="22"/>
      <c r="AD66" s="22"/>
      <c r="AE66" s="22"/>
      <c r="AF66" s="45"/>
      <c r="AG66" s="45"/>
      <c r="AH66" s="22"/>
      <c r="AI66" s="26"/>
    </row>
    <row r="67" spans="1:45" s="16" customFormat="1" ht="11.25" customHeight="1" x14ac:dyDescent="0.15">
      <c r="A67" s="49"/>
      <c r="B67" s="49"/>
      <c r="F67" s="21" t="str">
        <f>F49</f>
        <v>パフォーマンスログ</v>
      </c>
      <c r="G67" s="22"/>
      <c r="H67" s="22"/>
      <c r="I67" s="26"/>
      <c r="J67" s="22" t="s">
        <v>36</v>
      </c>
      <c r="K67" s="22"/>
      <c r="L67" s="22"/>
      <c r="M67" s="22"/>
      <c r="N67" s="22"/>
      <c r="O67" s="22"/>
      <c r="P67" s="22"/>
      <c r="Q67" s="22"/>
      <c r="R67" s="22"/>
      <c r="S67" s="26"/>
      <c r="T67" s="45" t="s">
        <v>357</v>
      </c>
      <c r="U67" s="22"/>
      <c r="V67" s="22"/>
      <c r="W67" s="22"/>
      <c r="X67" s="22"/>
      <c r="Y67" s="22"/>
      <c r="Z67" s="22"/>
      <c r="AA67" s="22"/>
      <c r="AB67" s="22"/>
      <c r="AC67" s="22"/>
      <c r="AD67" s="22"/>
      <c r="AE67" s="22"/>
      <c r="AF67" s="45"/>
      <c r="AG67" s="45"/>
      <c r="AH67" s="22"/>
      <c r="AI67" s="26"/>
    </row>
    <row r="68" spans="1:45" s="16" customFormat="1" ht="11.25" customHeight="1" x14ac:dyDescent="0.15">
      <c r="A68" s="49"/>
      <c r="B68" s="49"/>
      <c r="F68" s="21" t="str">
        <f>F51</f>
        <v>実行状況ログ</v>
      </c>
      <c r="G68" s="22"/>
      <c r="H68" s="22"/>
      <c r="I68" s="26"/>
      <c r="J68" s="22" t="s">
        <v>37</v>
      </c>
      <c r="K68" s="22"/>
      <c r="L68" s="22"/>
      <c r="M68" s="22"/>
      <c r="N68" s="22"/>
      <c r="O68" s="22"/>
      <c r="P68" s="22"/>
      <c r="Q68" s="22"/>
      <c r="R68" s="22"/>
      <c r="S68" s="26"/>
      <c r="T68" s="47" t="s">
        <v>360</v>
      </c>
      <c r="U68" s="22"/>
      <c r="V68" s="22"/>
      <c r="W68" s="22"/>
      <c r="X68" s="22"/>
      <c r="Y68" s="22"/>
      <c r="Z68" s="22"/>
      <c r="AA68" s="22"/>
      <c r="AB68" s="22"/>
      <c r="AC68" s="22"/>
      <c r="AD68" s="22"/>
      <c r="AE68" s="22"/>
      <c r="AF68" s="45"/>
      <c r="AG68" s="45"/>
      <c r="AH68" s="22"/>
      <c r="AI68" s="26"/>
    </row>
    <row r="69" spans="1:45" s="16" customFormat="1" ht="11.25" customHeight="1" x14ac:dyDescent="0.15">
      <c r="A69" s="49"/>
      <c r="B69" s="4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row>
    <row r="70" spans="1:45" s="16" customFormat="1" ht="11.25" customHeight="1" x14ac:dyDescent="0.15">
      <c r="A70" s="49"/>
      <c r="B70" s="4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row>
    <row r="71" spans="1:45" s="16" customFormat="1" ht="11.25" customHeight="1" x14ac:dyDescent="0.15">
      <c r="A71" s="49"/>
      <c r="B71" s="49"/>
      <c r="E71" s="17" t="str">
        <f>$D$9&amp;"3."</f>
        <v>7.13.1.3.</v>
      </c>
      <c r="F71" s="16" t="s">
        <v>11</v>
      </c>
      <c r="AF71" s="49"/>
      <c r="AG71" s="49"/>
    </row>
    <row r="72" spans="1:45" s="16" customFormat="1" ht="11.25" customHeight="1" x14ac:dyDescent="0.15">
      <c r="A72" s="49"/>
      <c r="B72" s="49"/>
      <c r="F72" s="16" t="s">
        <v>59</v>
      </c>
      <c r="AF72" s="49"/>
      <c r="AG72" s="49"/>
    </row>
    <row r="73" spans="1:45" s="16" customFormat="1" ht="11.25" customHeight="1" x14ac:dyDescent="0.15">
      <c r="A73" s="49"/>
      <c r="B73" s="49"/>
      <c r="AF73" s="49"/>
      <c r="AG73" s="49"/>
    </row>
    <row r="74" spans="1:45" s="49" customFormat="1" ht="11.25" customHeight="1" x14ac:dyDescent="0.15">
      <c r="E74" s="50" t="str">
        <f>$D$9&amp;"4."</f>
        <v>7.13.1.4.</v>
      </c>
      <c r="F74" s="49" t="s">
        <v>328</v>
      </c>
      <c r="G74" s="30"/>
    </row>
    <row r="75" spans="1:45" s="16" customFormat="1" ht="11.25" customHeight="1" x14ac:dyDescent="0.15">
      <c r="A75" s="49"/>
      <c r="B75" s="49"/>
      <c r="E75" s="30"/>
      <c r="F75" s="19" t="s">
        <v>148</v>
      </c>
      <c r="I75" s="19"/>
      <c r="J75" s="19"/>
      <c r="K75" s="19"/>
      <c r="L75" s="19"/>
      <c r="M75" s="19"/>
      <c r="N75" s="19"/>
      <c r="O75" s="19"/>
      <c r="P75" s="19"/>
      <c r="AF75" s="49"/>
      <c r="AG75" s="49"/>
    </row>
    <row r="76" spans="1:45" s="16" customFormat="1" ht="11.25" customHeight="1" x14ac:dyDescent="0.15">
      <c r="A76" s="49"/>
      <c r="B76" s="49"/>
      <c r="E76" s="30"/>
      <c r="F76" s="19" t="s">
        <v>329</v>
      </c>
      <c r="I76" s="19"/>
      <c r="J76" s="19"/>
      <c r="K76" s="19"/>
      <c r="L76" s="19"/>
      <c r="M76" s="19"/>
      <c r="N76" s="19"/>
      <c r="O76" s="19"/>
      <c r="P76" s="19"/>
      <c r="AF76" s="49"/>
      <c r="AG76" s="49"/>
    </row>
    <row r="77" spans="1:45" s="16" customFormat="1" ht="11.25" customHeight="1" x14ac:dyDescent="0.15">
      <c r="A77" s="49"/>
      <c r="B77" s="49"/>
      <c r="E77" s="30"/>
      <c r="F77" s="19"/>
      <c r="I77" s="19"/>
      <c r="J77" s="19"/>
      <c r="K77" s="19"/>
      <c r="L77" s="19"/>
      <c r="M77" s="19"/>
      <c r="N77" s="19"/>
      <c r="O77" s="19"/>
      <c r="P77" s="19"/>
      <c r="AF77" s="49"/>
      <c r="AG77" s="49"/>
    </row>
    <row r="78" spans="1:45" s="16" customFormat="1" ht="11.25" customHeight="1" x14ac:dyDescent="0.15">
      <c r="A78" s="49"/>
      <c r="B78" s="49"/>
      <c r="E78" s="30"/>
      <c r="F78" s="27" t="s">
        <v>149</v>
      </c>
      <c r="G78" s="28"/>
      <c r="H78" s="28"/>
      <c r="I78" s="28"/>
      <c r="J78" s="28"/>
      <c r="K78" s="27" t="s">
        <v>306</v>
      </c>
      <c r="L78" s="28"/>
      <c r="M78" s="28"/>
      <c r="N78" s="27" t="s">
        <v>92</v>
      </c>
      <c r="O78" s="28"/>
      <c r="P78" s="28"/>
      <c r="Q78" s="28"/>
      <c r="R78" s="28"/>
      <c r="S78" s="28"/>
      <c r="T78" s="28"/>
      <c r="U78" s="28"/>
      <c r="V78" s="28"/>
      <c r="W78" s="28"/>
      <c r="X78" s="28"/>
      <c r="Y78" s="28"/>
      <c r="Z78" s="28"/>
      <c r="AA78" s="28"/>
      <c r="AB78" s="28"/>
      <c r="AC78" s="28"/>
      <c r="AD78" s="28"/>
      <c r="AE78" s="28"/>
      <c r="AF78" s="28"/>
      <c r="AG78" s="28"/>
      <c r="AH78" s="28"/>
      <c r="AI78" s="29"/>
      <c r="AR78" s="49"/>
      <c r="AS78" s="49"/>
    </row>
    <row r="79" spans="1:45" s="16" customFormat="1" ht="11.25" customHeight="1" x14ac:dyDescent="0.15">
      <c r="A79" s="49"/>
      <c r="B79" s="49"/>
      <c r="E79" s="30"/>
      <c r="F79" s="23" t="s">
        <v>150</v>
      </c>
      <c r="G79" s="24"/>
      <c r="H79" s="24"/>
      <c r="I79" s="24"/>
      <c r="J79" s="24"/>
      <c r="K79" s="23" t="s">
        <v>307</v>
      </c>
      <c r="L79" s="24"/>
      <c r="M79" s="24"/>
      <c r="N79" s="23" t="s">
        <v>326</v>
      </c>
      <c r="O79" s="24"/>
      <c r="P79" s="24"/>
      <c r="Q79" s="24"/>
      <c r="R79" s="24"/>
      <c r="S79" s="24"/>
      <c r="T79" s="24"/>
      <c r="U79" s="24"/>
      <c r="V79" s="24"/>
      <c r="W79" s="24"/>
      <c r="X79" s="24"/>
      <c r="Y79" s="24"/>
      <c r="Z79" s="24"/>
      <c r="AA79" s="24"/>
      <c r="AB79" s="24"/>
      <c r="AC79" s="24"/>
      <c r="AD79" s="24"/>
      <c r="AE79" s="24"/>
      <c r="AF79" s="24"/>
      <c r="AG79" s="24"/>
      <c r="AH79" s="24"/>
      <c r="AI79" s="25"/>
      <c r="AR79" s="49"/>
      <c r="AS79" s="49"/>
    </row>
    <row r="80" spans="1:45" s="49" customFormat="1" ht="11.25" customHeight="1" x14ac:dyDescent="0.15">
      <c r="E80" s="30"/>
      <c r="F80" s="44"/>
      <c r="G80" s="45"/>
      <c r="H80" s="45"/>
      <c r="I80" s="45"/>
      <c r="J80" s="45"/>
      <c r="K80" s="44"/>
      <c r="L80" s="45"/>
      <c r="M80" s="45"/>
      <c r="N80" s="44" t="s">
        <v>327</v>
      </c>
      <c r="O80" s="45"/>
      <c r="P80" s="45"/>
      <c r="Q80" s="45"/>
      <c r="R80" s="45"/>
      <c r="S80" s="45"/>
      <c r="T80" s="45"/>
      <c r="U80" s="45"/>
      <c r="V80" s="45"/>
      <c r="W80" s="45"/>
      <c r="X80" s="45"/>
      <c r="Y80" s="45"/>
      <c r="Z80" s="45"/>
      <c r="AA80" s="45"/>
      <c r="AB80" s="45"/>
      <c r="AC80" s="45"/>
      <c r="AD80" s="45"/>
      <c r="AE80" s="45"/>
      <c r="AF80" s="45"/>
      <c r="AG80" s="45"/>
      <c r="AH80" s="45"/>
      <c r="AI80" s="46"/>
    </row>
    <row r="81" spans="1:35" s="16" customFormat="1" ht="11.25" customHeight="1" x14ac:dyDescent="0.15">
      <c r="A81" s="49"/>
      <c r="B81" s="49"/>
      <c r="E81" s="30"/>
      <c r="F81" s="17"/>
      <c r="G81" s="30"/>
      <c r="AF81" s="49"/>
      <c r="AG81" s="49"/>
    </row>
    <row r="82" spans="1:35" s="16" customFormat="1" ht="11.25" customHeight="1" x14ac:dyDescent="0.15">
      <c r="A82" s="49"/>
      <c r="B82" s="49"/>
      <c r="AF82" s="49"/>
      <c r="AG82" s="49"/>
    </row>
    <row r="83" spans="1:35" s="16" customFormat="1" ht="11.25" customHeight="1" x14ac:dyDescent="0.15">
      <c r="A83" s="49"/>
      <c r="B83" s="49"/>
      <c r="D83" s="50" t="str">
        <f>$C$7&amp;"2."</f>
        <v>7.13.2.</v>
      </c>
      <c r="E83" s="16" t="s">
        <v>60</v>
      </c>
      <c r="AF83" s="49"/>
      <c r="AG83" s="49"/>
    </row>
    <row r="84" spans="1:35" s="16" customFormat="1" ht="11.25" customHeight="1" x14ac:dyDescent="0.15">
      <c r="A84" s="49"/>
      <c r="B84" s="49"/>
      <c r="E84" s="17" t="str">
        <f>$D$83&amp;"1."</f>
        <v>7.13.2.1.</v>
      </c>
      <c r="F84" s="16" t="s">
        <v>61</v>
      </c>
      <c r="AF84" s="49"/>
      <c r="AG84" s="49"/>
    </row>
    <row r="85" spans="1:35" s="16" customFormat="1" ht="11.25" customHeight="1" x14ac:dyDescent="0.15">
      <c r="A85" s="49"/>
      <c r="B85" s="49"/>
      <c r="F85" s="17" t="s">
        <v>12</v>
      </c>
      <c r="G85" s="16" t="s">
        <v>64</v>
      </c>
      <c r="AF85" s="49"/>
      <c r="AG85" s="49"/>
    </row>
    <row r="86" spans="1:35" s="16" customFormat="1" ht="11.25" customHeight="1" x14ac:dyDescent="0.15">
      <c r="A86" s="49"/>
      <c r="B86" s="49"/>
      <c r="F86" s="17"/>
      <c r="G86" s="16" t="s">
        <v>66</v>
      </c>
      <c r="AF86" s="49"/>
      <c r="AG86" s="49"/>
    </row>
    <row r="87" spans="1:35" s="16" customFormat="1" ht="11.25" customHeight="1" x14ac:dyDescent="0.15">
      <c r="A87" s="49"/>
      <c r="B87" s="49"/>
      <c r="D87" s="15"/>
      <c r="E87" s="15"/>
      <c r="G87" s="27" t="s">
        <v>64</v>
      </c>
      <c r="H87" s="28"/>
      <c r="I87" s="28"/>
      <c r="J87" s="28"/>
      <c r="K87" s="29"/>
      <c r="L87" s="28" t="s">
        <v>6</v>
      </c>
      <c r="M87" s="28"/>
      <c r="N87" s="28"/>
      <c r="O87" s="28"/>
      <c r="P87" s="28"/>
      <c r="Q87" s="28"/>
      <c r="R87" s="28"/>
      <c r="S87" s="28"/>
      <c r="T87" s="28"/>
      <c r="U87" s="28"/>
      <c r="V87" s="28"/>
      <c r="W87" s="28"/>
      <c r="X87" s="28"/>
      <c r="Y87" s="28"/>
      <c r="Z87" s="28"/>
      <c r="AA87" s="28"/>
      <c r="AB87" s="28"/>
      <c r="AC87" s="28"/>
      <c r="AD87" s="28"/>
      <c r="AE87" s="28"/>
      <c r="AF87" s="28"/>
      <c r="AG87" s="28"/>
      <c r="AH87" s="28"/>
      <c r="AI87" s="29"/>
    </row>
    <row r="88" spans="1:35" s="16" customFormat="1" ht="11.25" customHeight="1" x14ac:dyDescent="0.15">
      <c r="A88" s="49"/>
      <c r="B88" s="49"/>
      <c r="D88" s="15"/>
      <c r="E88" s="15"/>
      <c r="G88" s="32" t="s">
        <v>13</v>
      </c>
      <c r="H88" s="47"/>
      <c r="I88" s="47"/>
      <c r="J88" s="47"/>
      <c r="K88" s="47"/>
      <c r="L88" s="32" t="s">
        <v>298</v>
      </c>
      <c r="M88" s="47"/>
      <c r="N88" s="47"/>
      <c r="O88" s="47"/>
      <c r="P88" s="47"/>
      <c r="Q88" s="47"/>
      <c r="R88" s="47"/>
      <c r="S88" s="47"/>
      <c r="T88" s="47"/>
      <c r="U88" s="47"/>
      <c r="V88" s="47"/>
      <c r="W88" s="47"/>
      <c r="X88" s="47"/>
      <c r="Y88" s="47"/>
      <c r="Z88" s="47"/>
      <c r="AA88" s="47"/>
      <c r="AB88" s="47"/>
      <c r="AC88" s="47"/>
      <c r="AD88" s="47"/>
      <c r="AE88" s="47"/>
      <c r="AF88" s="47"/>
      <c r="AG88" s="47"/>
      <c r="AH88" s="47"/>
      <c r="AI88" s="48"/>
    </row>
    <row r="89" spans="1:35" s="16" customFormat="1" ht="11.25" customHeight="1" x14ac:dyDescent="0.15">
      <c r="A89" s="49"/>
      <c r="B89" s="49"/>
      <c r="D89" s="15"/>
      <c r="E89" s="15"/>
      <c r="G89" s="23" t="s">
        <v>7</v>
      </c>
      <c r="H89" s="24"/>
      <c r="I89" s="24"/>
      <c r="J89" s="24"/>
      <c r="K89" s="24"/>
      <c r="L89" s="23" t="s">
        <v>305</v>
      </c>
      <c r="M89" s="24"/>
      <c r="N89" s="24"/>
      <c r="O89" s="24"/>
      <c r="P89" s="24"/>
      <c r="Q89" s="24"/>
      <c r="R89" s="24"/>
      <c r="S89" s="24"/>
      <c r="T89" s="24"/>
      <c r="U89" s="24"/>
      <c r="V89" s="24"/>
      <c r="W89" s="24"/>
      <c r="X89" s="24"/>
      <c r="Y89" s="24"/>
      <c r="Z89" s="24"/>
      <c r="AA89" s="24"/>
      <c r="AB89" s="24"/>
      <c r="AC89" s="24"/>
      <c r="AD89" s="24"/>
      <c r="AE89" s="24"/>
      <c r="AF89" s="24"/>
      <c r="AG89" s="24"/>
      <c r="AH89" s="24"/>
      <c r="AI89" s="25"/>
    </row>
    <row r="90" spans="1:35" s="16" customFormat="1" ht="11.25" customHeight="1" x14ac:dyDescent="0.15">
      <c r="A90" s="49"/>
      <c r="B90" s="49"/>
      <c r="D90" s="15"/>
      <c r="E90" s="15"/>
      <c r="G90" s="32" t="s">
        <v>16</v>
      </c>
      <c r="H90" s="33"/>
      <c r="I90" s="33"/>
      <c r="J90" s="33"/>
      <c r="K90" s="33"/>
      <c r="L90" s="32" t="s">
        <v>63</v>
      </c>
      <c r="M90" s="33"/>
      <c r="N90" s="33"/>
      <c r="O90" s="33"/>
      <c r="P90" s="33"/>
      <c r="Q90" s="33"/>
      <c r="R90" s="33"/>
      <c r="S90" s="33"/>
      <c r="T90" s="33"/>
      <c r="U90" s="33"/>
      <c r="V90" s="33"/>
      <c r="W90" s="33"/>
      <c r="X90" s="33"/>
      <c r="Y90" s="33"/>
      <c r="Z90" s="33"/>
      <c r="AA90" s="33"/>
      <c r="AB90" s="33"/>
      <c r="AC90" s="33"/>
      <c r="AD90" s="33"/>
      <c r="AE90" s="33"/>
      <c r="AF90" s="47"/>
      <c r="AG90" s="47"/>
      <c r="AH90" s="33"/>
      <c r="AI90" s="34"/>
    </row>
    <row r="91" spans="1:35" s="16" customFormat="1" ht="11.25" customHeight="1" x14ac:dyDescent="0.15">
      <c r="A91" s="49"/>
      <c r="B91" s="49"/>
      <c r="G91" s="17"/>
      <c r="AF91" s="49"/>
      <c r="AG91" s="49"/>
    </row>
    <row r="92" spans="1:35" s="16" customFormat="1" ht="11.25" customHeight="1" x14ac:dyDescent="0.15">
      <c r="A92" s="49"/>
      <c r="B92" s="49"/>
      <c r="G92" s="16" t="s">
        <v>34</v>
      </c>
      <c r="AF92" s="49"/>
      <c r="AG92" s="49"/>
    </row>
    <row r="93" spans="1:35" s="16" customFormat="1" ht="11.25" customHeight="1" x14ac:dyDescent="0.15">
      <c r="A93" s="49"/>
      <c r="B93" s="49"/>
      <c r="D93" s="15"/>
      <c r="E93" s="15"/>
      <c r="G93" s="27" t="s">
        <v>64</v>
      </c>
      <c r="H93" s="28"/>
      <c r="I93" s="28"/>
      <c r="J93" s="28"/>
      <c r="K93" s="29"/>
      <c r="L93" s="28" t="s">
        <v>70</v>
      </c>
      <c r="M93" s="28"/>
      <c r="N93" s="28"/>
      <c r="O93" s="28"/>
      <c r="P93" s="27" t="s">
        <v>72</v>
      </c>
      <c r="Q93" s="28"/>
      <c r="R93" s="28"/>
      <c r="S93" s="28"/>
      <c r="T93" s="28"/>
      <c r="U93" s="27" t="s">
        <v>76</v>
      </c>
      <c r="V93" s="28"/>
      <c r="W93" s="28"/>
      <c r="X93" s="28"/>
      <c r="Y93" s="27" t="s">
        <v>79</v>
      </c>
      <c r="Z93" s="28"/>
      <c r="AA93" s="28"/>
      <c r="AB93" s="28"/>
      <c r="AC93" s="28"/>
      <c r="AD93" s="27" t="s">
        <v>82</v>
      </c>
      <c r="AE93" s="28"/>
      <c r="AF93" s="28"/>
      <c r="AG93" s="28"/>
      <c r="AH93" s="28"/>
      <c r="AI93" s="29"/>
    </row>
    <row r="94" spans="1:35" s="16" customFormat="1" ht="11.25" customHeight="1" x14ac:dyDescent="0.15">
      <c r="A94" s="49"/>
      <c r="B94" s="49"/>
      <c r="D94" s="15"/>
      <c r="E94" s="15"/>
      <c r="G94" s="23" t="str">
        <f>G88</f>
        <v>障害通知ログファイル</v>
      </c>
      <c r="H94" s="24"/>
      <c r="I94" s="24"/>
      <c r="J94" s="24"/>
      <c r="K94" s="24"/>
      <c r="L94" s="23" t="s">
        <v>69</v>
      </c>
      <c r="M94" s="24"/>
      <c r="N94" s="24"/>
      <c r="O94" s="24"/>
      <c r="P94" s="23" t="s">
        <v>73</v>
      </c>
      <c r="Q94" s="24"/>
      <c r="R94" s="24"/>
      <c r="S94" s="24"/>
      <c r="T94" s="24"/>
      <c r="U94" s="23" t="s">
        <v>77</v>
      </c>
      <c r="V94" s="24"/>
      <c r="W94" s="24"/>
      <c r="X94" s="24"/>
      <c r="Y94" s="23" t="s">
        <v>80</v>
      </c>
      <c r="Z94" s="24"/>
      <c r="AA94" s="24"/>
      <c r="AB94" s="24"/>
      <c r="AC94" s="24"/>
      <c r="AD94" s="23" t="s">
        <v>83</v>
      </c>
      <c r="AE94" s="24"/>
      <c r="AF94" s="24"/>
      <c r="AG94" s="24"/>
      <c r="AH94" s="24"/>
      <c r="AI94" s="25"/>
    </row>
    <row r="95" spans="1:35" s="16" customFormat="1" ht="11.25" customHeight="1" x14ac:dyDescent="0.15">
      <c r="A95" s="49"/>
      <c r="B95" s="49"/>
      <c r="D95" s="15"/>
      <c r="E95" s="15"/>
      <c r="G95" s="23" t="str">
        <f>G89</f>
        <v>アプリケーションログ</v>
      </c>
      <c r="H95" s="24"/>
      <c r="I95" s="24"/>
      <c r="J95" s="24"/>
      <c r="K95" s="24"/>
      <c r="L95" s="23" t="s">
        <v>69</v>
      </c>
      <c r="M95" s="24"/>
      <c r="N95" s="24"/>
      <c r="O95" s="24"/>
      <c r="P95" s="23" t="s">
        <v>74</v>
      </c>
      <c r="Q95" s="24"/>
      <c r="R95" s="24"/>
      <c r="S95" s="24"/>
      <c r="T95" s="24"/>
      <c r="U95" s="23" t="s">
        <v>44</v>
      </c>
      <c r="V95" s="24"/>
      <c r="W95" s="24"/>
      <c r="X95" s="24"/>
      <c r="Y95" s="23" t="s">
        <v>81</v>
      </c>
      <c r="Z95" s="24"/>
      <c r="AA95" s="24"/>
      <c r="AB95" s="24"/>
      <c r="AC95" s="24"/>
      <c r="AD95" s="23" t="s">
        <v>84</v>
      </c>
      <c r="AE95" s="24"/>
      <c r="AF95" s="24"/>
      <c r="AG95" s="24"/>
      <c r="AH95" s="24"/>
      <c r="AI95" s="25"/>
    </row>
    <row r="96" spans="1:35" s="16" customFormat="1" ht="11.25" customHeight="1" x14ac:dyDescent="0.15">
      <c r="A96" s="49"/>
      <c r="B96" s="49"/>
      <c r="D96" s="15"/>
      <c r="E96" s="15"/>
      <c r="G96" s="18"/>
      <c r="H96" s="19"/>
      <c r="I96" s="19"/>
      <c r="J96" s="19"/>
      <c r="K96" s="19"/>
      <c r="L96" s="18"/>
      <c r="M96" s="19"/>
      <c r="N96" s="19"/>
      <c r="O96" s="19"/>
      <c r="P96" s="18"/>
      <c r="Q96" s="19"/>
      <c r="R96" s="19"/>
      <c r="S96" s="19"/>
      <c r="T96" s="19"/>
      <c r="U96" s="18" t="s">
        <v>85</v>
      </c>
      <c r="V96" s="19"/>
      <c r="W96" s="19"/>
      <c r="X96" s="19"/>
      <c r="Y96" s="18"/>
      <c r="Z96" s="19"/>
      <c r="AA96" s="19"/>
      <c r="AB96" s="19"/>
      <c r="AC96" s="19"/>
      <c r="AD96" s="18"/>
      <c r="AE96" s="19"/>
      <c r="AF96" s="19"/>
      <c r="AG96" s="19"/>
      <c r="AH96" s="19"/>
      <c r="AI96" s="20"/>
    </row>
    <row r="97" spans="1:35" s="16" customFormat="1" ht="11.25" customHeight="1" x14ac:dyDescent="0.15">
      <c r="A97" s="49"/>
      <c r="B97" s="49"/>
      <c r="D97" s="15"/>
      <c r="E97" s="15"/>
      <c r="G97" s="18"/>
      <c r="H97" s="19"/>
      <c r="I97" s="19"/>
      <c r="J97" s="19"/>
      <c r="K97" s="19"/>
      <c r="L97" s="18"/>
      <c r="M97" s="19"/>
      <c r="N97" s="19"/>
      <c r="O97" s="19"/>
      <c r="P97" s="18"/>
      <c r="Q97" s="19"/>
      <c r="R97" s="19"/>
      <c r="S97" s="19"/>
      <c r="T97" s="19"/>
      <c r="U97" s="18" t="s">
        <v>86</v>
      </c>
      <c r="V97" s="19"/>
      <c r="W97" s="19"/>
      <c r="X97" s="19"/>
      <c r="Y97" s="18"/>
      <c r="Z97" s="19"/>
      <c r="AA97" s="19"/>
      <c r="AB97" s="19"/>
      <c r="AC97" s="19"/>
      <c r="AD97" s="18"/>
      <c r="AE97" s="19"/>
      <c r="AF97" s="19"/>
      <c r="AG97" s="19"/>
      <c r="AH97" s="19"/>
      <c r="AI97" s="20"/>
    </row>
    <row r="98" spans="1:35" s="16" customFormat="1" ht="11.25" customHeight="1" x14ac:dyDescent="0.15">
      <c r="A98" s="49"/>
      <c r="B98" s="49"/>
      <c r="D98" s="15"/>
      <c r="E98" s="15"/>
      <c r="G98" s="32" t="str">
        <f>G90</f>
        <v>アクセスログ</v>
      </c>
      <c r="H98" s="33"/>
      <c r="I98" s="33"/>
      <c r="J98" s="33"/>
      <c r="K98" s="33"/>
      <c r="L98" s="32" t="s">
        <v>71</v>
      </c>
      <c r="M98" s="33"/>
      <c r="N98" s="33"/>
      <c r="O98" s="33"/>
      <c r="P98" s="32" t="s">
        <v>75</v>
      </c>
      <c r="Q98" s="33"/>
      <c r="R98" s="33"/>
      <c r="S98" s="33"/>
      <c r="T98" s="33"/>
      <c r="U98" s="32" t="s">
        <v>78</v>
      </c>
      <c r="V98" s="33"/>
      <c r="W98" s="33"/>
      <c r="X98" s="33"/>
      <c r="Y98" s="32" t="s">
        <v>81</v>
      </c>
      <c r="Z98" s="33"/>
      <c r="AA98" s="33"/>
      <c r="AB98" s="33"/>
      <c r="AC98" s="33"/>
      <c r="AD98" s="32" t="s">
        <v>84</v>
      </c>
      <c r="AE98" s="33"/>
      <c r="AF98" s="47"/>
      <c r="AG98" s="47"/>
      <c r="AH98" s="33"/>
      <c r="AI98" s="34"/>
    </row>
    <row r="99" spans="1:35" s="16" customFormat="1" ht="11.25" customHeight="1" x14ac:dyDescent="0.15">
      <c r="A99" s="49"/>
      <c r="B99" s="49"/>
      <c r="D99" s="15"/>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row>
    <row r="100" spans="1:35" s="16" customFormat="1" ht="11.25" customHeight="1" x14ac:dyDescent="0.15">
      <c r="A100" s="49"/>
      <c r="B100" s="49"/>
      <c r="F100" s="17" t="s">
        <v>62</v>
      </c>
      <c r="G100" s="36" t="s">
        <v>330</v>
      </c>
      <c r="AF100" s="49"/>
      <c r="AG100" s="49"/>
    </row>
    <row r="101" spans="1:35" s="16" customFormat="1" ht="11.25" customHeight="1" x14ac:dyDescent="0.15">
      <c r="A101" s="49"/>
      <c r="B101" s="49"/>
      <c r="F101" s="17"/>
      <c r="G101" s="16" t="s">
        <v>331</v>
      </c>
      <c r="AF101" s="49"/>
      <c r="AG101" s="49"/>
    </row>
    <row r="102" spans="1:35" s="16" customFormat="1" ht="11.25" customHeight="1" x14ac:dyDescent="0.15">
      <c r="A102" s="49"/>
      <c r="B102" s="49"/>
      <c r="AF102" s="49"/>
      <c r="AG102" s="49"/>
    </row>
    <row r="103" spans="1:35" s="49" customFormat="1" ht="11.25" customHeight="1" x14ac:dyDescent="0.15">
      <c r="F103" s="50" t="s">
        <v>320</v>
      </c>
      <c r="G103" s="49" t="s">
        <v>324</v>
      </c>
    </row>
    <row r="104" spans="1:35" s="49" customFormat="1" ht="11.25" customHeight="1" x14ac:dyDescent="0.15">
      <c r="G104" s="49" t="s">
        <v>325</v>
      </c>
    </row>
    <row r="105" spans="1:35" s="49" customFormat="1" ht="11.25" customHeight="1" x14ac:dyDescent="0.15">
      <c r="G105" s="49" t="s">
        <v>321</v>
      </c>
    </row>
    <row r="106" spans="1:35" s="49" customFormat="1" ht="11.25" customHeight="1" x14ac:dyDescent="0.15">
      <c r="D106" s="15"/>
      <c r="E106" s="15"/>
      <c r="G106" s="49" t="s">
        <v>322</v>
      </c>
    </row>
    <row r="107" spans="1:35" s="49" customFormat="1" ht="11.25" customHeight="1" x14ac:dyDescent="0.15">
      <c r="D107" s="15"/>
      <c r="E107" s="15"/>
      <c r="G107" s="49" t="s">
        <v>323</v>
      </c>
    </row>
    <row r="108" spans="1:35" s="16" customFormat="1" ht="11.25" customHeight="1" x14ac:dyDescent="0.15">
      <c r="A108" s="49"/>
      <c r="B108" s="49"/>
      <c r="AF108" s="49"/>
      <c r="AG108" s="49"/>
    </row>
    <row r="109" spans="1:35" s="16" customFormat="1" ht="11.25" customHeight="1" x14ac:dyDescent="0.15">
      <c r="A109" s="49"/>
      <c r="B109" s="49"/>
      <c r="D109" s="50" t="str">
        <f>$C$7&amp;"3."</f>
        <v>7.13.3.</v>
      </c>
      <c r="E109" s="31" t="s">
        <v>14</v>
      </c>
      <c r="AF109" s="49"/>
      <c r="AG109" s="49"/>
    </row>
    <row r="110" spans="1:35" s="16" customFormat="1" ht="11.25" customHeight="1" x14ac:dyDescent="0.15">
      <c r="A110" s="49"/>
      <c r="B110" s="49"/>
      <c r="E110" s="30" t="str">
        <f>$D$109&amp;"1."</f>
        <v>7.13.3.1.</v>
      </c>
      <c r="F110" s="31" t="s">
        <v>15</v>
      </c>
      <c r="AF110" s="49"/>
      <c r="AG110" s="49"/>
    </row>
    <row r="111" spans="1:35" s="16" customFormat="1" ht="11.25" customHeight="1" x14ac:dyDescent="0.15">
      <c r="A111" s="49"/>
      <c r="B111" s="49"/>
      <c r="E111" s="30"/>
      <c r="F111" s="17" t="s">
        <v>12</v>
      </c>
      <c r="G111" s="16" t="s">
        <v>136</v>
      </c>
      <c r="AF111" s="49"/>
      <c r="AG111" s="49"/>
    </row>
    <row r="112" spans="1:35" s="16" customFormat="1" ht="11.25" customHeight="1" x14ac:dyDescent="0.15">
      <c r="A112" s="49"/>
      <c r="B112" s="49"/>
      <c r="E112" s="30"/>
      <c r="F112" s="31"/>
      <c r="G112" s="27" t="s">
        <v>138</v>
      </c>
      <c r="H112" s="28"/>
      <c r="I112" s="29"/>
      <c r="J112" s="28" t="s">
        <v>141</v>
      </c>
      <c r="K112" s="28"/>
      <c r="L112" s="29"/>
      <c r="M112" s="28" t="s">
        <v>140</v>
      </c>
      <c r="N112" s="28"/>
      <c r="O112" s="28"/>
      <c r="P112" s="28"/>
      <c r="Q112" s="29"/>
      <c r="R112" s="28" t="s">
        <v>139</v>
      </c>
      <c r="S112" s="28"/>
      <c r="T112" s="28"/>
      <c r="U112" s="28"/>
      <c r="V112" s="28"/>
      <c r="W112" s="28"/>
      <c r="X112" s="28"/>
      <c r="Y112" s="28"/>
      <c r="Z112" s="28"/>
      <c r="AA112" s="28"/>
      <c r="AB112" s="28"/>
      <c r="AC112" s="28"/>
      <c r="AD112" s="28"/>
      <c r="AE112" s="28"/>
      <c r="AF112" s="28"/>
      <c r="AG112" s="28"/>
      <c r="AH112" s="28"/>
      <c r="AI112" s="29"/>
    </row>
    <row r="113" spans="1:35" s="16" customFormat="1" ht="11.25" customHeight="1" x14ac:dyDescent="0.15">
      <c r="A113" s="49"/>
      <c r="B113" s="49"/>
      <c r="E113" s="30"/>
      <c r="F113" s="31"/>
      <c r="G113" s="23" t="s">
        <v>304</v>
      </c>
      <c r="H113" s="24"/>
      <c r="I113" s="25"/>
      <c r="J113" s="24" t="s">
        <v>166</v>
      </c>
      <c r="K113" s="24"/>
      <c r="L113" s="25"/>
      <c r="M113" s="24" t="s">
        <v>169</v>
      </c>
      <c r="N113" s="24"/>
      <c r="O113" s="24"/>
      <c r="P113" s="24"/>
      <c r="Q113" s="25"/>
      <c r="R113" s="24" t="s">
        <v>319</v>
      </c>
      <c r="S113" s="24"/>
      <c r="T113" s="24"/>
      <c r="U113" s="24"/>
      <c r="V113" s="24"/>
      <c r="W113" s="24"/>
      <c r="X113" s="24"/>
      <c r="Y113" s="24"/>
      <c r="Z113" s="24"/>
      <c r="AA113" s="24"/>
      <c r="AB113" s="24"/>
      <c r="AC113" s="24"/>
      <c r="AD113" s="24"/>
      <c r="AE113" s="24"/>
      <c r="AF113" s="24"/>
      <c r="AG113" s="24"/>
      <c r="AH113" s="24"/>
      <c r="AI113" s="25"/>
    </row>
    <row r="114" spans="1:35" s="49" customFormat="1" ht="11.25" customHeight="1" x14ac:dyDescent="0.15">
      <c r="E114" s="30"/>
      <c r="F114" s="31"/>
      <c r="G114" s="44"/>
      <c r="H114" s="45"/>
      <c r="I114" s="46"/>
      <c r="J114" s="45"/>
      <c r="K114" s="45"/>
      <c r="L114" s="46"/>
      <c r="M114" s="45"/>
      <c r="N114" s="45"/>
      <c r="O114" s="45"/>
      <c r="P114" s="45"/>
      <c r="Q114" s="46"/>
      <c r="R114" s="45" t="s">
        <v>318</v>
      </c>
      <c r="S114" s="45"/>
      <c r="T114" s="45"/>
      <c r="U114" s="45"/>
      <c r="V114" s="45"/>
      <c r="W114" s="45"/>
      <c r="X114" s="45"/>
      <c r="Y114" s="45"/>
      <c r="Z114" s="45"/>
      <c r="AA114" s="45"/>
      <c r="AB114" s="45"/>
      <c r="AC114" s="45"/>
      <c r="AD114" s="45"/>
      <c r="AE114" s="45"/>
      <c r="AF114" s="45"/>
      <c r="AG114" s="45"/>
      <c r="AH114" s="45"/>
      <c r="AI114" s="46"/>
    </row>
    <row r="115" spans="1:35" s="16" customFormat="1" ht="11.25" customHeight="1" x14ac:dyDescent="0.15">
      <c r="A115" s="49"/>
      <c r="B115" s="49"/>
      <c r="E115" s="30"/>
      <c r="F115" s="31"/>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row>
    <row r="116" spans="1:35" s="16" customFormat="1" ht="11.25" customHeight="1" x14ac:dyDescent="0.15">
      <c r="A116" s="49"/>
      <c r="B116" s="49"/>
      <c r="E116" s="30"/>
      <c r="F116" s="17" t="s">
        <v>211</v>
      </c>
      <c r="G116" s="16" t="s">
        <v>121</v>
      </c>
      <c r="AF116" s="49"/>
      <c r="AG116" s="49"/>
    </row>
    <row r="117" spans="1:35" s="16" customFormat="1" ht="11.25" customHeight="1" x14ac:dyDescent="0.15">
      <c r="A117" s="49"/>
      <c r="B117" s="49"/>
      <c r="E117" s="30"/>
      <c r="F117" s="17"/>
      <c r="G117" s="30" t="str">
        <f>F116&amp;"-1"</f>
        <v>(2)-1</v>
      </c>
      <c r="H117" s="16" t="s">
        <v>122</v>
      </c>
      <c r="AF117" s="49"/>
      <c r="AG117" s="49"/>
    </row>
    <row r="118" spans="1:35" s="16" customFormat="1" ht="11.25" customHeight="1" x14ac:dyDescent="0.15">
      <c r="A118" s="49"/>
      <c r="B118" s="49"/>
      <c r="E118" s="30"/>
      <c r="F118" s="30"/>
      <c r="G118" s="17"/>
      <c r="H118" s="23" t="s">
        <v>185</v>
      </c>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5"/>
    </row>
    <row r="119" spans="1:35" s="16" customFormat="1" ht="11.25" customHeight="1" x14ac:dyDescent="0.15">
      <c r="A119" s="49"/>
      <c r="B119" s="49"/>
      <c r="E119" s="30"/>
      <c r="F119" s="30"/>
      <c r="G119" s="17"/>
      <c r="H119" s="21" t="s">
        <v>209</v>
      </c>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45"/>
      <c r="AG119" s="45"/>
      <c r="AH119" s="22"/>
      <c r="AI119" s="26"/>
    </row>
    <row r="120" spans="1:35" s="16" customFormat="1" ht="11.25" customHeight="1" x14ac:dyDescent="0.15">
      <c r="A120" s="49"/>
      <c r="B120" s="49"/>
      <c r="E120" s="30"/>
      <c r="F120" s="30"/>
      <c r="G120" s="17"/>
      <c r="H120" s="16" t="s">
        <v>308</v>
      </c>
      <c r="AF120" s="49"/>
      <c r="AG120" s="49"/>
    </row>
    <row r="121" spans="1:35" s="16" customFormat="1" ht="11.25" customHeight="1" x14ac:dyDescent="0.15">
      <c r="A121" s="49"/>
      <c r="B121" s="49"/>
      <c r="E121" s="30"/>
      <c r="F121" s="30"/>
      <c r="G121" s="17"/>
      <c r="H121" s="16" t="s">
        <v>88</v>
      </c>
      <c r="AF121" s="49"/>
      <c r="AG121" s="49"/>
    </row>
    <row r="122" spans="1:35" s="16" customFormat="1" ht="11.25" customHeight="1" x14ac:dyDescent="0.15">
      <c r="A122" s="49"/>
      <c r="B122" s="49"/>
      <c r="E122" s="30"/>
      <c r="F122" s="17"/>
      <c r="AF122" s="49"/>
      <c r="AG122" s="49"/>
    </row>
    <row r="123" spans="1:35" s="16" customFormat="1" ht="11.25" customHeight="1" x14ac:dyDescent="0.15">
      <c r="A123" s="49"/>
      <c r="B123" s="49"/>
      <c r="E123" s="30"/>
      <c r="F123" s="17"/>
      <c r="G123" s="30" t="str">
        <f>F116&amp;"-2"</f>
        <v>(2)-2</v>
      </c>
      <c r="H123" s="16" t="s">
        <v>89</v>
      </c>
      <c r="AF123" s="49"/>
      <c r="AG123" s="49"/>
    </row>
    <row r="124" spans="1:35" s="16" customFormat="1" ht="11.25" customHeight="1" x14ac:dyDescent="0.15">
      <c r="A124" s="49"/>
      <c r="B124" s="49"/>
      <c r="E124" s="30"/>
      <c r="F124" s="17"/>
      <c r="G124" s="30"/>
      <c r="H124" s="27" t="s">
        <v>90</v>
      </c>
      <c r="I124" s="28"/>
      <c r="J124" s="28"/>
      <c r="K124" s="28"/>
      <c r="L124" s="27" t="s">
        <v>91</v>
      </c>
      <c r="M124" s="28"/>
      <c r="N124" s="28"/>
      <c r="O124" s="29"/>
      <c r="P124" s="28" t="s">
        <v>92</v>
      </c>
      <c r="Q124" s="28"/>
      <c r="R124" s="28"/>
      <c r="S124" s="28"/>
      <c r="T124" s="28"/>
      <c r="U124" s="28"/>
      <c r="V124" s="28"/>
      <c r="W124" s="28"/>
      <c r="X124" s="28"/>
      <c r="Y124" s="28"/>
      <c r="Z124" s="28"/>
      <c r="AA124" s="28"/>
      <c r="AB124" s="28"/>
      <c r="AC124" s="28"/>
      <c r="AD124" s="28"/>
      <c r="AE124" s="28"/>
      <c r="AF124" s="28"/>
      <c r="AG124" s="28"/>
      <c r="AH124" s="28"/>
      <c r="AI124" s="29"/>
    </row>
    <row r="125" spans="1:35" s="16" customFormat="1" ht="11.25" customHeight="1" x14ac:dyDescent="0.15">
      <c r="A125" s="49"/>
      <c r="B125" s="49"/>
      <c r="E125" s="30"/>
      <c r="F125" s="17"/>
      <c r="G125" s="30"/>
      <c r="H125" s="18" t="s">
        <v>93</v>
      </c>
      <c r="I125" s="19"/>
      <c r="J125" s="19"/>
      <c r="K125" s="19"/>
      <c r="L125" s="18" t="s">
        <v>94</v>
      </c>
      <c r="M125" s="19"/>
      <c r="N125" s="19"/>
      <c r="O125" s="20"/>
      <c r="P125" s="19" t="s">
        <v>93</v>
      </c>
      <c r="Q125" s="19"/>
      <c r="R125" s="19"/>
      <c r="S125" s="19"/>
      <c r="T125" s="19"/>
      <c r="U125" s="19"/>
      <c r="V125" s="19"/>
      <c r="W125" s="19"/>
      <c r="X125" s="19"/>
      <c r="Y125" s="19"/>
      <c r="Z125" s="19"/>
      <c r="AA125" s="19"/>
      <c r="AB125" s="19"/>
      <c r="AC125" s="19"/>
      <c r="AD125" s="19"/>
      <c r="AE125" s="19"/>
      <c r="AF125" s="19"/>
      <c r="AG125" s="19"/>
      <c r="AH125" s="19"/>
      <c r="AI125" s="20"/>
    </row>
    <row r="126" spans="1:35" s="16" customFormat="1" ht="11.25" customHeight="1" x14ac:dyDescent="0.15">
      <c r="A126" s="49"/>
      <c r="B126" s="49"/>
      <c r="E126" s="30"/>
      <c r="F126" s="17"/>
      <c r="G126" s="30"/>
      <c r="H126" s="32" t="s">
        <v>19</v>
      </c>
      <c r="I126" s="33"/>
      <c r="J126" s="33"/>
      <c r="K126" s="33"/>
      <c r="L126" s="32" t="s">
        <v>95</v>
      </c>
      <c r="M126" s="33"/>
      <c r="N126" s="33"/>
      <c r="O126" s="34"/>
      <c r="P126" s="33" t="s">
        <v>96</v>
      </c>
      <c r="Q126" s="33"/>
      <c r="R126" s="33"/>
      <c r="S126" s="33"/>
      <c r="T126" s="33"/>
      <c r="U126" s="33"/>
      <c r="V126" s="33"/>
      <c r="W126" s="33"/>
      <c r="X126" s="33"/>
      <c r="Y126" s="33"/>
      <c r="Z126" s="33"/>
      <c r="AA126" s="33"/>
      <c r="AB126" s="33"/>
      <c r="AC126" s="33"/>
      <c r="AD126" s="33"/>
      <c r="AE126" s="33"/>
      <c r="AF126" s="47"/>
      <c r="AG126" s="33"/>
      <c r="AH126" s="33"/>
      <c r="AI126" s="34"/>
    </row>
    <row r="127" spans="1:35" s="16" customFormat="1" ht="11.25" customHeight="1" x14ac:dyDescent="0.15">
      <c r="A127" s="49"/>
      <c r="B127" s="49"/>
      <c r="E127" s="30"/>
      <c r="F127" s="17"/>
      <c r="G127" s="30"/>
      <c r="H127" s="18" t="s">
        <v>97</v>
      </c>
      <c r="I127" s="19"/>
      <c r="J127" s="19"/>
      <c r="K127" s="19"/>
      <c r="L127" s="18" t="s">
        <v>98</v>
      </c>
      <c r="M127" s="19"/>
      <c r="N127" s="19"/>
      <c r="O127" s="20"/>
      <c r="P127" s="19" t="s">
        <v>309</v>
      </c>
      <c r="Q127" s="19"/>
      <c r="R127" s="19"/>
      <c r="S127" s="19"/>
      <c r="T127" s="19"/>
      <c r="U127" s="19"/>
      <c r="V127" s="19"/>
      <c r="W127" s="19"/>
      <c r="X127" s="19"/>
      <c r="Y127" s="19"/>
      <c r="Z127" s="19"/>
      <c r="AA127" s="19"/>
      <c r="AB127" s="19"/>
      <c r="AC127" s="19"/>
      <c r="AD127" s="19"/>
      <c r="AE127" s="19"/>
      <c r="AF127" s="19"/>
      <c r="AG127" s="19"/>
      <c r="AH127" s="19"/>
      <c r="AI127" s="20"/>
    </row>
    <row r="128" spans="1:35" s="16" customFormat="1" ht="11.25" customHeight="1" x14ac:dyDescent="0.15">
      <c r="A128" s="49"/>
      <c r="B128" s="49"/>
      <c r="E128" s="30"/>
      <c r="F128" s="17"/>
      <c r="G128" s="30"/>
      <c r="H128" s="18"/>
      <c r="I128" s="19"/>
      <c r="J128" s="19"/>
      <c r="K128" s="19"/>
      <c r="L128" s="18"/>
      <c r="M128" s="19"/>
      <c r="N128" s="19"/>
      <c r="O128" s="20"/>
      <c r="P128" s="19" t="s">
        <v>99</v>
      </c>
      <c r="Q128" s="19"/>
      <c r="R128" s="19"/>
      <c r="S128" s="19"/>
      <c r="T128" s="19"/>
      <c r="U128" s="19"/>
      <c r="V128" s="19"/>
      <c r="W128" s="19"/>
      <c r="X128" s="19"/>
      <c r="Y128" s="19"/>
      <c r="Z128" s="19"/>
      <c r="AA128" s="19"/>
      <c r="AB128" s="19"/>
      <c r="AC128" s="19"/>
      <c r="AD128" s="19"/>
      <c r="AE128" s="19"/>
      <c r="AF128" s="19"/>
      <c r="AG128" s="19"/>
      <c r="AH128" s="19"/>
      <c r="AI128" s="20"/>
    </row>
    <row r="129" spans="1:37" s="16" customFormat="1" ht="11.25" customHeight="1" x14ac:dyDescent="0.15">
      <c r="A129" s="49"/>
      <c r="B129" s="49"/>
      <c r="E129" s="30"/>
      <c r="F129" s="17"/>
      <c r="G129" s="30"/>
      <c r="H129" s="21"/>
      <c r="I129" s="22"/>
      <c r="J129" s="22"/>
      <c r="K129" s="22"/>
      <c r="L129" s="21"/>
      <c r="M129" s="22"/>
      <c r="N129" s="22"/>
      <c r="O129" s="26"/>
      <c r="P129" s="22" t="s">
        <v>100</v>
      </c>
      <c r="Q129" s="22"/>
      <c r="R129" s="22"/>
      <c r="S129" s="22"/>
      <c r="T129" s="22"/>
      <c r="U129" s="22"/>
      <c r="V129" s="22"/>
      <c r="W129" s="22"/>
      <c r="X129" s="22"/>
      <c r="Y129" s="22"/>
      <c r="Z129" s="22"/>
      <c r="AA129" s="22"/>
      <c r="AB129" s="22"/>
      <c r="AC129" s="22"/>
      <c r="AD129" s="22"/>
      <c r="AE129" s="22"/>
      <c r="AF129" s="45"/>
      <c r="AG129" s="22"/>
      <c r="AH129" s="22"/>
      <c r="AI129" s="26"/>
    </row>
    <row r="130" spans="1:37" s="16" customFormat="1" ht="11.25" customHeight="1" x14ac:dyDescent="0.15">
      <c r="A130" s="49"/>
      <c r="B130" s="49"/>
      <c r="E130" s="30"/>
      <c r="F130" s="17"/>
      <c r="G130" s="30"/>
      <c r="H130" s="21" t="s">
        <v>101</v>
      </c>
      <c r="I130" s="22"/>
      <c r="J130" s="22"/>
      <c r="K130" s="22"/>
      <c r="L130" s="21" t="s">
        <v>102</v>
      </c>
      <c r="M130" s="22"/>
      <c r="N130" s="22"/>
      <c r="O130" s="26"/>
      <c r="P130" s="22" t="s">
        <v>103</v>
      </c>
      <c r="Q130" s="22"/>
      <c r="R130" s="22"/>
      <c r="S130" s="22"/>
      <c r="T130" s="22"/>
      <c r="U130" s="22"/>
      <c r="V130" s="22"/>
      <c r="W130" s="22"/>
      <c r="X130" s="22"/>
      <c r="Y130" s="22"/>
      <c r="Z130" s="22"/>
      <c r="AA130" s="22"/>
      <c r="AB130" s="22"/>
      <c r="AC130" s="22"/>
      <c r="AD130" s="22"/>
      <c r="AE130" s="22"/>
      <c r="AF130" s="45"/>
      <c r="AG130" s="22"/>
      <c r="AH130" s="22"/>
      <c r="AI130" s="26"/>
    </row>
    <row r="131" spans="1:37" s="16" customFormat="1" ht="11.25" customHeight="1" x14ac:dyDescent="0.15">
      <c r="A131" s="49"/>
      <c r="B131" s="49"/>
      <c r="E131" s="30"/>
      <c r="F131" s="17"/>
      <c r="G131" s="30"/>
      <c r="H131" s="18" t="s">
        <v>68</v>
      </c>
      <c r="I131" s="19"/>
      <c r="J131" s="19"/>
      <c r="K131" s="19"/>
      <c r="L131" s="18" t="s">
        <v>104</v>
      </c>
      <c r="M131" s="19"/>
      <c r="N131" s="19"/>
      <c r="O131" s="20"/>
      <c r="P131" s="19" t="s">
        <v>105</v>
      </c>
      <c r="Q131" s="19"/>
      <c r="R131" s="19"/>
      <c r="S131" s="19"/>
      <c r="T131" s="19"/>
      <c r="U131" s="19"/>
      <c r="V131" s="19"/>
      <c r="W131" s="19"/>
      <c r="X131" s="19"/>
      <c r="Y131" s="19"/>
      <c r="Z131" s="19"/>
      <c r="AA131" s="19"/>
      <c r="AB131" s="19"/>
      <c r="AC131" s="19"/>
      <c r="AD131" s="19"/>
      <c r="AE131" s="19"/>
      <c r="AF131" s="19"/>
      <c r="AG131" s="19"/>
      <c r="AH131" s="19"/>
      <c r="AI131" s="20"/>
    </row>
    <row r="132" spans="1:37" s="16" customFormat="1" ht="11.25" customHeight="1" x14ac:dyDescent="0.15">
      <c r="A132" s="49"/>
      <c r="B132" s="49"/>
      <c r="E132" s="30"/>
      <c r="F132" s="17"/>
      <c r="G132" s="30"/>
      <c r="H132" s="18"/>
      <c r="I132" s="19"/>
      <c r="J132" s="19"/>
      <c r="K132" s="19"/>
      <c r="L132" s="18"/>
      <c r="M132" s="19"/>
      <c r="N132" s="19"/>
      <c r="O132" s="20"/>
      <c r="P132" s="19" t="s">
        <v>106</v>
      </c>
      <c r="Q132" s="19"/>
      <c r="R132" s="19"/>
      <c r="S132" s="19"/>
      <c r="T132" s="19"/>
      <c r="U132" s="19"/>
      <c r="V132" s="19"/>
      <c r="W132" s="19"/>
      <c r="X132" s="19"/>
      <c r="Y132" s="19"/>
      <c r="Z132" s="19"/>
      <c r="AA132" s="19"/>
      <c r="AB132" s="19"/>
      <c r="AC132" s="19"/>
      <c r="AD132" s="19"/>
      <c r="AE132" s="19"/>
      <c r="AF132" s="19"/>
      <c r="AG132" s="19"/>
      <c r="AH132" s="19"/>
      <c r="AI132" s="20"/>
    </row>
    <row r="133" spans="1:37" s="16" customFormat="1" ht="11.25" customHeight="1" x14ac:dyDescent="0.15">
      <c r="A133" s="49"/>
      <c r="B133" s="49"/>
      <c r="E133" s="30"/>
      <c r="F133" s="17"/>
      <c r="G133" s="30"/>
      <c r="H133" s="18"/>
      <c r="I133" s="19"/>
      <c r="J133" s="19"/>
      <c r="K133" s="19"/>
      <c r="L133" s="18"/>
      <c r="M133" s="19"/>
      <c r="N133" s="19"/>
      <c r="O133" s="20"/>
      <c r="P133" s="19"/>
      <c r="Q133" s="27" t="s">
        <v>68</v>
      </c>
      <c r="R133" s="28"/>
      <c r="S133" s="28"/>
      <c r="T133" s="28"/>
      <c r="U133" s="29"/>
      <c r="V133" s="28" t="s">
        <v>107</v>
      </c>
      <c r="W133" s="28"/>
      <c r="X133" s="29"/>
      <c r="Y133" s="19"/>
      <c r="Z133" s="19"/>
      <c r="AA133" s="19"/>
      <c r="AB133" s="19"/>
      <c r="AC133" s="19"/>
      <c r="AD133" s="19"/>
      <c r="AE133" s="19"/>
      <c r="AF133" s="19"/>
      <c r="AG133" s="19"/>
      <c r="AH133" s="19"/>
      <c r="AI133" s="20"/>
    </row>
    <row r="134" spans="1:37" s="16" customFormat="1" ht="11.25" customHeight="1" x14ac:dyDescent="0.15">
      <c r="A134" s="49"/>
      <c r="B134" s="49"/>
      <c r="E134" s="30"/>
      <c r="F134" s="17"/>
      <c r="G134" s="30"/>
      <c r="H134" s="18"/>
      <c r="I134" s="19"/>
      <c r="J134" s="19"/>
      <c r="K134" s="19"/>
      <c r="L134" s="18"/>
      <c r="M134" s="19"/>
      <c r="N134" s="19"/>
      <c r="O134" s="20"/>
      <c r="P134" s="19"/>
      <c r="Q134" s="32" t="s">
        <v>291</v>
      </c>
      <c r="R134" s="33"/>
      <c r="S134" s="33"/>
      <c r="T134" s="33"/>
      <c r="U134" s="34"/>
      <c r="V134" s="33" t="s">
        <v>108</v>
      </c>
      <c r="W134" s="33"/>
      <c r="X134" s="34"/>
      <c r="Y134" s="19"/>
      <c r="Z134" s="19"/>
      <c r="AA134" s="19"/>
      <c r="AB134" s="19"/>
      <c r="AC134" s="19"/>
      <c r="AD134" s="19"/>
      <c r="AE134" s="19"/>
      <c r="AF134" s="19"/>
      <c r="AG134" s="19"/>
      <c r="AH134" s="19"/>
      <c r="AI134" s="20"/>
    </row>
    <row r="135" spans="1:37" s="16" customFormat="1" ht="11.25" customHeight="1" x14ac:dyDescent="0.15">
      <c r="A135" s="49"/>
      <c r="B135" s="49"/>
      <c r="E135" s="30"/>
      <c r="F135" s="17"/>
      <c r="H135" s="18"/>
      <c r="I135" s="19"/>
      <c r="J135" s="19"/>
      <c r="K135" s="19"/>
      <c r="L135" s="18"/>
      <c r="M135" s="19"/>
      <c r="N135" s="19"/>
      <c r="O135" s="20"/>
      <c r="P135" s="19"/>
      <c r="Q135" s="21" t="s">
        <v>187</v>
      </c>
      <c r="R135" s="22"/>
      <c r="S135" s="22"/>
      <c r="T135" s="22"/>
      <c r="U135" s="26"/>
      <c r="V135" s="22" t="s">
        <v>188</v>
      </c>
      <c r="W135" s="22"/>
      <c r="X135" s="26"/>
      <c r="Y135" s="19"/>
      <c r="Z135" s="19"/>
      <c r="AA135" s="19"/>
      <c r="AB135" s="19"/>
      <c r="AC135" s="19"/>
      <c r="AD135" s="19"/>
      <c r="AE135" s="19"/>
      <c r="AF135" s="19"/>
      <c r="AG135" s="19"/>
      <c r="AH135" s="19"/>
      <c r="AI135" s="20"/>
    </row>
    <row r="136" spans="1:37" s="16" customFormat="1" ht="11.25" customHeight="1" x14ac:dyDescent="0.15">
      <c r="A136" s="49"/>
      <c r="B136" s="49"/>
      <c r="E136" s="30"/>
      <c r="F136" s="17"/>
      <c r="H136" s="21"/>
      <c r="I136" s="22"/>
      <c r="J136" s="22"/>
      <c r="K136" s="22"/>
      <c r="L136" s="21"/>
      <c r="M136" s="22"/>
      <c r="N136" s="22"/>
      <c r="O136" s="26"/>
      <c r="P136" s="22"/>
      <c r="Q136" s="22"/>
      <c r="R136" s="22"/>
      <c r="S136" s="22"/>
      <c r="T136" s="22"/>
      <c r="U136" s="22"/>
      <c r="V136" s="22"/>
      <c r="W136" s="22"/>
      <c r="X136" s="22"/>
      <c r="Y136" s="22"/>
      <c r="Z136" s="22"/>
      <c r="AA136" s="22"/>
      <c r="AB136" s="22"/>
      <c r="AC136" s="22"/>
      <c r="AD136" s="22"/>
      <c r="AE136" s="22"/>
      <c r="AF136" s="45"/>
      <c r="AG136" s="22"/>
      <c r="AH136" s="22"/>
      <c r="AI136" s="26"/>
    </row>
    <row r="137" spans="1:37" s="16" customFormat="1" ht="11.25" customHeight="1" x14ac:dyDescent="0.15">
      <c r="A137" s="49"/>
      <c r="B137" s="49"/>
      <c r="E137" s="30"/>
      <c r="F137" s="17"/>
      <c r="H137" s="21" t="s">
        <v>109</v>
      </c>
      <c r="I137" s="22"/>
      <c r="J137" s="22"/>
      <c r="K137" s="22"/>
      <c r="L137" s="21" t="s">
        <v>110</v>
      </c>
      <c r="M137" s="22"/>
      <c r="N137" s="22"/>
      <c r="O137" s="26"/>
      <c r="P137" s="22" t="s">
        <v>115</v>
      </c>
      <c r="Q137" s="22"/>
      <c r="R137" s="22"/>
      <c r="S137" s="22"/>
      <c r="T137" s="22"/>
      <c r="U137" s="22"/>
      <c r="V137" s="22"/>
      <c r="W137" s="22"/>
      <c r="X137" s="22"/>
      <c r="Y137" s="22"/>
      <c r="Z137" s="22"/>
      <c r="AA137" s="22"/>
      <c r="AB137" s="22"/>
      <c r="AC137" s="22"/>
      <c r="AD137" s="22"/>
      <c r="AE137" s="22"/>
      <c r="AF137" s="45"/>
      <c r="AG137" s="22"/>
      <c r="AH137" s="22"/>
      <c r="AI137" s="26"/>
    </row>
    <row r="138" spans="1:37" s="16" customFormat="1" ht="11.25" customHeight="1" x14ac:dyDescent="0.15">
      <c r="A138" s="49"/>
      <c r="B138" s="49"/>
      <c r="E138" s="30"/>
      <c r="F138" s="31"/>
      <c r="H138" s="21" t="s">
        <v>111</v>
      </c>
      <c r="I138" s="22"/>
      <c r="J138" s="22"/>
      <c r="K138" s="22"/>
      <c r="L138" s="21" t="s">
        <v>112</v>
      </c>
      <c r="M138" s="22"/>
      <c r="N138" s="22"/>
      <c r="O138" s="26"/>
      <c r="P138" s="22" t="s">
        <v>297</v>
      </c>
      <c r="Q138" s="22"/>
      <c r="R138" s="22"/>
      <c r="S138" s="22"/>
      <c r="T138" s="22"/>
      <c r="U138" s="22"/>
      <c r="V138" s="22"/>
      <c r="W138" s="22"/>
      <c r="X138" s="22"/>
      <c r="Y138" s="22"/>
      <c r="Z138" s="22"/>
      <c r="AA138" s="22"/>
      <c r="AB138" s="22"/>
      <c r="AC138" s="22"/>
      <c r="AD138" s="22"/>
      <c r="AE138" s="22"/>
      <c r="AF138" s="45"/>
      <c r="AG138" s="22"/>
      <c r="AH138" s="22"/>
      <c r="AI138" s="26"/>
    </row>
    <row r="139" spans="1:37" s="16" customFormat="1" ht="11.25" customHeight="1" x14ac:dyDescent="0.15">
      <c r="A139" s="49"/>
      <c r="B139" s="49"/>
      <c r="E139" s="30"/>
      <c r="H139" s="23" t="s">
        <v>208</v>
      </c>
      <c r="I139" s="24"/>
      <c r="J139" s="24"/>
      <c r="K139" s="24"/>
      <c r="L139" s="23" t="s">
        <v>114</v>
      </c>
      <c r="M139" s="24"/>
      <c r="N139" s="24"/>
      <c r="O139" s="24"/>
      <c r="P139" s="23" t="s">
        <v>116</v>
      </c>
      <c r="Q139" s="24"/>
      <c r="R139" s="24"/>
      <c r="S139" s="24"/>
      <c r="T139" s="24"/>
      <c r="U139" s="24"/>
      <c r="V139" s="24"/>
      <c r="W139" s="24"/>
      <c r="X139" s="24"/>
      <c r="Y139" s="24"/>
      <c r="Z139" s="24"/>
      <c r="AA139" s="24"/>
      <c r="AB139" s="24"/>
      <c r="AC139" s="24"/>
      <c r="AD139" s="24"/>
      <c r="AE139" s="24"/>
      <c r="AF139" s="24"/>
      <c r="AG139" s="24"/>
      <c r="AH139" s="24"/>
      <c r="AI139" s="25"/>
    </row>
    <row r="140" spans="1:37" s="16" customFormat="1" ht="11.25" customHeight="1" x14ac:dyDescent="0.15">
      <c r="A140" s="49"/>
      <c r="B140" s="49"/>
      <c r="E140" s="30"/>
      <c r="H140" s="21"/>
      <c r="I140" s="22"/>
      <c r="J140" s="22"/>
      <c r="K140" s="22"/>
      <c r="L140" s="21"/>
      <c r="M140" s="22"/>
      <c r="N140" s="22"/>
      <c r="O140" s="22"/>
      <c r="P140" s="21" t="str">
        <f>$F$142&amp;$G$142&amp;"参照。"</f>
        <v>(3)障害メッセージのフォーマット定義参照。</v>
      </c>
      <c r="Q140" s="22"/>
      <c r="R140" s="22"/>
      <c r="S140" s="22"/>
      <c r="T140" s="22"/>
      <c r="U140" s="22"/>
      <c r="V140" s="22"/>
      <c r="W140" s="22"/>
      <c r="X140" s="22"/>
      <c r="Y140" s="22"/>
      <c r="Z140" s="22"/>
      <c r="AA140" s="22"/>
      <c r="AB140" s="22"/>
      <c r="AC140" s="22"/>
      <c r="AD140" s="22"/>
      <c r="AE140" s="22"/>
      <c r="AF140" s="45"/>
      <c r="AG140" s="22"/>
      <c r="AH140" s="22"/>
      <c r="AI140" s="26"/>
    </row>
    <row r="141" spans="1:37" s="16" customFormat="1" ht="11.25" customHeight="1" x14ac:dyDescent="0.15">
      <c r="A141" s="49"/>
      <c r="B141" s="49"/>
      <c r="E141" s="30"/>
      <c r="H141" s="19"/>
      <c r="I141" s="19"/>
      <c r="J141" s="19"/>
      <c r="K141" s="19"/>
      <c r="L141" s="19"/>
      <c r="M141" s="19"/>
      <c r="N141" s="19"/>
      <c r="O141" s="19"/>
      <c r="P141" s="19"/>
      <c r="AF141" s="49"/>
    </row>
    <row r="142" spans="1:37" s="16" customFormat="1" ht="11.25" customHeight="1" x14ac:dyDescent="0.15">
      <c r="A142" s="49"/>
      <c r="B142" s="49"/>
      <c r="E142" s="30"/>
      <c r="F142" s="17" t="s">
        <v>212</v>
      </c>
      <c r="G142" s="16" t="s">
        <v>124</v>
      </c>
      <c r="AF142" s="49"/>
    </row>
    <row r="143" spans="1:37" s="16" customFormat="1" ht="11.25" customHeight="1" x14ac:dyDescent="0.15">
      <c r="A143" s="49"/>
      <c r="B143" s="49"/>
      <c r="E143" s="30"/>
      <c r="F143" s="17"/>
      <c r="G143" s="30" t="str">
        <f>F142&amp;"-1"</f>
        <v>(3)-1</v>
      </c>
      <c r="H143" s="16" t="s">
        <v>123</v>
      </c>
      <c r="AF143" s="49"/>
    </row>
    <row r="144" spans="1:37" s="16" customFormat="1" ht="11.25" customHeight="1" x14ac:dyDescent="0.15">
      <c r="A144" s="49"/>
      <c r="B144" s="49"/>
      <c r="E144" s="30"/>
      <c r="H144" s="23" t="s">
        <v>186</v>
      </c>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5"/>
      <c r="AK144" s="19"/>
    </row>
    <row r="145" spans="1:37" s="16" customFormat="1" ht="11.25" customHeight="1" x14ac:dyDescent="0.15">
      <c r="A145" s="49"/>
      <c r="B145" s="49"/>
      <c r="E145" s="30"/>
      <c r="H145" s="18" t="s">
        <v>117</v>
      </c>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20"/>
      <c r="AK145" s="19"/>
    </row>
    <row r="146" spans="1:37" s="16" customFormat="1" ht="11.25" customHeight="1" x14ac:dyDescent="0.15">
      <c r="A146" s="49"/>
      <c r="B146" s="49"/>
      <c r="E146" s="30"/>
      <c r="H146" s="21" t="s">
        <v>118</v>
      </c>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45"/>
      <c r="AG146" s="22"/>
      <c r="AH146" s="22"/>
      <c r="AI146" s="26"/>
      <c r="AK146" s="19"/>
    </row>
    <row r="147" spans="1:37" s="16" customFormat="1" ht="11.25" customHeight="1" x14ac:dyDescent="0.15">
      <c r="A147" s="49"/>
      <c r="B147" s="49"/>
      <c r="E147" s="30"/>
      <c r="H147" s="30" t="s">
        <v>120</v>
      </c>
      <c r="I147" s="19" t="s">
        <v>119</v>
      </c>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row>
    <row r="148" spans="1:37" s="16" customFormat="1" ht="11.25" customHeight="1" x14ac:dyDescent="0.15">
      <c r="A148" s="49"/>
      <c r="B148" s="49"/>
      <c r="E148" s="30"/>
      <c r="H148" s="30" t="s">
        <v>120</v>
      </c>
      <c r="I148" s="19" t="s">
        <v>133</v>
      </c>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row>
    <row r="149" spans="1:37" s="16" customFormat="1" ht="11.25" customHeight="1" x14ac:dyDescent="0.15">
      <c r="A149" s="49"/>
      <c r="B149" s="49"/>
      <c r="E149" s="30"/>
      <c r="H149" s="19"/>
      <c r="I149" s="19" t="s">
        <v>134</v>
      </c>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row>
    <row r="150" spans="1:37" s="16" customFormat="1" ht="11.25" customHeight="1" x14ac:dyDescent="0.15">
      <c r="A150" s="49"/>
      <c r="B150" s="49"/>
      <c r="E150" s="30"/>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row>
    <row r="151" spans="1:37" s="16" customFormat="1" ht="11.25" customHeight="1" x14ac:dyDescent="0.15">
      <c r="A151" s="49"/>
      <c r="B151" s="49"/>
      <c r="E151" s="30"/>
      <c r="F151" s="17"/>
      <c r="G151" s="30" t="str">
        <f>F142&amp;"-2"</f>
        <v>(3)-2</v>
      </c>
      <c r="H151" s="16" t="s">
        <v>89</v>
      </c>
      <c r="AF151" s="49"/>
      <c r="AG151" s="49"/>
    </row>
    <row r="152" spans="1:37" s="16" customFormat="1" ht="11.25" customHeight="1" x14ac:dyDescent="0.15">
      <c r="A152" s="49"/>
      <c r="B152" s="49"/>
      <c r="E152" s="30"/>
      <c r="F152" s="17"/>
      <c r="G152" s="30"/>
      <c r="H152" s="27" t="s">
        <v>90</v>
      </c>
      <c r="I152" s="28"/>
      <c r="J152" s="28"/>
      <c r="K152" s="28"/>
      <c r="L152" s="27" t="s">
        <v>91</v>
      </c>
      <c r="M152" s="28"/>
      <c r="N152" s="28"/>
      <c r="O152" s="28"/>
      <c r="P152" s="27" t="s">
        <v>92</v>
      </c>
      <c r="Q152" s="28"/>
      <c r="R152" s="28"/>
      <c r="S152" s="28"/>
      <c r="T152" s="28"/>
      <c r="U152" s="28"/>
      <c r="V152" s="28"/>
      <c r="W152" s="28"/>
      <c r="X152" s="28"/>
      <c r="Y152" s="28"/>
      <c r="Z152" s="28"/>
      <c r="AA152" s="28"/>
      <c r="AB152" s="28"/>
      <c r="AC152" s="28"/>
      <c r="AD152" s="28"/>
      <c r="AE152" s="28"/>
      <c r="AF152" s="28"/>
      <c r="AG152" s="28"/>
      <c r="AH152" s="28"/>
      <c r="AI152" s="29"/>
    </row>
    <row r="153" spans="1:37" s="16" customFormat="1" ht="11.25" customHeight="1" x14ac:dyDescent="0.15">
      <c r="A153" s="49"/>
      <c r="B153" s="49"/>
      <c r="E153" s="30"/>
      <c r="F153" s="17"/>
      <c r="G153" s="30"/>
      <c r="H153" s="18" t="s">
        <v>125</v>
      </c>
      <c r="I153" s="19"/>
      <c r="J153" s="19"/>
      <c r="K153" s="19"/>
      <c r="L153" s="18" t="s">
        <v>126</v>
      </c>
      <c r="M153" s="19"/>
      <c r="N153" s="19"/>
      <c r="O153" s="19"/>
      <c r="P153" s="18" t="s">
        <v>132</v>
      </c>
      <c r="Q153" s="19"/>
      <c r="R153" s="19"/>
      <c r="S153" s="19"/>
      <c r="T153" s="19"/>
      <c r="U153" s="19"/>
      <c r="V153" s="19"/>
      <c r="W153" s="19"/>
      <c r="X153" s="19"/>
      <c r="Y153" s="19"/>
      <c r="Z153" s="19"/>
      <c r="AA153" s="19"/>
      <c r="AB153" s="19"/>
      <c r="AC153" s="19"/>
      <c r="AD153" s="19"/>
      <c r="AE153" s="19"/>
      <c r="AF153" s="19"/>
      <c r="AG153" s="19"/>
      <c r="AH153" s="19"/>
      <c r="AI153" s="20"/>
    </row>
    <row r="154" spans="1:37" s="16" customFormat="1" ht="11.25" customHeight="1" x14ac:dyDescent="0.15">
      <c r="A154" s="49"/>
      <c r="B154" s="49"/>
      <c r="E154" s="30"/>
      <c r="F154" s="17"/>
      <c r="G154" s="30"/>
      <c r="H154" s="21"/>
      <c r="I154" s="22"/>
      <c r="J154" s="22"/>
      <c r="K154" s="22"/>
      <c r="L154" s="21"/>
      <c r="M154" s="22"/>
      <c r="N154" s="22"/>
      <c r="O154" s="22"/>
      <c r="P154" s="21" t="s">
        <v>131</v>
      </c>
      <c r="Q154" s="22"/>
      <c r="R154" s="22"/>
      <c r="S154" s="22"/>
      <c r="T154" s="22"/>
      <c r="U154" s="22"/>
      <c r="V154" s="22"/>
      <c r="W154" s="22"/>
      <c r="X154" s="22"/>
      <c r="Y154" s="22"/>
      <c r="Z154" s="22"/>
      <c r="AA154" s="22"/>
      <c r="AB154" s="22"/>
      <c r="AC154" s="22"/>
      <c r="AD154" s="22"/>
      <c r="AE154" s="22"/>
      <c r="AF154" s="45"/>
      <c r="AG154" s="22"/>
      <c r="AH154" s="22"/>
      <c r="AI154" s="26"/>
    </row>
    <row r="155" spans="1:37" s="16" customFormat="1" ht="11.25" customHeight="1" x14ac:dyDescent="0.15">
      <c r="A155" s="49"/>
      <c r="B155" s="49"/>
      <c r="E155" s="30"/>
      <c r="F155" s="17"/>
      <c r="G155" s="30"/>
      <c r="H155" s="21" t="s">
        <v>127</v>
      </c>
      <c r="I155" s="22"/>
      <c r="J155" s="22"/>
      <c r="K155" s="22"/>
      <c r="L155" s="21" t="s">
        <v>114</v>
      </c>
      <c r="M155" s="22"/>
      <c r="N155" s="22"/>
      <c r="O155" s="22"/>
      <c r="P155" s="21" t="s">
        <v>128</v>
      </c>
      <c r="Q155" s="22"/>
      <c r="R155" s="22"/>
      <c r="S155" s="22"/>
      <c r="T155" s="22"/>
      <c r="U155" s="22"/>
      <c r="V155" s="22"/>
      <c r="W155" s="22"/>
      <c r="X155" s="22"/>
      <c r="Y155" s="22"/>
      <c r="Z155" s="22"/>
      <c r="AA155" s="22"/>
      <c r="AB155" s="22"/>
      <c r="AC155" s="22"/>
      <c r="AD155" s="22"/>
      <c r="AE155" s="22"/>
      <c r="AF155" s="45"/>
      <c r="AG155" s="22"/>
      <c r="AH155" s="22"/>
      <c r="AI155" s="26"/>
    </row>
    <row r="156" spans="1:37" s="16" customFormat="1" ht="11.25" customHeight="1" x14ac:dyDescent="0.15">
      <c r="A156" s="49"/>
      <c r="B156" s="49"/>
      <c r="E156" s="30"/>
      <c r="F156" s="17"/>
      <c r="G156" s="30"/>
      <c r="H156" s="21" t="s">
        <v>129</v>
      </c>
      <c r="I156" s="22"/>
      <c r="J156" s="22"/>
      <c r="K156" s="22"/>
      <c r="L156" s="21" t="s">
        <v>130</v>
      </c>
      <c r="M156" s="22"/>
      <c r="N156" s="22"/>
      <c r="O156" s="22"/>
      <c r="P156" s="21" t="s">
        <v>310</v>
      </c>
      <c r="Q156" s="22"/>
      <c r="R156" s="22"/>
      <c r="S156" s="22"/>
      <c r="T156" s="22"/>
      <c r="U156" s="22"/>
      <c r="V156" s="22"/>
      <c r="W156" s="22"/>
      <c r="X156" s="22"/>
      <c r="Y156" s="22"/>
      <c r="Z156" s="22"/>
      <c r="AA156" s="22"/>
      <c r="AB156" s="22"/>
      <c r="AC156" s="22"/>
      <c r="AD156" s="22"/>
      <c r="AE156" s="22"/>
      <c r="AF156" s="45"/>
      <c r="AG156" s="22"/>
      <c r="AH156" s="22"/>
      <c r="AI156" s="26"/>
    </row>
    <row r="157" spans="1:37" s="16" customFormat="1" ht="11.25" customHeight="1" x14ac:dyDescent="0.15">
      <c r="A157" s="49"/>
      <c r="B157" s="49"/>
      <c r="E157" s="30"/>
      <c r="F157" s="17"/>
      <c r="G157" s="30"/>
      <c r="AF157" s="49"/>
    </row>
    <row r="158" spans="1:37" s="16" customFormat="1" ht="11.25" customHeight="1" x14ac:dyDescent="0.15">
      <c r="A158" s="49"/>
      <c r="B158" s="49"/>
      <c r="E158" s="30"/>
      <c r="F158" s="17" t="s">
        <v>213</v>
      </c>
      <c r="G158" s="16" t="s">
        <v>18</v>
      </c>
      <c r="AF158" s="49"/>
    </row>
    <row r="159" spans="1:37" s="16" customFormat="1" ht="11.25" customHeight="1" x14ac:dyDescent="0.15">
      <c r="A159" s="49"/>
      <c r="B159" s="49"/>
      <c r="E159" s="30"/>
      <c r="F159" s="17"/>
      <c r="G159" s="51" t="s">
        <v>189</v>
      </c>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5"/>
    </row>
    <row r="160" spans="1:37" s="16" customFormat="1" ht="11.25" customHeight="1" x14ac:dyDescent="0.15">
      <c r="A160" s="49"/>
      <c r="B160" s="49"/>
      <c r="E160" s="30"/>
      <c r="F160" s="17"/>
      <c r="G160" s="52" t="s">
        <v>283</v>
      </c>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20"/>
    </row>
    <row r="161" spans="1:35" s="16" customFormat="1" ht="11.25" customHeight="1" x14ac:dyDescent="0.15">
      <c r="A161" s="49"/>
      <c r="B161" s="49"/>
      <c r="E161" s="30"/>
      <c r="F161" s="17"/>
      <c r="G161" s="52" t="s">
        <v>135</v>
      </c>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20"/>
    </row>
    <row r="162" spans="1:35" s="16" customFormat="1" ht="11.25" customHeight="1" x14ac:dyDescent="0.15">
      <c r="A162" s="49"/>
      <c r="B162" s="49"/>
      <c r="E162" s="30"/>
      <c r="F162" s="17"/>
      <c r="G162" s="52" t="s">
        <v>300</v>
      </c>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20"/>
    </row>
    <row r="163" spans="1:35" s="16" customFormat="1" ht="11.25" customHeight="1" x14ac:dyDescent="0.15">
      <c r="A163" s="49"/>
      <c r="B163" s="49"/>
      <c r="E163" s="30"/>
      <c r="F163" s="17"/>
      <c r="G163" s="53" t="s">
        <v>299</v>
      </c>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45"/>
      <c r="AG163" s="22"/>
      <c r="AH163" s="22"/>
      <c r="AI163" s="26"/>
    </row>
    <row r="164" spans="1:35" s="16" customFormat="1" ht="11.25" customHeight="1" x14ac:dyDescent="0.15">
      <c r="A164" s="49"/>
      <c r="B164" s="49"/>
      <c r="E164" s="30"/>
      <c r="F164" s="17"/>
      <c r="AF164" s="49"/>
      <c r="AG164" s="49"/>
    </row>
    <row r="165" spans="1:35" ht="11.25" customHeight="1" x14ac:dyDescent="0.15">
      <c r="AF165" s="49"/>
      <c r="AG165" s="49"/>
    </row>
    <row r="166" spans="1:35" s="16" customFormat="1" ht="11.25" customHeight="1" x14ac:dyDescent="0.15">
      <c r="A166" s="49"/>
      <c r="B166" s="49"/>
      <c r="E166" s="30" t="str">
        <f>$D$109&amp;"2."</f>
        <v>7.13.3.2.</v>
      </c>
      <c r="F166" s="31" t="s">
        <v>137</v>
      </c>
      <c r="AF166" s="49"/>
      <c r="AG166" s="49"/>
    </row>
    <row r="167" spans="1:35" s="16" customFormat="1" ht="11.25" customHeight="1" x14ac:dyDescent="0.15">
      <c r="A167" s="49"/>
      <c r="B167" s="49"/>
      <c r="E167" s="30"/>
      <c r="F167" s="17" t="s">
        <v>12</v>
      </c>
      <c r="G167" s="16" t="s">
        <v>136</v>
      </c>
      <c r="AF167" s="49"/>
      <c r="AG167" s="49"/>
    </row>
    <row r="168" spans="1:35" s="16" customFormat="1" ht="11.25" customHeight="1" x14ac:dyDescent="0.15">
      <c r="A168" s="49"/>
      <c r="B168" s="49"/>
      <c r="E168" s="30"/>
      <c r="F168" s="31"/>
      <c r="G168" s="27" t="s">
        <v>138</v>
      </c>
      <c r="H168" s="28"/>
      <c r="I168" s="29"/>
      <c r="J168" s="28" t="s">
        <v>141</v>
      </c>
      <c r="K168" s="28"/>
      <c r="L168" s="29"/>
      <c r="M168" s="28" t="s">
        <v>140</v>
      </c>
      <c r="N168" s="28"/>
      <c r="O168" s="28"/>
      <c r="P168" s="28"/>
      <c r="Q168" s="29"/>
      <c r="R168" s="28" t="s">
        <v>139</v>
      </c>
      <c r="S168" s="28"/>
      <c r="T168" s="28"/>
      <c r="U168" s="28"/>
      <c r="V168" s="28"/>
      <c r="W168" s="28"/>
      <c r="X168" s="28"/>
      <c r="Y168" s="28"/>
      <c r="Z168" s="28"/>
      <c r="AA168" s="28"/>
      <c r="AB168" s="28"/>
      <c r="AC168" s="28"/>
      <c r="AD168" s="28"/>
      <c r="AE168" s="28"/>
      <c r="AF168" s="28"/>
      <c r="AG168" s="28"/>
      <c r="AH168" s="28"/>
      <c r="AI168" s="29"/>
    </row>
    <row r="169" spans="1:35" s="16" customFormat="1" ht="11.25" customHeight="1" x14ac:dyDescent="0.15">
      <c r="A169" s="49"/>
      <c r="B169" s="49"/>
      <c r="E169" s="30"/>
      <c r="F169" s="31"/>
      <c r="G169" s="32" t="s">
        <v>44</v>
      </c>
      <c r="H169" s="47"/>
      <c r="I169" s="48"/>
      <c r="J169" s="47" t="s">
        <v>144</v>
      </c>
      <c r="K169" s="47"/>
      <c r="L169" s="48"/>
      <c r="M169" s="47" t="s">
        <v>143</v>
      </c>
      <c r="N169" s="47"/>
      <c r="O169" s="47"/>
      <c r="P169" s="47"/>
      <c r="Q169" s="48"/>
      <c r="R169" s="47" t="s">
        <v>142</v>
      </c>
      <c r="S169" s="47"/>
      <c r="T169" s="47"/>
      <c r="U169" s="47"/>
      <c r="V169" s="47"/>
      <c r="W169" s="47"/>
      <c r="X169" s="47"/>
      <c r="Y169" s="47"/>
      <c r="Z169" s="47"/>
      <c r="AA169" s="47"/>
      <c r="AB169" s="47"/>
      <c r="AC169" s="47"/>
      <c r="AD169" s="47"/>
      <c r="AE169" s="47"/>
      <c r="AF169" s="47"/>
      <c r="AG169" s="47"/>
      <c r="AH169" s="47"/>
      <c r="AI169" s="48"/>
    </row>
    <row r="170" spans="1:35" s="16" customFormat="1" ht="11.25" customHeight="1" x14ac:dyDescent="0.15">
      <c r="A170" s="49"/>
      <c r="B170" s="49"/>
      <c r="E170" s="30"/>
      <c r="F170" s="31"/>
      <c r="AF170" s="49"/>
      <c r="AG170" s="49"/>
    </row>
    <row r="171" spans="1:35" s="16" customFormat="1" ht="11.25" customHeight="1" x14ac:dyDescent="0.15">
      <c r="A171" s="49"/>
      <c r="B171" s="49"/>
      <c r="E171" s="30"/>
      <c r="F171" s="17" t="s">
        <v>62</v>
      </c>
      <c r="G171" s="16" t="s">
        <v>121</v>
      </c>
      <c r="AF171" s="49"/>
      <c r="AG171" s="49"/>
    </row>
    <row r="172" spans="1:35" s="16" customFormat="1" ht="11.25" customHeight="1" x14ac:dyDescent="0.15">
      <c r="A172" s="49"/>
      <c r="B172" s="49"/>
      <c r="E172" s="30"/>
      <c r="F172" s="17"/>
      <c r="G172" s="30" t="str">
        <f>F171&amp;"-1"</f>
        <v>(2)-1</v>
      </c>
      <c r="H172" s="16" t="s">
        <v>122</v>
      </c>
      <c r="AF172" s="49"/>
      <c r="AG172" s="49"/>
    </row>
    <row r="173" spans="1:35" s="16" customFormat="1" ht="11.25" customHeight="1" x14ac:dyDescent="0.15">
      <c r="A173" s="49"/>
      <c r="B173" s="49"/>
      <c r="E173" s="30"/>
      <c r="F173" s="30"/>
      <c r="G173" s="17"/>
      <c r="H173" s="32" t="s">
        <v>210</v>
      </c>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47"/>
      <c r="AG173" s="47"/>
      <c r="AH173" s="33"/>
      <c r="AI173" s="34"/>
    </row>
    <row r="174" spans="1:35" s="16" customFormat="1" ht="11.25" customHeight="1" x14ac:dyDescent="0.15">
      <c r="A174" s="49"/>
      <c r="B174" s="49"/>
      <c r="E174" s="30"/>
      <c r="F174" s="30"/>
      <c r="G174" s="17"/>
      <c r="H174" s="16" t="s">
        <v>308</v>
      </c>
      <c r="AF174" s="49"/>
      <c r="AG174" s="49"/>
    </row>
    <row r="175" spans="1:35" s="16" customFormat="1" ht="11.25" customHeight="1" x14ac:dyDescent="0.15">
      <c r="A175" s="49"/>
      <c r="B175" s="49"/>
      <c r="E175" s="30"/>
      <c r="F175" s="30"/>
      <c r="G175" s="17"/>
      <c r="AF175" s="49"/>
      <c r="AG175" s="49"/>
    </row>
    <row r="176" spans="1:35" s="16" customFormat="1" ht="11.25" customHeight="1" x14ac:dyDescent="0.15">
      <c r="A176" s="49"/>
      <c r="B176" s="49"/>
      <c r="E176" s="30"/>
      <c r="F176" s="17"/>
      <c r="G176" s="30" t="str">
        <f>F171&amp;"-2"</f>
        <v>(2)-2</v>
      </c>
      <c r="H176" s="16" t="s">
        <v>89</v>
      </c>
      <c r="AF176" s="49"/>
      <c r="AG176" s="49"/>
    </row>
    <row r="177" spans="1:35" s="16" customFormat="1" ht="11.25" customHeight="1" x14ac:dyDescent="0.15">
      <c r="A177" s="49"/>
      <c r="B177" s="49"/>
      <c r="E177" s="30"/>
      <c r="F177" s="17"/>
      <c r="G177" s="30"/>
      <c r="H177" s="27" t="s">
        <v>90</v>
      </c>
      <c r="I177" s="28"/>
      <c r="J177" s="28"/>
      <c r="K177" s="28"/>
      <c r="L177" s="28"/>
      <c r="M177" s="27" t="s">
        <v>91</v>
      </c>
      <c r="N177" s="28"/>
      <c r="O177" s="28"/>
      <c r="P177" s="29"/>
      <c r="Q177" s="28" t="s">
        <v>92</v>
      </c>
      <c r="R177" s="28"/>
      <c r="S177" s="28"/>
      <c r="T177" s="28"/>
      <c r="U177" s="28"/>
      <c r="V177" s="28"/>
      <c r="W177" s="28"/>
      <c r="X177" s="28"/>
      <c r="Y177" s="28"/>
      <c r="Z177" s="28"/>
      <c r="AA177" s="28"/>
      <c r="AB177" s="28"/>
      <c r="AC177" s="28"/>
      <c r="AD177" s="28"/>
      <c r="AE177" s="28"/>
      <c r="AF177" s="28"/>
      <c r="AG177" s="28"/>
      <c r="AH177" s="28"/>
      <c r="AI177" s="29"/>
    </row>
    <row r="178" spans="1:35" s="16" customFormat="1" ht="11.25" customHeight="1" x14ac:dyDescent="0.15">
      <c r="A178" s="49"/>
      <c r="B178" s="49"/>
      <c r="E178" s="30"/>
      <c r="F178" s="17"/>
      <c r="G178" s="30"/>
      <c r="H178" s="18" t="s">
        <v>93</v>
      </c>
      <c r="I178" s="19"/>
      <c r="J178" s="19"/>
      <c r="K178" s="19"/>
      <c r="L178" s="19"/>
      <c r="M178" s="18" t="s">
        <v>94</v>
      </c>
      <c r="N178" s="19"/>
      <c r="O178" s="19"/>
      <c r="P178" s="20"/>
      <c r="Q178" s="19" t="s">
        <v>93</v>
      </c>
      <c r="R178" s="19"/>
      <c r="S178" s="19"/>
      <c r="T178" s="19"/>
      <c r="U178" s="19"/>
      <c r="V178" s="19"/>
      <c r="W178" s="19"/>
      <c r="X178" s="19"/>
      <c r="Y178" s="19"/>
      <c r="Z178" s="19"/>
      <c r="AA178" s="19"/>
      <c r="AB178" s="19"/>
      <c r="AC178" s="19"/>
      <c r="AD178" s="19"/>
      <c r="AE178" s="19"/>
      <c r="AF178" s="19"/>
      <c r="AG178" s="19"/>
      <c r="AH178" s="19"/>
      <c r="AI178" s="20"/>
    </row>
    <row r="179" spans="1:35" s="16" customFormat="1" ht="11.25" customHeight="1" x14ac:dyDescent="0.15">
      <c r="A179" s="49"/>
      <c r="B179" s="49"/>
      <c r="E179" s="30"/>
      <c r="F179" s="17"/>
      <c r="G179" s="30"/>
      <c r="H179" s="32" t="s">
        <v>19</v>
      </c>
      <c r="I179" s="33"/>
      <c r="J179" s="33"/>
      <c r="K179" s="33"/>
      <c r="L179" s="33"/>
      <c r="M179" s="32" t="s">
        <v>95</v>
      </c>
      <c r="N179" s="33"/>
      <c r="O179" s="33"/>
      <c r="P179" s="34"/>
      <c r="Q179" s="33" t="s">
        <v>96</v>
      </c>
      <c r="R179" s="33"/>
      <c r="S179" s="33"/>
      <c r="T179" s="33"/>
      <c r="U179" s="33"/>
      <c r="V179" s="33"/>
      <c r="W179" s="33"/>
      <c r="X179" s="33"/>
      <c r="Y179" s="33"/>
      <c r="Z179" s="33"/>
      <c r="AA179" s="33"/>
      <c r="AB179" s="33"/>
      <c r="AC179" s="33"/>
      <c r="AD179" s="33"/>
      <c r="AE179" s="33"/>
      <c r="AF179" s="47"/>
      <c r="AG179" s="47"/>
      <c r="AH179" s="33"/>
      <c r="AI179" s="34"/>
    </row>
    <row r="180" spans="1:35" s="16" customFormat="1" ht="11.25" customHeight="1" x14ac:dyDescent="0.15">
      <c r="A180" s="49"/>
      <c r="B180" s="49"/>
      <c r="E180" s="30"/>
      <c r="F180" s="17"/>
      <c r="G180" s="30"/>
      <c r="H180" s="18" t="s">
        <v>97</v>
      </c>
      <c r="I180" s="19"/>
      <c r="J180" s="19"/>
      <c r="K180" s="19"/>
      <c r="L180" s="19"/>
      <c r="M180" s="18" t="s">
        <v>98</v>
      </c>
      <c r="N180" s="19"/>
      <c r="O180" s="19"/>
      <c r="P180" s="20"/>
      <c r="Q180" s="19" t="s">
        <v>309</v>
      </c>
      <c r="R180" s="19"/>
      <c r="S180" s="19"/>
      <c r="T180" s="19"/>
      <c r="U180" s="19"/>
      <c r="V180" s="19"/>
      <c r="W180" s="19"/>
      <c r="X180" s="19"/>
      <c r="Y180" s="19"/>
      <c r="Z180" s="19"/>
      <c r="AA180" s="19"/>
      <c r="AB180" s="19"/>
      <c r="AC180" s="19"/>
      <c r="AD180" s="19"/>
      <c r="AE180" s="19"/>
      <c r="AF180" s="19"/>
      <c r="AG180" s="19"/>
      <c r="AH180" s="19"/>
      <c r="AI180" s="20"/>
    </row>
    <row r="181" spans="1:35" s="16" customFormat="1" ht="11.25" customHeight="1" x14ac:dyDescent="0.15">
      <c r="A181" s="49"/>
      <c r="B181" s="49"/>
      <c r="E181" s="30"/>
      <c r="F181" s="17"/>
      <c r="G181" s="30"/>
      <c r="H181" s="18"/>
      <c r="I181" s="19"/>
      <c r="J181" s="19"/>
      <c r="K181" s="19"/>
      <c r="L181" s="19"/>
      <c r="M181" s="18"/>
      <c r="N181" s="19"/>
      <c r="O181" s="19"/>
      <c r="P181" s="20"/>
      <c r="Q181" s="19" t="s">
        <v>99</v>
      </c>
      <c r="R181" s="19"/>
      <c r="S181" s="19"/>
      <c r="T181" s="19"/>
      <c r="U181" s="19"/>
      <c r="V181" s="19"/>
      <c r="W181" s="19"/>
      <c r="X181" s="19"/>
      <c r="Y181" s="19"/>
      <c r="Z181" s="19"/>
      <c r="AA181" s="19"/>
      <c r="AB181" s="19"/>
      <c r="AC181" s="19"/>
      <c r="AD181" s="19"/>
      <c r="AE181" s="19"/>
      <c r="AF181" s="19"/>
      <c r="AG181" s="19"/>
      <c r="AH181" s="19"/>
      <c r="AI181" s="20"/>
    </row>
    <row r="182" spans="1:35" s="16" customFormat="1" ht="11.25" customHeight="1" x14ac:dyDescent="0.15">
      <c r="A182" s="49"/>
      <c r="B182" s="49"/>
      <c r="E182" s="30"/>
      <c r="F182" s="17"/>
      <c r="G182" s="30"/>
      <c r="H182" s="21"/>
      <c r="I182" s="22"/>
      <c r="J182" s="22"/>
      <c r="K182" s="22"/>
      <c r="L182" s="22"/>
      <c r="M182" s="21"/>
      <c r="N182" s="22"/>
      <c r="O182" s="22"/>
      <c r="P182" s="26"/>
      <c r="Q182" s="22" t="s">
        <v>100</v>
      </c>
      <c r="R182" s="22"/>
      <c r="S182" s="22"/>
      <c r="T182" s="22"/>
      <c r="U182" s="22"/>
      <c r="V182" s="22"/>
      <c r="W182" s="22"/>
      <c r="X182" s="22"/>
      <c r="Y182" s="22"/>
      <c r="Z182" s="22"/>
      <c r="AA182" s="22"/>
      <c r="AB182" s="22"/>
      <c r="AC182" s="22"/>
      <c r="AD182" s="22"/>
      <c r="AE182" s="22"/>
      <c r="AF182" s="45"/>
      <c r="AG182" s="45"/>
      <c r="AH182" s="22"/>
      <c r="AI182" s="26"/>
    </row>
    <row r="183" spans="1:35" s="16" customFormat="1" ht="11.25" customHeight="1" x14ac:dyDescent="0.15">
      <c r="A183" s="49"/>
      <c r="B183" s="49"/>
      <c r="E183" s="30"/>
      <c r="H183" s="23" t="s">
        <v>214</v>
      </c>
      <c r="I183" s="24"/>
      <c r="J183" s="24"/>
      <c r="K183" s="24"/>
      <c r="L183" s="24"/>
      <c r="M183" s="23" t="s">
        <v>114</v>
      </c>
      <c r="N183" s="24"/>
      <c r="O183" s="24"/>
      <c r="P183" s="24"/>
      <c r="Q183" s="23" t="s">
        <v>116</v>
      </c>
      <c r="R183" s="24"/>
      <c r="S183" s="24"/>
      <c r="T183" s="24"/>
      <c r="U183" s="24"/>
      <c r="V183" s="24"/>
      <c r="W183" s="24"/>
      <c r="X183" s="24"/>
      <c r="Y183" s="24"/>
      <c r="Z183" s="24"/>
      <c r="AA183" s="24"/>
      <c r="AB183" s="24"/>
      <c r="AC183" s="24"/>
      <c r="AD183" s="24"/>
      <c r="AE183" s="24"/>
      <c r="AF183" s="24"/>
      <c r="AG183" s="24"/>
      <c r="AH183" s="24"/>
      <c r="AI183" s="25"/>
    </row>
    <row r="184" spans="1:35" s="16" customFormat="1" ht="11.25" customHeight="1" x14ac:dyDescent="0.15">
      <c r="A184" s="49"/>
      <c r="B184" s="49"/>
      <c r="E184" s="30"/>
      <c r="H184" s="21"/>
      <c r="I184" s="22"/>
      <c r="J184" s="22"/>
      <c r="K184" s="22"/>
      <c r="L184" s="22"/>
      <c r="M184" s="21"/>
      <c r="N184" s="22"/>
      <c r="O184" s="22"/>
      <c r="P184" s="22"/>
      <c r="Q184" s="21" t="str">
        <f>$F$186&amp;$G$186&amp;"参照。"</f>
        <v>(3)HTTPアクセスメッセージのフォーマット定義参照。</v>
      </c>
      <c r="R184" s="22"/>
      <c r="S184" s="22"/>
      <c r="T184" s="22"/>
      <c r="U184" s="22"/>
      <c r="V184" s="22"/>
      <c r="W184" s="22"/>
      <c r="X184" s="22"/>
      <c r="Y184" s="22"/>
      <c r="Z184" s="22"/>
      <c r="AA184" s="22"/>
      <c r="AB184" s="22"/>
      <c r="AC184" s="22"/>
      <c r="AD184" s="22"/>
      <c r="AE184" s="22"/>
      <c r="AF184" s="45"/>
      <c r="AG184" s="45"/>
      <c r="AH184" s="22"/>
      <c r="AI184" s="26"/>
    </row>
    <row r="185" spans="1:35" s="16" customFormat="1" ht="11.25" customHeight="1" x14ac:dyDescent="0.15">
      <c r="A185" s="49"/>
      <c r="B185" s="49"/>
      <c r="E185" s="30"/>
      <c r="F185" s="30"/>
      <c r="G185" s="17"/>
      <c r="AF185" s="49"/>
      <c r="AG185" s="49"/>
    </row>
    <row r="186" spans="1:35" s="16" customFormat="1" ht="11.25" customHeight="1" x14ac:dyDescent="0.15">
      <c r="A186" s="49"/>
      <c r="B186" s="49"/>
      <c r="E186" s="30"/>
      <c r="F186" s="17" t="s">
        <v>212</v>
      </c>
      <c r="G186" s="16" t="s">
        <v>215</v>
      </c>
      <c r="AF186" s="49"/>
      <c r="AG186" s="49"/>
    </row>
    <row r="187" spans="1:35" s="16" customFormat="1" ht="11.25" customHeight="1" x14ac:dyDescent="0.15">
      <c r="A187" s="49"/>
      <c r="B187" s="49"/>
      <c r="E187" s="30"/>
      <c r="F187" s="17"/>
      <c r="G187" s="30" t="str">
        <f>$F$186&amp;"-1"</f>
        <v>(3)-1</v>
      </c>
      <c r="H187" s="16" t="s">
        <v>233</v>
      </c>
      <c r="AF187" s="49"/>
      <c r="AG187" s="49"/>
    </row>
    <row r="188" spans="1:35" s="16" customFormat="1" ht="11.25" customHeight="1" x14ac:dyDescent="0.15">
      <c r="A188" s="49"/>
      <c r="B188" s="49"/>
      <c r="E188" s="30"/>
      <c r="F188" s="17"/>
      <c r="G188" s="30"/>
      <c r="H188" s="16" t="s">
        <v>207</v>
      </c>
      <c r="AF188" s="49"/>
      <c r="AG188" s="49"/>
    </row>
    <row r="189" spans="1:35" s="16" customFormat="1" ht="11.25" customHeight="1" x14ac:dyDescent="0.15">
      <c r="A189" s="49"/>
      <c r="B189" s="49"/>
      <c r="E189" s="30"/>
      <c r="F189" s="30"/>
      <c r="G189" s="17"/>
      <c r="H189" s="39" t="s">
        <v>222</v>
      </c>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5"/>
    </row>
    <row r="190" spans="1:35" s="16" customFormat="1" ht="11.25" customHeight="1" x14ac:dyDescent="0.15">
      <c r="A190" s="49"/>
      <c r="B190" s="49"/>
      <c r="E190" s="30"/>
      <c r="F190" s="30"/>
      <c r="G190" s="17"/>
      <c r="H190" s="18" t="s">
        <v>216</v>
      </c>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20"/>
    </row>
    <row r="191" spans="1:35" s="16" customFormat="1" ht="11.25" customHeight="1" x14ac:dyDescent="0.15">
      <c r="A191" s="49"/>
      <c r="B191" s="49"/>
      <c r="E191" s="30"/>
      <c r="F191" s="30"/>
      <c r="G191" s="17"/>
      <c r="H191" s="18" t="s">
        <v>217</v>
      </c>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20"/>
    </row>
    <row r="192" spans="1:35" s="16" customFormat="1" ht="11.25" customHeight="1" x14ac:dyDescent="0.15">
      <c r="A192" s="49"/>
      <c r="B192" s="49"/>
      <c r="E192" s="30"/>
      <c r="F192" s="30"/>
      <c r="G192" s="17"/>
      <c r="H192" s="18" t="s">
        <v>218</v>
      </c>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20"/>
    </row>
    <row r="193" spans="1:35" s="16" customFormat="1" ht="11.25" customHeight="1" x14ac:dyDescent="0.15">
      <c r="A193" s="49"/>
      <c r="B193" s="49"/>
      <c r="E193" s="30"/>
      <c r="F193" s="30"/>
      <c r="G193" s="17"/>
      <c r="H193" s="18" t="s">
        <v>219</v>
      </c>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20"/>
    </row>
    <row r="194" spans="1:35" s="16" customFormat="1" ht="11.25" customHeight="1" x14ac:dyDescent="0.15">
      <c r="A194" s="49"/>
      <c r="B194" s="49"/>
      <c r="E194" s="30"/>
      <c r="F194" s="30"/>
      <c r="G194" s="17"/>
      <c r="H194" s="18" t="s">
        <v>220</v>
      </c>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20"/>
    </row>
    <row r="195" spans="1:35" s="19" customFormat="1" ht="11.25" customHeight="1" x14ac:dyDescent="0.15">
      <c r="E195" s="37"/>
      <c r="F195" s="37"/>
      <c r="G195" s="38"/>
      <c r="H195" s="21" t="s">
        <v>221</v>
      </c>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45"/>
      <c r="AG195" s="22"/>
      <c r="AH195" s="22"/>
      <c r="AI195" s="26"/>
    </row>
    <row r="196" spans="1:35" s="16" customFormat="1" ht="11.25" customHeight="1" x14ac:dyDescent="0.15">
      <c r="A196" s="49"/>
      <c r="B196" s="49"/>
      <c r="E196" s="30"/>
      <c r="F196" s="30"/>
      <c r="G196" s="17"/>
      <c r="H196" s="16" t="s">
        <v>308</v>
      </c>
      <c r="AF196" s="49"/>
    </row>
    <row r="197" spans="1:35" s="16" customFormat="1" ht="11.25" customHeight="1" x14ac:dyDescent="0.15">
      <c r="A197" s="49"/>
      <c r="B197" s="49"/>
      <c r="E197" s="30"/>
      <c r="F197" s="17"/>
      <c r="AF197" s="49"/>
    </row>
    <row r="198" spans="1:35" s="16" customFormat="1" ht="11.25" customHeight="1" x14ac:dyDescent="0.15">
      <c r="A198" s="49"/>
      <c r="B198" s="49"/>
      <c r="E198" s="30"/>
      <c r="F198" s="17"/>
      <c r="G198" s="30" t="str">
        <f>$F$186&amp;"-2"</f>
        <v>(3)-2</v>
      </c>
      <c r="H198" s="16" t="s">
        <v>234</v>
      </c>
      <c r="AF198" s="49"/>
    </row>
    <row r="199" spans="1:35" s="16" customFormat="1" ht="11.25" customHeight="1" x14ac:dyDescent="0.15">
      <c r="A199" s="49"/>
      <c r="B199" s="49"/>
      <c r="E199" s="30"/>
      <c r="F199" s="17"/>
      <c r="G199" s="30"/>
      <c r="H199" s="27" t="s">
        <v>90</v>
      </c>
      <c r="I199" s="28"/>
      <c r="J199" s="28"/>
      <c r="K199" s="28"/>
      <c r="L199" s="28"/>
      <c r="M199" s="28"/>
      <c r="N199" s="27" t="s">
        <v>91</v>
      </c>
      <c r="O199" s="28"/>
      <c r="P199" s="28"/>
      <c r="Q199" s="29"/>
      <c r="R199" s="28" t="s">
        <v>92</v>
      </c>
      <c r="S199" s="28"/>
      <c r="T199" s="28"/>
      <c r="U199" s="28"/>
      <c r="V199" s="28"/>
      <c r="W199" s="28"/>
      <c r="X199" s="28"/>
      <c r="Y199" s="28"/>
      <c r="Z199" s="28"/>
      <c r="AA199" s="28"/>
      <c r="AB199" s="28"/>
      <c r="AC199" s="28"/>
      <c r="AD199" s="28"/>
      <c r="AE199" s="28"/>
      <c r="AF199" s="28"/>
      <c r="AG199" s="28"/>
      <c r="AH199" s="28"/>
      <c r="AI199" s="29"/>
    </row>
    <row r="200" spans="1:35" s="16" customFormat="1" ht="11.25" customHeight="1" x14ac:dyDescent="0.15">
      <c r="A200" s="49"/>
      <c r="B200" s="49"/>
      <c r="E200" s="30"/>
      <c r="H200" s="21" t="s">
        <v>193</v>
      </c>
      <c r="I200" s="22"/>
      <c r="J200" s="22"/>
      <c r="K200" s="22"/>
      <c r="L200" s="22"/>
      <c r="M200" s="22"/>
      <c r="N200" s="21" t="s">
        <v>200</v>
      </c>
      <c r="O200" s="22"/>
      <c r="P200" s="22"/>
      <c r="Q200" s="26"/>
      <c r="R200" s="22" t="s">
        <v>230</v>
      </c>
      <c r="S200" s="22"/>
      <c r="T200" s="22"/>
      <c r="U200" s="22"/>
      <c r="V200" s="22"/>
      <c r="W200" s="22"/>
      <c r="X200" s="22"/>
      <c r="Y200" s="22"/>
      <c r="Z200" s="22"/>
      <c r="AA200" s="22"/>
      <c r="AB200" s="22"/>
      <c r="AC200" s="22"/>
      <c r="AD200" s="22"/>
      <c r="AE200" s="22"/>
      <c r="AF200" s="45"/>
      <c r="AG200" s="22"/>
      <c r="AH200" s="22"/>
      <c r="AI200" s="26"/>
    </row>
    <row r="201" spans="1:35" s="16" customFormat="1" ht="11.25" customHeight="1" x14ac:dyDescent="0.15">
      <c r="A201" s="49"/>
      <c r="B201" s="49"/>
      <c r="E201" s="30"/>
      <c r="H201" s="21" t="s">
        <v>196</v>
      </c>
      <c r="I201" s="22"/>
      <c r="J201" s="22"/>
      <c r="K201" s="22"/>
      <c r="L201" s="22"/>
      <c r="M201" s="22"/>
      <c r="N201" s="21" t="s">
        <v>198</v>
      </c>
      <c r="O201" s="22"/>
      <c r="P201" s="22"/>
      <c r="Q201" s="26"/>
      <c r="R201" s="22" t="s">
        <v>292</v>
      </c>
      <c r="S201" s="22"/>
      <c r="T201" s="22"/>
      <c r="U201" s="22"/>
      <c r="V201" s="22"/>
      <c r="W201" s="22"/>
      <c r="X201" s="22"/>
      <c r="Y201" s="22"/>
      <c r="Z201" s="22"/>
      <c r="AA201" s="22"/>
      <c r="AB201" s="22"/>
      <c r="AC201" s="22"/>
      <c r="AD201" s="22"/>
      <c r="AE201" s="22"/>
      <c r="AF201" s="45"/>
      <c r="AG201" s="22"/>
      <c r="AH201" s="22"/>
      <c r="AI201" s="26"/>
    </row>
    <row r="202" spans="1:35" s="16" customFormat="1" ht="11.25" customHeight="1" x14ac:dyDescent="0.15">
      <c r="A202" s="49"/>
      <c r="B202" s="49"/>
      <c r="E202" s="30"/>
      <c r="H202" s="21" t="s">
        <v>223</v>
      </c>
      <c r="I202" s="22"/>
      <c r="J202" s="22"/>
      <c r="K202" s="22"/>
      <c r="L202" s="22"/>
      <c r="M202" s="22"/>
      <c r="N202" s="21" t="s">
        <v>224</v>
      </c>
      <c r="O202" s="22"/>
      <c r="P202" s="22"/>
      <c r="Q202" s="26"/>
      <c r="R202" s="22" t="s">
        <v>225</v>
      </c>
      <c r="S202" s="22"/>
      <c r="T202" s="22"/>
      <c r="U202" s="22"/>
      <c r="V202" s="22"/>
      <c r="W202" s="22"/>
      <c r="X202" s="22"/>
      <c r="Y202" s="22"/>
      <c r="Z202" s="22"/>
      <c r="AA202" s="22"/>
      <c r="AB202" s="22"/>
      <c r="AC202" s="22"/>
      <c r="AD202" s="22"/>
      <c r="AE202" s="22"/>
      <c r="AF202" s="45"/>
      <c r="AG202" s="22"/>
      <c r="AH202" s="22"/>
      <c r="AI202" s="26"/>
    </row>
    <row r="203" spans="1:35" s="16" customFormat="1" ht="11.25" customHeight="1" x14ac:dyDescent="0.15">
      <c r="A203" s="49"/>
      <c r="B203" s="49"/>
      <c r="E203" s="30"/>
      <c r="H203" s="21" t="s">
        <v>226</v>
      </c>
      <c r="I203" s="22"/>
      <c r="J203" s="22"/>
      <c r="K203" s="22"/>
      <c r="L203" s="22"/>
      <c r="M203" s="22"/>
      <c r="N203" s="21" t="s">
        <v>227</v>
      </c>
      <c r="O203" s="22"/>
      <c r="P203" s="22"/>
      <c r="Q203" s="26"/>
      <c r="R203" s="22" t="s">
        <v>228</v>
      </c>
      <c r="S203" s="22"/>
      <c r="T203" s="22"/>
      <c r="U203" s="22"/>
      <c r="V203" s="22"/>
      <c r="W203" s="22"/>
      <c r="X203" s="22"/>
      <c r="Y203" s="22"/>
      <c r="Z203" s="22"/>
      <c r="AA203" s="22"/>
      <c r="AB203" s="22"/>
      <c r="AC203" s="22"/>
      <c r="AD203" s="22"/>
      <c r="AE203" s="22"/>
      <c r="AF203" s="45"/>
      <c r="AG203" s="22"/>
      <c r="AH203" s="22"/>
      <c r="AI203" s="26"/>
    </row>
    <row r="204" spans="1:35" s="16" customFormat="1" ht="11.25" customHeight="1" x14ac:dyDescent="0.15">
      <c r="A204" s="49"/>
      <c r="B204" s="49"/>
      <c r="E204" s="30"/>
      <c r="H204" s="21" t="s">
        <v>232</v>
      </c>
      <c r="I204" s="22"/>
      <c r="J204" s="22"/>
      <c r="K204" s="22"/>
      <c r="L204" s="22"/>
      <c r="M204" s="22"/>
      <c r="N204" s="21" t="s">
        <v>229</v>
      </c>
      <c r="O204" s="22"/>
      <c r="P204" s="22"/>
      <c r="Q204" s="26"/>
      <c r="R204" s="22" t="s">
        <v>231</v>
      </c>
      <c r="S204" s="22"/>
      <c r="T204" s="22"/>
      <c r="U204" s="22"/>
      <c r="V204" s="22"/>
      <c r="W204" s="22"/>
      <c r="X204" s="22"/>
      <c r="Y204" s="22"/>
      <c r="Z204" s="22"/>
      <c r="AA204" s="22"/>
      <c r="AB204" s="22"/>
      <c r="AC204" s="22"/>
      <c r="AD204" s="22"/>
      <c r="AE204" s="22"/>
      <c r="AF204" s="45"/>
      <c r="AG204" s="22"/>
      <c r="AH204" s="22"/>
      <c r="AI204" s="26"/>
    </row>
    <row r="205" spans="1:35" s="16" customFormat="1" ht="11.25" customHeight="1" x14ac:dyDescent="0.15">
      <c r="A205" s="49"/>
      <c r="B205" s="49"/>
      <c r="E205" s="30"/>
      <c r="H205" s="21" t="s">
        <v>192</v>
      </c>
      <c r="I205" s="22"/>
      <c r="J205" s="22"/>
      <c r="K205" s="22"/>
      <c r="L205" s="22"/>
      <c r="M205" s="22"/>
      <c r="N205" s="21" t="s">
        <v>201</v>
      </c>
      <c r="O205" s="22"/>
      <c r="P205" s="22"/>
      <c r="Q205" s="26"/>
      <c r="R205" s="22" t="s">
        <v>203</v>
      </c>
      <c r="S205" s="22"/>
      <c r="T205" s="22"/>
      <c r="U205" s="22"/>
      <c r="V205" s="22"/>
      <c r="W205" s="22"/>
      <c r="X205" s="22"/>
      <c r="Y205" s="22"/>
      <c r="Z205" s="22"/>
      <c r="AA205" s="22"/>
      <c r="AB205" s="22"/>
      <c r="AC205" s="22"/>
      <c r="AD205" s="22"/>
      <c r="AE205" s="22"/>
      <c r="AF205" s="45"/>
      <c r="AG205" s="22"/>
      <c r="AH205" s="22"/>
      <c r="AI205" s="26"/>
    </row>
    <row r="206" spans="1:35" s="16" customFormat="1" ht="11.25" customHeight="1" x14ac:dyDescent="0.15">
      <c r="A206" s="49"/>
      <c r="B206" s="49"/>
      <c r="E206" s="30"/>
      <c r="H206" s="21" t="s">
        <v>191</v>
      </c>
      <c r="I206" s="22"/>
      <c r="J206" s="22"/>
      <c r="K206" s="22"/>
      <c r="L206" s="22"/>
      <c r="M206" s="22"/>
      <c r="N206" s="21" t="s">
        <v>202</v>
      </c>
      <c r="O206" s="22"/>
      <c r="P206" s="22"/>
      <c r="Q206" s="26"/>
      <c r="R206" s="22" t="s">
        <v>204</v>
      </c>
      <c r="S206" s="22"/>
      <c r="T206" s="22"/>
      <c r="U206" s="22"/>
      <c r="V206" s="22"/>
      <c r="W206" s="22"/>
      <c r="X206" s="22"/>
      <c r="Y206" s="22"/>
      <c r="Z206" s="22"/>
      <c r="AA206" s="22"/>
      <c r="AB206" s="22"/>
      <c r="AC206" s="22"/>
      <c r="AD206" s="22"/>
      <c r="AE206" s="22"/>
      <c r="AF206" s="45"/>
      <c r="AG206" s="22"/>
      <c r="AH206" s="22"/>
      <c r="AI206" s="26"/>
    </row>
    <row r="207" spans="1:35" s="16" customFormat="1" ht="11.25" customHeight="1" x14ac:dyDescent="0.15">
      <c r="A207" s="49"/>
      <c r="B207" s="49"/>
      <c r="E207" s="30"/>
      <c r="H207" s="21" t="s">
        <v>194</v>
      </c>
      <c r="I207" s="22"/>
      <c r="J207" s="22"/>
      <c r="K207" s="22"/>
      <c r="L207" s="22"/>
      <c r="M207" s="22"/>
      <c r="N207" s="21" t="s">
        <v>199</v>
      </c>
      <c r="O207" s="22"/>
      <c r="P207" s="22"/>
      <c r="Q207" s="26"/>
      <c r="R207" s="22" t="s">
        <v>238</v>
      </c>
      <c r="S207" s="22"/>
      <c r="T207" s="22"/>
      <c r="U207" s="22"/>
      <c r="V207" s="22"/>
      <c r="W207" s="22"/>
      <c r="X207" s="22"/>
      <c r="Y207" s="22"/>
      <c r="Z207" s="22"/>
      <c r="AA207" s="22"/>
      <c r="AB207" s="22"/>
      <c r="AC207" s="22"/>
      <c r="AD207" s="22"/>
      <c r="AE207" s="22"/>
      <c r="AF207" s="45"/>
      <c r="AG207" s="22"/>
      <c r="AH207" s="22"/>
      <c r="AI207" s="26"/>
    </row>
    <row r="208" spans="1:35" s="16" customFormat="1" ht="11.25" customHeight="1" x14ac:dyDescent="0.15">
      <c r="A208" s="49"/>
      <c r="B208" s="49"/>
      <c r="E208" s="30"/>
      <c r="H208" s="21" t="s">
        <v>195</v>
      </c>
      <c r="I208" s="22"/>
      <c r="J208" s="22"/>
      <c r="K208" s="22"/>
      <c r="L208" s="22"/>
      <c r="M208" s="22"/>
      <c r="N208" s="21" t="s">
        <v>197</v>
      </c>
      <c r="O208" s="22"/>
      <c r="P208" s="22"/>
      <c r="Q208" s="26"/>
      <c r="R208" s="22" t="s">
        <v>205</v>
      </c>
      <c r="S208" s="22"/>
      <c r="T208" s="22"/>
      <c r="U208" s="22"/>
      <c r="V208" s="22"/>
      <c r="W208" s="22"/>
      <c r="X208" s="22"/>
      <c r="Y208" s="22"/>
      <c r="Z208" s="22"/>
      <c r="AA208" s="22"/>
      <c r="AB208" s="22"/>
      <c r="AC208" s="22"/>
      <c r="AD208" s="22"/>
      <c r="AE208" s="22"/>
      <c r="AF208" s="45"/>
      <c r="AG208" s="22"/>
      <c r="AH208" s="22"/>
      <c r="AI208" s="26"/>
    </row>
    <row r="209" spans="1:35" s="16" customFormat="1" ht="11.25" customHeight="1" x14ac:dyDescent="0.15">
      <c r="A209" s="49"/>
      <c r="B209" s="49"/>
      <c r="E209" s="30"/>
      <c r="H209" s="19"/>
      <c r="I209" s="19"/>
      <c r="J209" s="19"/>
      <c r="K209" s="19"/>
      <c r="L209" s="19"/>
      <c r="M209" s="19"/>
      <c r="N209" s="19"/>
      <c r="O209" s="19"/>
      <c r="P209" s="19"/>
      <c r="AF209" s="49"/>
    </row>
    <row r="210" spans="1:35" s="16" customFormat="1" ht="11.25" customHeight="1" x14ac:dyDescent="0.15">
      <c r="A210" s="49"/>
      <c r="B210" s="49"/>
      <c r="E210" s="30"/>
      <c r="F210" s="17"/>
      <c r="G210" s="30" t="str">
        <f>$F$186&amp;"-3"</f>
        <v>(3)-3</v>
      </c>
      <c r="H210" s="16" t="s">
        <v>273</v>
      </c>
      <c r="AF210" s="49"/>
    </row>
    <row r="211" spans="1:35" s="16" customFormat="1" ht="11.25" customHeight="1" x14ac:dyDescent="0.15">
      <c r="A211" s="49"/>
      <c r="B211" s="49"/>
      <c r="E211" s="30"/>
      <c r="F211" s="17"/>
      <c r="G211" s="30"/>
      <c r="H211" s="16" t="s">
        <v>236</v>
      </c>
      <c r="AF211" s="49"/>
    </row>
    <row r="212" spans="1:35" s="16" customFormat="1" ht="11.25" customHeight="1" x14ac:dyDescent="0.15">
      <c r="A212" s="49"/>
      <c r="B212" s="49"/>
      <c r="E212" s="30"/>
      <c r="F212" s="30"/>
      <c r="G212" s="17"/>
      <c r="H212" s="39" t="s">
        <v>235</v>
      </c>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5"/>
    </row>
    <row r="213" spans="1:35" s="19" customFormat="1" ht="11.25" customHeight="1" x14ac:dyDescent="0.15">
      <c r="E213" s="37"/>
      <c r="F213" s="37"/>
      <c r="G213" s="38"/>
      <c r="H213" s="21" t="s">
        <v>237</v>
      </c>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45"/>
      <c r="AG213" s="22"/>
      <c r="AH213" s="22"/>
      <c r="AI213" s="26"/>
    </row>
    <row r="214" spans="1:35" s="16" customFormat="1" ht="11.25" customHeight="1" x14ac:dyDescent="0.15">
      <c r="A214" s="49"/>
      <c r="B214" s="49"/>
      <c r="E214" s="30"/>
      <c r="F214" s="30"/>
      <c r="G214" s="17"/>
      <c r="H214" s="16" t="s">
        <v>308</v>
      </c>
      <c r="AF214" s="49"/>
      <c r="AG214" s="49"/>
    </row>
    <row r="215" spans="1:35" s="16" customFormat="1" ht="11.25" customHeight="1" x14ac:dyDescent="0.15">
      <c r="A215" s="49"/>
      <c r="B215" s="49"/>
      <c r="E215" s="30"/>
      <c r="F215" s="17"/>
      <c r="AF215" s="49"/>
      <c r="AG215" s="49"/>
    </row>
    <row r="216" spans="1:35" s="16" customFormat="1" ht="11.25" customHeight="1" x14ac:dyDescent="0.15">
      <c r="A216" s="49"/>
      <c r="B216" s="49"/>
      <c r="E216" s="30"/>
      <c r="F216" s="17"/>
      <c r="G216" s="30" t="str">
        <f>$F$186&amp;"-4"</f>
        <v>(3)-4</v>
      </c>
      <c r="H216" s="16" t="s">
        <v>274</v>
      </c>
      <c r="AF216" s="49"/>
      <c r="AG216" s="49"/>
    </row>
    <row r="217" spans="1:35" s="16" customFormat="1" ht="11.25" customHeight="1" x14ac:dyDescent="0.15">
      <c r="A217" s="49"/>
      <c r="B217" s="49"/>
      <c r="E217" s="30"/>
      <c r="F217" s="17"/>
      <c r="G217" s="30"/>
      <c r="H217" s="27" t="s">
        <v>90</v>
      </c>
      <c r="I217" s="28"/>
      <c r="J217" s="28"/>
      <c r="K217" s="28"/>
      <c r="L217" s="28"/>
      <c r="M217" s="28"/>
      <c r="N217" s="27" t="s">
        <v>91</v>
      </c>
      <c r="O217" s="28"/>
      <c r="P217" s="28"/>
      <c r="Q217" s="29"/>
      <c r="R217" s="28" t="s">
        <v>92</v>
      </c>
      <c r="S217" s="28"/>
      <c r="T217" s="28"/>
      <c r="U217" s="28"/>
      <c r="V217" s="28"/>
      <c r="W217" s="28"/>
      <c r="X217" s="28"/>
      <c r="Y217" s="28"/>
      <c r="Z217" s="28"/>
      <c r="AA217" s="28"/>
      <c r="AB217" s="28"/>
      <c r="AC217" s="28"/>
      <c r="AD217" s="28"/>
      <c r="AE217" s="28"/>
      <c r="AF217" s="28"/>
      <c r="AG217" s="28"/>
      <c r="AH217" s="28"/>
      <c r="AI217" s="29"/>
    </row>
    <row r="218" spans="1:35" s="16" customFormat="1" ht="11.25" customHeight="1" x14ac:dyDescent="0.15">
      <c r="A218" s="49"/>
      <c r="B218" s="49"/>
      <c r="E218" s="30"/>
      <c r="H218" s="21" t="s">
        <v>239</v>
      </c>
      <c r="I218" s="22"/>
      <c r="J218" s="22"/>
      <c r="K218" s="22"/>
      <c r="L218" s="22"/>
      <c r="M218" s="22"/>
      <c r="N218" s="41" t="s">
        <v>199</v>
      </c>
      <c r="O218" s="22"/>
      <c r="P218" s="22"/>
      <c r="Q218" s="26"/>
      <c r="R218" s="22" t="s">
        <v>206</v>
      </c>
      <c r="S218" s="22"/>
      <c r="T218" s="22"/>
      <c r="U218" s="22"/>
      <c r="V218" s="22"/>
      <c r="W218" s="22"/>
      <c r="X218" s="22"/>
      <c r="Y218" s="22"/>
      <c r="Z218" s="22"/>
      <c r="AA218" s="22"/>
      <c r="AB218" s="22"/>
      <c r="AC218" s="22"/>
      <c r="AD218" s="22"/>
      <c r="AE218" s="22"/>
      <c r="AF218" s="45"/>
      <c r="AG218" s="45"/>
      <c r="AH218" s="22"/>
      <c r="AI218" s="26"/>
    </row>
    <row r="219" spans="1:35" s="16" customFormat="1" ht="11.25" customHeight="1" x14ac:dyDescent="0.15">
      <c r="A219" s="49"/>
      <c r="B219" s="49"/>
      <c r="E219" s="30"/>
      <c r="H219" s="19"/>
      <c r="I219" s="19"/>
      <c r="J219" s="19"/>
      <c r="K219" s="19"/>
      <c r="L219" s="19"/>
      <c r="M219" s="19"/>
      <c r="N219" s="19"/>
      <c r="O219" s="19"/>
      <c r="P219" s="19"/>
      <c r="AF219" s="49"/>
      <c r="AG219" s="49"/>
    </row>
    <row r="220" spans="1:35" s="16" customFormat="1" ht="11.25" customHeight="1" x14ac:dyDescent="0.15">
      <c r="A220" s="49"/>
      <c r="B220" s="49"/>
      <c r="E220" s="30"/>
      <c r="F220" s="17"/>
      <c r="G220" s="30" t="str">
        <f>$F$186&amp;"-5"</f>
        <v>(3)-5</v>
      </c>
      <c r="H220" s="16" t="s">
        <v>269</v>
      </c>
      <c r="AF220" s="49"/>
      <c r="AG220" s="49"/>
    </row>
    <row r="221" spans="1:35" s="16" customFormat="1" ht="11.25" customHeight="1" x14ac:dyDescent="0.15">
      <c r="A221" s="49"/>
      <c r="B221" s="49"/>
      <c r="E221" s="30"/>
      <c r="F221" s="17"/>
      <c r="G221" s="30"/>
      <c r="H221" s="16" t="s">
        <v>270</v>
      </c>
      <c r="AF221" s="49"/>
      <c r="AG221" s="49"/>
    </row>
    <row r="222" spans="1:35" s="16" customFormat="1" ht="11.25" customHeight="1" x14ac:dyDescent="0.15">
      <c r="A222" s="49"/>
      <c r="B222" s="49"/>
      <c r="E222" s="30"/>
      <c r="F222" s="30"/>
      <c r="G222" s="17"/>
      <c r="H222" s="43" t="s">
        <v>271</v>
      </c>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47"/>
      <c r="AG222" s="47"/>
      <c r="AH222" s="33"/>
      <c r="AI222" s="34"/>
    </row>
    <row r="223" spans="1:35" s="16" customFormat="1" ht="11.25" customHeight="1" x14ac:dyDescent="0.15">
      <c r="A223" s="49"/>
      <c r="B223" s="49"/>
      <c r="E223" s="30"/>
      <c r="F223" s="30"/>
      <c r="G223" s="17"/>
      <c r="H223" s="16" t="s">
        <v>308</v>
      </c>
      <c r="AF223" s="49"/>
      <c r="AG223" s="49"/>
    </row>
    <row r="224" spans="1:35" s="16" customFormat="1" ht="11.25" customHeight="1" x14ac:dyDescent="0.15">
      <c r="A224" s="49"/>
      <c r="B224" s="49"/>
      <c r="E224" s="30"/>
      <c r="F224" s="17"/>
      <c r="AF224" s="49"/>
      <c r="AG224" s="49"/>
    </row>
    <row r="225" spans="1:35" s="16" customFormat="1" ht="11.25" customHeight="1" x14ac:dyDescent="0.15">
      <c r="A225" s="49"/>
      <c r="B225" s="49"/>
      <c r="E225" s="30"/>
      <c r="F225" s="17"/>
      <c r="G225" s="30" t="str">
        <f>$F$186&amp;"-6"</f>
        <v>(3)-6</v>
      </c>
      <c r="H225" s="16" t="s">
        <v>272</v>
      </c>
      <c r="AF225" s="49"/>
      <c r="AG225" s="49"/>
    </row>
    <row r="226" spans="1:35" s="16" customFormat="1" ht="11.25" customHeight="1" x14ac:dyDescent="0.15">
      <c r="A226" s="49"/>
      <c r="B226" s="49"/>
      <c r="E226" s="30"/>
      <c r="F226" s="17"/>
      <c r="G226" s="30"/>
      <c r="H226" s="27" t="s">
        <v>90</v>
      </c>
      <c r="I226" s="28"/>
      <c r="J226" s="28"/>
      <c r="K226" s="28"/>
      <c r="L226" s="28"/>
      <c r="M226" s="28"/>
      <c r="N226" s="27" t="s">
        <v>91</v>
      </c>
      <c r="O226" s="28"/>
      <c r="P226" s="28"/>
      <c r="Q226" s="29"/>
      <c r="R226" s="28" t="s">
        <v>92</v>
      </c>
      <c r="S226" s="28"/>
      <c r="T226" s="28"/>
      <c r="U226" s="28"/>
      <c r="V226" s="28"/>
      <c r="W226" s="28"/>
      <c r="X226" s="28"/>
      <c r="Y226" s="28"/>
      <c r="Z226" s="28"/>
      <c r="AA226" s="28"/>
      <c r="AB226" s="28"/>
      <c r="AC226" s="28"/>
      <c r="AD226" s="28"/>
      <c r="AE226" s="28"/>
      <c r="AF226" s="28"/>
      <c r="AG226" s="28"/>
      <c r="AH226" s="28"/>
      <c r="AI226" s="29"/>
    </row>
    <row r="227" spans="1:35" s="16" customFormat="1" ht="11.25" customHeight="1" x14ac:dyDescent="0.15">
      <c r="A227" s="49"/>
      <c r="B227" s="49"/>
      <c r="E227" s="30"/>
      <c r="H227" s="21" t="s">
        <v>277</v>
      </c>
      <c r="I227" s="22"/>
      <c r="J227" s="22"/>
      <c r="K227" s="22"/>
      <c r="L227" s="22"/>
      <c r="M227" s="22"/>
      <c r="N227" s="40" t="s">
        <v>278</v>
      </c>
      <c r="O227" s="22"/>
      <c r="P227" s="22"/>
      <c r="Q227" s="26"/>
      <c r="R227" s="22" t="s">
        <v>279</v>
      </c>
      <c r="S227" s="22"/>
      <c r="T227" s="22"/>
      <c r="U227" s="22"/>
      <c r="V227" s="22"/>
      <c r="W227" s="22"/>
      <c r="X227" s="22"/>
      <c r="Y227" s="22"/>
      <c r="Z227" s="22"/>
      <c r="AA227" s="22"/>
      <c r="AB227" s="22"/>
      <c r="AC227" s="22"/>
      <c r="AD227" s="22"/>
      <c r="AE227" s="22"/>
      <c r="AF227" s="45"/>
      <c r="AG227" s="45"/>
      <c r="AH227" s="22"/>
      <c r="AI227" s="26"/>
    </row>
    <row r="228" spans="1:35" s="16" customFormat="1" ht="11.25" customHeight="1" x14ac:dyDescent="0.15">
      <c r="A228" s="49"/>
      <c r="B228" s="49"/>
      <c r="E228" s="30"/>
      <c r="F228" s="17"/>
      <c r="G228" s="30"/>
      <c r="AF228" s="49"/>
      <c r="AG228" s="49"/>
    </row>
    <row r="229" spans="1:35" s="16" customFormat="1" ht="11.25" customHeight="1" x14ac:dyDescent="0.15">
      <c r="A229" s="49"/>
      <c r="B229" s="49"/>
      <c r="E229" s="30"/>
      <c r="F229" s="17"/>
      <c r="G229" s="30" t="str">
        <f>$F$186&amp;"-7"</f>
        <v>(3)-7</v>
      </c>
      <c r="H229" s="16" t="s">
        <v>280</v>
      </c>
      <c r="AF229" s="49"/>
      <c r="AG229" s="49"/>
    </row>
    <row r="230" spans="1:35" s="16" customFormat="1" ht="11.25" customHeight="1" x14ac:dyDescent="0.15">
      <c r="A230" s="49"/>
      <c r="B230" s="49"/>
      <c r="E230" s="30"/>
      <c r="F230" s="17"/>
      <c r="G230" s="30"/>
      <c r="H230" s="16" t="s">
        <v>275</v>
      </c>
      <c r="AF230" s="49"/>
      <c r="AG230" s="49"/>
    </row>
    <row r="231" spans="1:35" s="16" customFormat="1" ht="11.25" customHeight="1" x14ac:dyDescent="0.15">
      <c r="A231" s="49"/>
      <c r="B231" s="49"/>
      <c r="E231" s="30"/>
      <c r="F231" s="30"/>
      <c r="G231" s="17"/>
      <c r="H231" s="39" t="s">
        <v>242</v>
      </c>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5"/>
    </row>
    <row r="232" spans="1:35" s="16" customFormat="1" ht="11.25" customHeight="1" x14ac:dyDescent="0.15">
      <c r="A232" s="49"/>
      <c r="B232" s="49"/>
      <c r="E232" s="30"/>
      <c r="F232" s="30"/>
      <c r="G232" s="17"/>
      <c r="H232" s="42" t="s">
        <v>243</v>
      </c>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20"/>
    </row>
    <row r="233" spans="1:35" s="16" customFormat="1" ht="11.25" customHeight="1" x14ac:dyDescent="0.15">
      <c r="A233" s="49"/>
      <c r="B233" s="49"/>
      <c r="E233" s="30"/>
      <c r="F233" s="30"/>
      <c r="G233" s="17"/>
      <c r="H233" s="42" t="s">
        <v>244</v>
      </c>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20"/>
    </row>
    <row r="234" spans="1:35" s="16" customFormat="1" ht="11.25" customHeight="1" x14ac:dyDescent="0.15">
      <c r="A234" s="49"/>
      <c r="B234" s="49"/>
      <c r="E234" s="30"/>
      <c r="F234" s="30"/>
      <c r="G234" s="17"/>
      <c r="H234" s="42" t="s">
        <v>245</v>
      </c>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20"/>
    </row>
    <row r="235" spans="1:35" s="16" customFormat="1" ht="11.25" customHeight="1" x14ac:dyDescent="0.15">
      <c r="A235" s="49"/>
      <c r="B235" s="49"/>
      <c r="E235" s="30"/>
      <c r="F235" s="30"/>
      <c r="G235" s="17"/>
      <c r="H235" s="42" t="s">
        <v>246</v>
      </c>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20"/>
    </row>
    <row r="236" spans="1:35" s="16" customFormat="1" ht="11.25" customHeight="1" x14ac:dyDescent="0.15">
      <c r="A236" s="49"/>
      <c r="B236" s="49"/>
      <c r="E236" s="30"/>
      <c r="F236" s="30"/>
      <c r="G236" s="17"/>
      <c r="H236" s="42" t="s">
        <v>247</v>
      </c>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20"/>
    </row>
    <row r="237" spans="1:35" s="19" customFormat="1" ht="11.25" customHeight="1" x14ac:dyDescent="0.15">
      <c r="E237" s="37"/>
      <c r="F237" s="37"/>
      <c r="G237" s="38"/>
      <c r="H237" s="21" t="s">
        <v>248</v>
      </c>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45"/>
      <c r="AG237" s="45"/>
      <c r="AH237" s="22"/>
      <c r="AI237" s="26"/>
    </row>
    <row r="238" spans="1:35" s="16" customFormat="1" ht="11.25" customHeight="1" x14ac:dyDescent="0.15">
      <c r="A238" s="49"/>
      <c r="B238" s="49"/>
      <c r="E238" s="30"/>
      <c r="F238" s="30"/>
      <c r="G238" s="17"/>
      <c r="H238" s="16" t="s">
        <v>308</v>
      </c>
      <c r="AF238" s="49"/>
      <c r="AG238" s="49"/>
    </row>
    <row r="239" spans="1:35" s="16" customFormat="1" ht="11.25" customHeight="1" x14ac:dyDescent="0.15">
      <c r="A239" s="49"/>
      <c r="B239" s="49"/>
      <c r="E239" s="30"/>
      <c r="F239" s="30"/>
      <c r="G239" s="17"/>
      <c r="H239" s="16" t="s">
        <v>240</v>
      </c>
      <c r="AF239" s="49"/>
      <c r="AG239" s="49"/>
    </row>
    <row r="240" spans="1:35" s="16" customFormat="1" ht="11.25" customHeight="1" x14ac:dyDescent="0.15">
      <c r="A240" s="49"/>
      <c r="B240" s="49"/>
      <c r="E240" s="30"/>
      <c r="F240" s="17"/>
      <c r="AF240" s="49"/>
      <c r="AG240" s="49"/>
    </row>
    <row r="241" spans="1:35" s="16" customFormat="1" ht="11.25" customHeight="1" x14ac:dyDescent="0.15">
      <c r="A241" s="49"/>
      <c r="B241" s="49"/>
      <c r="E241" s="30"/>
      <c r="F241" s="17"/>
      <c r="G241" s="30" t="str">
        <f>$F$186&amp;"-8"</f>
        <v>(3)-8</v>
      </c>
      <c r="H241" s="16" t="s">
        <v>276</v>
      </c>
      <c r="AF241" s="49"/>
      <c r="AG241" s="49"/>
    </row>
    <row r="242" spans="1:35" s="16" customFormat="1" ht="11.25" customHeight="1" x14ac:dyDescent="0.15">
      <c r="A242" s="49"/>
      <c r="B242" s="49"/>
      <c r="E242" s="30"/>
      <c r="F242" s="17"/>
      <c r="G242" s="30"/>
      <c r="H242" s="27" t="s">
        <v>90</v>
      </c>
      <c r="I242" s="28"/>
      <c r="J242" s="28"/>
      <c r="K242" s="28"/>
      <c r="L242" s="28"/>
      <c r="M242" s="28"/>
      <c r="N242" s="27" t="s">
        <v>91</v>
      </c>
      <c r="O242" s="28"/>
      <c r="P242" s="28"/>
      <c r="Q242" s="29"/>
      <c r="R242" s="28" t="s">
        <v>92</v>
      </c>
      <c r="S242" s="28"/>
      <c r="T242" s="28"/>
      <c r="U242" s="28"/>
      <c r="V242" s="28"/>
      <c r="W242" s="28"/>
      <c r="X242" s="28"/>
      <c r="Y242" s="28"/>
      <c r="Z242" s="28"/>
      <c r="AA242" s="28"/>
      <c r="AB242" s="28"/>
      <c r="AC242" s="28"/>
      <c r="AD242" s="28"/>
      <c r="AE242" s="28"/>
      <c r="AF242" s="28"/>
      <c r="AG242" s="28"/>
      <c r="AH242" s="28"/>
      <c r="AI242" s="29"/>
    </row>
    <row r="243" spans="1:35" s="16" customFormat="1" ht="11.25" customHeight="1" x14ac:dyDescent="0.15">
      <c r="A243" s="49"/>
      <c r="B243" s="49"/>
      <c r="E243" s="30"/>
      <c r="H243" s="21" t="s">
        <v>193</v>
      </c>
      <c r="I243" s="22"/>
      <c r="J243" s="22"/>
      <c r="K243" s="22"/>
      <c r="L243" s="22"/>
      <c r="M243" s="22"/>
      <c r="N243" s="21" t="s">
        <v>200</v>
      </c>
      <c r="O243" s="22"/>
      <c r="P243" s="22"/>
      <c r="Q243" s="26"/>
      <c r="R243" s="22" t="s">
        <v>230</v>
      </c>
      <c r="S243" s="22"/>
      <c r="T243" s="22"/>
      <c r="U243" s="22"/>
      <c r="V243" s="22"/>
      <c r="W243" s="22"/>
      <c r="X243" s="22"/>
      <c r="Y243" s="22"/>
      <c r="Z243" s="22"/>
      <c r="AA243" s="22"/>
      <c r="AB243" s="22"/>
      <c r="AC243" s="22"/>
      <c r="AD243" s="22"/>
      <c r="AE243" s="22"/>
      <c r="AF243" s="45"/>
      <c r="AG243" s="45"/>
      <c r="AH243" s="22"/>
      <c r="AI243" s="26"/>
    </row>
    <row r="244" spans="1:35" s="16" customFormat="1" ht="11.25" customHeight="1" x14ac:dyDescent="0.15">
      <c r="A244" s="49"/>
      <c r="B244" s="49"/>
      <c r="E244" s="30"/>
      <c r="H244" s="21" t="s">
        <v>196</v>
      </c>
      <c r="I244" s="22"/>
      <c r="J244" s="22"/>
      <c r="K244" s="22"/>
      <c r="L244" s="22"/>
      <c r="M244" s="22"/>
      <c r="N244" s="21" t="s">
        <v>198</v>
      </c>
      <c r="O244" s="22"/>
      <c r="P244" s="22"/>
      <c r="Q244" s="26"/>
      <c r="R244" s="22" t="s">
        <v>293</v>
      </c>
      <c r="S244" s="22"/>
      <c r="T244" s="22"/>
      <c r="U244" s="22"/>
      <c r="V244" s="22"/>
      <c r="W244" s="22"/>
      <c r="X244" s="22"/>
      <c r="Y244" s="22"/>
      <c r="Z244" s="22"/>
      <c r="AA244" s="22"/>
      <c r="AB244" s="22"/>
      <c r="AC244" s="22"/>
      <c r="AD244" s="22"/>
      <c r="AE244" s="22"/>
      <c r="AF244" s="45"/>
      <c r="AG244" s="45"/>
      <c r="AH244" s="22"/>
      <c r="AI244" s="26"/>
    </row>
    <row r="245" spans="1:35" s="16" customFormat="1" ht="11.25" customHeight="1" x14ac:dyDescent="0.15">
      <c r="A245" s="49"/>
      <c r="B245" s="49"/>
      <c r="E245" s="30"/>
      <c r="H245" s="21" t="s">
        <v>223</v>
      </c>
      <c r="I245" s="22"/>
      <c r="J245" s="22"/>
      <c r="K245" s="22"/>
      <c r="L245" s="22"/>
      <c r="M245" s="22"/>
      <c r="N245" s="21" t="s">
        <v>224</v>
      </c>
      <c r="O245" s="22"/>
      <c r="P245" s="22"/>
      <c r="Q245" s="26"/>
      <c r="R245" s="22" t="s">
        <v>225</v>
      </c>
      <c r="S245" s="22"/>
      <c r="T245" s="22"/>
      <c r="U245" s="22"/>
      <c r="V245" s="22"/>
      <c r="W245" s="22"/>
      <c r="X245" s="22"/>
      <c r="Y245" s="22"/>
      <c r="Z245" s="22"/>
      <c r="AA245" s="22"/>
      <c r="AB245" s="22"/>
      <c r="AC245" s="22"/>
      <c r="AD245" s="22"/>
      <c r="AE245" s="22"/>
      <c r="AF245" s="45"/>
      <c r="AG245" s="45"/>
      <c r="AH245" s="22"/>
      <c r="AI245" s="26"/>
    </row>
    <row r="246" spans="1:35" s="16" customFormat="1" ht="11.25" customHeight="1" x14ac:dyDescent="0.15">
      <c r="A246" s="49"/>
      <c r="B246" s="49"/>
      <c r="E246" s="30"/>
      <c r="H246" s="21" t="s">
        <v>226</v>
      </c>
      <c r="I246" s="22"/>
      <c r="J246" s="22"/>
      <c r="K246" s="22"/>
      <c r="L246" s="22"/>
      <c r="M246" s="22"/>
      <c r="N246" s="21" t="s">
        <v>227</v>
      </c>
      <c r="O246" s="22"/>
      <c r="P246" s="22"/>
      <c r="Q246" s="26"/>
      <c r="R246" s="22" t="s">
        <v>228</v>
      </c>
      <c r="S246" s="22"/>
      <c r="T246" s="22"/>
      <c r="U246" s="22"/>
      <c r="V246" s="22"/>
      <c r="W246" s="22"/>
      <c r="X246" s="22"/>
      <c r="Y246" s="22"/>
      <c r="Z246" s="22"/>
      <c r="AA246" s="22"/>
      <c r="AB246" s="22"/>
      <c r="AC246" s="22"/>
      <c r="AD246" s="22"/>
      <c r="AE246" s="22"/>
      <c r="AF246" s="45"/>
      <c r="AG246" s="45"/>
      <c r="AH246" s="22"/>
      <c r="AI246" s="26"/>
    </row>
    <row r="247" spans="1:35" s="16" customFormat="1" ht="11.25" customHeight="1" x14ac:dyDescent="0.15">
      <c r="A247" s="49"/>
      <c r="B247" s="49"/>
      <c r="E247" s="30"/>
      <c r="H247" s="21" t="s">
        <v>241</v>
      </c>
      <c r="I247" s="22"/>
      <c r="J247" s="22"/>
      <c r="K247" s="22"/>
      <c r="L247" s="22"/>
      <c r="M247" s="22"/>
      <c r="N247" s="21" t="s">
        <v>255</v>
      </c>
      <c r="O247" s="22"/>
      <c r="P247" s="22"/>
      <c r="Q247" s="26"/>
      <c r="R247" s="22" t="s">
        <v>262</v>
      </c>
      <c r="S247" s="22"/>
      <c r="T247" s="22"/>
      <c r="U247" s="22"/>
      <c r="V247" s="22"/>
      <c r="W247" s="22"/>
      <c r="X247" s="22"/>
      <c r="Y247" s="22"/>
      <c r="Z247" s="22"/>
      <c r="AA247" s="22"/>
      <c r="AB247" s="22"/>
      <c r="AC247" s="22"/>
      <c r="AD247" s="22"/>
      <c r="AE247" s="22"/>
      <c r="AF247" s="45"/>
      <c r="AG247" s="45"/>
      <c r="AH247" s="22"/>
      <c r="AI247" s="26"/>
    </row>
    <row r="248" spans="1:35" s="16" customFormat="1" ht="11.25" customHeight="1" x14ac:dyDescent="0.15">
      <c r="A248" s="49"/>
      <c r="B248" s="49"/>
      <c r="E248" s="30"/>
      <c r="H248" s="21" t="s">
        <v>249</v>
      </c>
      <c r="I248" s="22"/>
      <c r="J248" s="22"/>
      <c r="K248" s="22"/>
      <c r="L248" s="22"/>
      <c r="M248" s="22"/>
      <c r="N248" s="21" t="s">
        <v>256</v>
      </c>
      <c r="O248" s="22"/>
      <c r="P248" s="22"/>
      <c r="Q248" s="26"/>
      <c r="R248" s="22" t="s">
        <v>263</v>
      </c>
      <c r="S248" s="22"/>
      <c r="T248" s="22"/>
      <c r="U248" s="22"/>
      <c r="V248" s="22"/>
      <c r="W248" s="22"/>
      <c r="X248" s="22"/>
      <c r="Y248" s="22"/>
      <c r="Z248" s="22"/>
      <c r="AA248" s="22"/>
      <c r="AB248" s="22"/>
      <c r="AC248" s="22"/>
      <c r="AD248" s="22"/>
      <c r="AE248" s="22"/>
      <c r="AF248" s="45"/>
      <c r="AG248" s="45"/>
      <c r="AH248" s="22"/>
      <c r="AI248" s="26"/>
    </row>
    <row r="249" spans="1:35" s="16" customFormat="1" ht="11.25" customHeight="1" x14ac:dyDescent="0.15">
      <c r="A249" s="49"/>
      <c r="B249" s="49"/>
      <c r="E249" s="30"/>
      <c r="H249" s="21" t="s">
        <v>250</v>
      </c>
      <c r="I249" s="22"/>
      <c r="J249" s="22"/>
      <c r="K249" s="22"/>
      <c r="L249" s="22"/>
      <c r="M249" s="22"/>
      <c r="N249" s="21" t="s">
        <v>257</v>
      </c>
      <c r="O249" s="22"/>
      <c r="P249" s="22"/>
      <c r="Q249" s="26"/>
      <c r="R249" s="22" t="s">
        <v>265</v>
      </c>
      <c r="S249" s="22"/>
      <c r="T249" s="22"/>
      <c r="U249" s="22"/>
      <c r="V249" s="22"/>
      <c r="W249" s="22"/>
      <c r="X249" s="22"/>
      <c r="Y249" s="22"/>
      <c r="Z249" s="22"/>
      <c r="AA249" s="22"/>
      <c r="AB249" s="22"/>
      <c r="AC249" s="22"/>
      <c r="AD249" s="22"/>
      <c r="AE249" s="22"/>
      <c r="AF249" s="45"/>
      <c r="AG249" s="45"/>
      <c r="AH249" s="22"/>
      <c r="AI249" s="26"/>
    </row>
    <row r="250" spans="1:35" s="16" customFormat="1" ht="11.25" customHeight="1" x14ac:dyDescent="0.15">
      <c r="A250" s="49"/>
      <c r="B250" s="49"/>
      <c r="E250" s="30"/>
      <c r="H250" s="21" t="s">
        <v>251</v>
      </c>
      <c r="I250" s="22"/>
      <c r="J250" s="22"/>
      <c r="K250" s="22"/>
      <c r="L250" s="22"/>
      <c r="M250" s="22"/>
      <c r="N250" s="21" t="s">
        <v>258</v>
      </c>
      <c r="O250" s="22"/>
      <c r="P250" s="22"/>
      <c r="Q250" s="26"/>
      <c r="R250" s="22" t="s">
        <v>264</v>
      </c>
      <c r="S250" s="22"/>
      <c r="T250" s="22"/>
      <c r="U250" s="22"/>
      <c r="V250" s="22"/>
      <c r="W250" s="22"/>
      <c r="X250" s="22"/>
      <c r="Y250" s="22"/>
      <c r="Z250" s="22"/>
      <c r="AA250" s="22"/>
      <c r="AB250" s="22"/>
      <c r="AC250" s="22"/>
      <c r="AD250" s="22"/>
      <c r="AE250" s="22"/>
      <c r="AF250" s="45"/>
      <c r="AG250" s="45"/>
      <c r="AH250" s="22"/>
      <c r="AI250" s="26"/>
    </row>
    <row r="251" spans="1:35" s="16" customFormat="1" ht="11.25" customHeight="1" x14ac:dyDescent="0.15">
      <c r="A251" s="49"/>
      <c r="B251" s="49"/>
      <c r="E251" s="30"/>
      <c r="H251" s="21" t="s">
        <v>252</v>
      </c>
      <c r="I251" s="22"/>
      <c r="J251" s="22"/>
      <c r="K251" s="22"/>
      <c r="L251" s="22"/>
      <c r="M251" s="22"/>
      <c r="N251" s="41" t="s">
        <v>259</v>
      </c>
      <c r="O251" s="22"/>
      <c r="P251" s="22"/>
      <c r="Q251" s="26"/>
      <c r="R251" s="22" t="s">
        <v>266</v>
      </c>
      <c r="S251" s="22"/>
      <c r="T251" s="22"/>
      <c r="U251" s="22"/>
      <c r="V251" s="22"/>
      <c r="W251" s="22"/>
      <c r="X251" s="22"/>
      <c r="Y251" s="22"/>
      <c r="Z251" s="22"/>
      <c r="AA251" s="22"/>
      <c r="AB251" s="22"/>
      <c r="AC251" s="22"/>
      <c r="AD251" s="22"/>
      <c r="AE251" s="22"/>
      <c r="AF251" s="45"/>
      <c r="AG251" s="45"/>
      <c r="AH251" s="22"/>
      <c r="AI251" s="26"/>
    </row>
    <row r="252" spans="1:35" s="16" customFormat="1" ht="11.25" customHeight="1" x14ac:dyDescent="0.15">
      <c r="A252" s="49"/>
      <c r="B252" s="49"/>
      <c r="E252" s="30"/>
      <c r="H252" s="21" t="s">
        <v>253</v>
      </c>
      <c r="I252" s="22"/>
      <c r="J252" s="22"/>
      <c r="K252" s="22"/>
      <c r="L252" s="22"/>
      <c r="M252" s="22"/>
      <c r="N252" s="41" t="s">
        <v>260</v>
      </c>
      <c r="O252" s="22"/>
      <c r="P252" s="22"/>
      <c r="Q252" s="26"/>
      <c r="R252" s="22" t="s">
        <v>268</v>
      </c>
      <c r="S252" s="22"/>
      <c r="T252" s="22"/>
      <c r="U252" s="22"/>
      <c r="V252" s="22"/>
      <c r="W252" s="22"/>
      <c r="X252" s="22"/>
      <c r="Y252" s="22"/>
      <c r="Z252" s="22"/>
      <c r="AA252" s="22"/>
      <c r="AB252" s="22"/>
      <c r="AC252" s="22"/>
      <c r="AD252" s="22"/>
      <c r="AE252" s="22"/>
      <c r="AF252" s="45"/>
      <c r="AG252" s="45"/>
      <c r="AH252" s="22"/>
      <c r="AI252" s="26"/>
    </row>
    <row r="253" spans="1:35" s="16" customFormat="1" ht="11.25" customHeight="1" x14ac:dyDescent="0.15">
      <c r="A253" s="49"/>
      <c r="B253" s="49"/>
      <c r="E253" s="30"/>
      <c r="H253" s="21" t="s">
        <v>254</v>
      </c>
      <c r="I253" s="22"/>
      <c r="J253" s="22"/>
      <c r="K253" s="22"/>
      <c r="L253" s="22"/>
      <c r="M253" s="22"/>
      <c r="N253" s="41" t="s">
        <v>261</v>
      </c>
      <c r="O253" s="22"/>
      <c r="P253" s="22"/>
      <c r="Q253" s="26"/>
      <c r="R253" s="22" t="s">
        <v>267</v>
      </c>
      <c r="S253" s="22"/>
      <c r="T253" s="22"/>
      <c r="U253" s="22"/>
      <c r="V253" s="22"/>
      <c r="W253" s="22"/>
      <c r="X253" s="22"/>
      <c r="Y253" s="22"/>
      <c r="Z253" s="22"/>
      <c r="AA253" s="22"/>
      <c r="AB253" s="22"/>
      <c r="AC253" s="22"/>
      <c r="AD253" s="22"/>
      <c r="AE253" s="22"/>
      <c r="AF253" s="45"/>
      <c r="AG253" s="45"/>
      <c r="AH253" s="22"/>
      <c r="AI253" s="26"/>
    </row>
    <row r="254" spans="1:35" s="16" customFormat="1" ht="11.25" customHeight="1" x14ac:dyDescent="0.15">
      <c r="A254" s="49"/>
      <c r="B254" s="49"/>
      <c r="E254" s="30"/>
      <c r="H254" s="19"/>
      <c r="I254" s="19"/>
      <c r="J254" s="19"/>
      <c r="K254" s="19"/>
      <c r="L254" s="19"/>
      <c r="M254" s="19"/>
      <c r="N254" s="19"/>
      <c r="O254" s="19"/>
      <c r="P254" s="19"/>
      <c r="AF254" s="49"/>
      <c r="AG254" s="49"/>
    </row>
    <row r="255" spans="1:35" s="16" customFormat="1" ht="11.25" customHeight="1" x14ac:dyDescent="0.15">
      <c r="A255" s="49"/>
      <c r="B255" s="49"/>
      <c r="E255" s="30"/>
      <c r="F255" s="17" t="s">
        <v>213</v>
      </c>
      <c r="G255" s="16" t="s">
        <v>18</v>
      </c>
      <c r="AF255" s="49"/>
      <c r="AG255" s="49"/>
    </row>
    <row r="256" spans="1:35" s="16" customFormat="1" ht="11.25" customHeight="1" x14ac:dyDescent="0.15">
      <c r="A256" s="49"/>
      <c r="B256" s="49"/>
      <c r="E256" s="30"/>
      <c r="F256" s="17" t="str">
        <f>$G$187&amp;" →"</f>
        <v>(3)-1 →</v>
      </c>
      <c r="G256" s="51" t="s">
        <v>287</v>
      </c>
      <c r="H256" s="5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5"/>
    </row>
    <row r="257" spans="1:35" s="16" customFormat="1" ht="11.25" customHeight="1" x14ac:dyDescent="0.15">
      <c r="A257" s="49"/>
      <c r="B257" s="49"/>
      <c r="E257" s="30"/>
      <c r="F257" s="17"/>
      <c r="G257" s="52" t="s">
        <v>163</v>
      </c>
      <c r="H257" s="55"/>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20"/>
    </row>
    <row r="258" spans="1:35" s="16" customFormat="1" ht="11.25" customHeight="1" x14ac:dyDescent="0.15">
      <c r="A258" s="49"/>
      <c r="B258" s="49"/>
      <c r="E258" s="30"/>
      <c r="F258" s="17"/>
      <c r="G258" s="52"/>
      <c r="H258" s="55" t="s">
        <v>151</v>
      </c>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20"/>
    </row>
    <row r="259" spans="1:35" s="16" customFormat="1" ht="11.25" customHeight="1" x14ac:dyDescent="0.15">
      <c r="A259" s="49"/>
      <c r="B259" s="49"/>
      <c r="E259" s="30"/>
      <c r="F259" s="17"/>
      <c r="G259" s="52"/>
      <c r="H259" s="55" t="s">
        <v>152</v>
      </c>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20"/>
    </row>
    <row r="260" spans="1:35" s="16" customFormat="1" ht="11.25" customHeight="1" x14ac:dyDescent="0.15">
      <c r="A260" s="49"/>
      <c r="B260" s="49"/>
      <c r="E260" s="30"/>
      <c r="F260" s="17"/>
      <c r="G260" s="52"/>
      <c r="H260" s="55" t="s">
        <v>153</v>
      </c>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20"/>
    </row>
    <row r="261" spans="1:35" s="16" customFormat="1" ht="11.25" customHeight="1" x14ac:dyDescent="0.15">
      <c r="A261" s="49"/>
      <c r="B261" s="49"/>
      <c r="E261" s="30"/>
      <c r="F261" s="17"/>
      <c r="G261" s="52"/>
      <c r="H261" s="55" t="s">
        <v>154</v>
      </c>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20"/>
    </row>
    <row r="262" spans="1:35" s="16" customFormat="1" ht="11.25" customHeight="1" x14ac:dyDescent="0.15">
      <c r="A262" s="49"/>
      <c r="B262" s="49"/>
      <c r="E262" s="30"/>
      <c r="F262" s="17"/>
      <c r="G262" s="52"/>
      <c r="H262" s="55" t="s">
        <v>155</v>
      </c>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20"/>
    </row>
    <row r="263" spans="1:35" s="16" customFormat="1" ht="11.25" customHeight="1" x14ac:dyDescent="0.15">
      <c r="A263" s="49"/>
      <c r="B263" s="49"/>
      <c r="E263" s="30"/>
      <c r="F263" s="17"/>
      <c r="G263" s="52"/>
      <c r="H263" s="55"/>
      <c r="I263" s="19" t="s">
        <v>156</v>
      </c>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20"/>
    </row>
    <row r="264" spans="1:35" s="16" customFormat="1" ht="11.25" customHeight="1" x14ac:dyDescent="0.15">
      <c r="A264" s="49"/>
      <c r="B264" s="49"/>
      <c r="E264" s="30"/>
      <c r="F264" s="17"/>
      <c r="G264" s="52"/>
      <c r="H264" s="55"/>
      <c r="I264" s="19" t="s">
        <v>288</v>
      </c>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20"/>
    </row>
    <row r="265" spans="1:35" s="16" customFormat="1" ht="11.25" customHeight="1" x14ac:dyDescent="0.15">
      <c r="A265" s="49"/>
      <c r="B265" s="49"/>
      <c r="E265" s="30"/>
      <c r="F265" s="17"/>
      <c r="G265" s="52"/>
      <c r="H265" s="55" t="s">
        <v>289</v>
      </c>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20"/>
    </row>
    <row r="266" spans="1:35" s="16" customFormat="1" ht="11.25" customHeight="1" x14ac:dyDescent="0.15">
      <c r="A266" s="49"/>
      <c r="B266" s="49"/>
      <c r="E266" s="30"/>
      <c r="F266" s="17"/>
      <c r="G266" s="52" t="s">
        <v>290</v>
      </c>
      <c r="H266" s="55"/>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20"/>
    </row>
    <row r="267" spans="1:35" s="16" customFormat="1" ht="11.25" customHeight="1" x14ac:dyDescent="0.15">
      <c r="A267" s="49"/>
      <c r="B267" s="49"/>
      <c r="E267" s="30"/>
      <c r="F267" s="17" t="str">
        <f>$G$210&amp;" →"</f>
        <v>(3)-3 →</v>
      </c>
      <c r="G267" s="52" t="s">
        <v>284</v>
      </c>
      <c r="H267" s="55"/>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20"/>
    </row>
    <row r="268" spans="1:35" s="16" customFormat="1" ht="11.25" customHeight="1" x14ac:dyDescent="0.15">
      <c r="A268" s="49"/>
      <c r="B268" s="49"/>
      <c r="E268" s="30"/>
      <c r="F268" s="17"/>
      <c r="G268" s="52"/>
      <c r="H268" s="55" t="s">
        <v>155</v>
      </c>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20"/>
    </row>
    <row r="269" spans="1:35" s="16" customFormat="1" ht="11.25" customHeight="1" x14ac:dyDescent="0.15">
      <c r="A269" s="49"/>
      <c r="B269" s="49"/>
      <c r="E269" s="30"/>
      <c r="F269" s="17"/>
      <c r="G269" s="52"/>
      <c r="H269" s="55"/>
      <c r="I269" s="19" t="s">
        <v>156</v>
      </c>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20"/>
    </row>
    <row r="270" spans="1:35" s="16" customFormat="1" ht="11.25" customHeight="1" x14ac:dyDescent="0.15">
      <c r="A270" s="49"/>
      <c r="B270" s="49"/>
      <c r="E270" s="30"/>
      <c r="F270" s="17"/>
      <c r="G270" s="52"/>
      <c r="H270" s="55"/>
      <c r="I270" s="19" t="s">
        <v>157</v>
      </c>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20"/>
    </row>
    <row r="271" spans="1:35" s="16" customFormat="1" ht="11.25" customHeight="1" x14ac:dyDescent="0.15">
      <c r="A271" s="49"/>
      <c r="B271" s="49"/>
      <c r="E271" s="30"/>
      <c r="F271" s="17" t="str">
        <f>$G$220&amp;" →"</f>
        <v>(3)-5 →</v>
      </c>
      <c r="G271" s="52" t="s">
        <v>285</v>
      </c>
      <c r="H271" s="55"/>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20"/>
    </row>
    <row r="272" spans="1:35" s="16" customFormat="1" ht="11.25" customHeight="1" x14ac:dyDescent="0.15">
      <c r="A272" s="49"/>
      <c r="B272" s="49"/>
      <c r="E272" s="30"/>
      <c r="F272" s="17" t="str">
        <f>$G$229&amp;" →"</f>
        <v>(3)-7 →</v>
      </c>
      <c r="G272" s="52" t="s">
        <v>286</v>
      </c>
      <c r="H272" s="55"/>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20"/>
    </row>
    <row r="273" spans="1:35" s="16" customFormat="1" ht="11.25" customHeight="1" x14ac:dyDescent="0.15">
      <c r="A273" s="49"/>
      <c r="B273" s="49"/>
      <c r="E273" s="30"/>
      <c r="F273" s="17"/>
      <c r="G273" s="52" t="s">
        <v>164</v>
      </c>
      <c r="H273" s="55"/>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20"/>
    </row>
    <row r="274" spans="1:35" s="16" customFormat="1" ht="11.25" customHeight="1" x14ac:dyDescent="0.15">
      <c r="A274" s="49"/>
      <c r="B274" s="49"/>
      <c r="E274" s="30"/>
      <c r="F274" s="17"/>
      <c r="G274" s="52" t="s">
        <v>165</v>
      </c>
      <c r="H274" s="55"/>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20"/>
    </row>
    <row r="275" spans="1:35" s="16" customFormat="1" ht="11.25" customHeight="1" x14ac:dyDescent="0.15">
      <c r="A275" s="49"/>
      <c r="B275" s="49"/>
      <c r="E275" s="30"/>
      <c r="F275" s="17"/>
      <c r="G275" s="52"/>
      <c r="H275" s="55" t="s">
        <v>158</v>
      </c>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20"/>
    </row>
    <row r="276" spans="1:35" s="16" customFormat="1" ht="11.25" customHeight="1" x14ac:dyDescent="0.15">
      <c r="A276" s="49"/>
      <c r="B276" s="49"/>
      <c r="E276" s="30"/>
      <c r="F276" s="17"/>
      <c r="G276" s="52"/>
      <c r="H276" s="55" t="s">
        <v>159</v>
      </c>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20"/>
    </row>
    <row r="277" spans="1:35" s="16" customFormat="1" ht="11.25" customHeight="1" x14ac:dyDescent="0.15">
      <c r="A277" s="49"/>
      <c r="B277" s="49"/>
      <c r="E277" s="30"/>
      <c r="F277" s="17"/>
      <c r="G277" s="52"/>
      <c r="H277" s="55" t="s">
        <v>160</v>
      </c>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20"/>
    </row>
    <row r="278" spans="1:35" s="16" customFormat="1" ht="11.25" customHeight="1" x14ac:dyDescent="0.15">
      <c r="A278" s="49"/>
      <c r="B278" s="49"/>
      <c r="E278" s="30"/>
      <c r="F278" s="17"/>
      <c r="G278" s="52"/>
      <c r="H278" s="55" t="s">
        <v>161</v>
      </c>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20"/>
    </row>
    <row r="279" spans="1:35" s="16" customFormat="1" ht="11.25" customHeight="1" x14ac:dyDescent="0.15">
      <c r="A279" s="49"/>
      <c r="B279" s="49"/>
      <c r="E279" s="30"/>
      <c r="F279" s="17"/>
      <c r="G279" s="53"/>
      <c r="H279" s="56" t="s">
        <v>162</v>
      </c>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45"/>
      <c r="AG279" s="45"/>
      <c r="AH279" s="22"/>
      <c r="AI279" s="26"/>
    </row>
    <row r="280" spans="1:35" s="16" customFormat="1" ht="11.25" customHeight="1" x14ac:dyDescent="0.15">
      <c r="A280" s="49"/>
      <c r="B280" s="49"/>
      <c r="E280" s="30"/>
      <c r="F280" s="17"/>
      <c r="AF280" s="49"/>
      <c r="AG280" s="49"/>
    </row>
    <row r="281" spans="1:35" s="16" customFormat="1" ht="11.25" customHeight="1" x14ac:dyDescent="0.15">
      <c r="A281" s="49"/>
      <c r="B281" s="49"/>
      <c r="E281" s="30"/>
      <c r="F281" s="17"/>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row>
    <row r="282" spans="1:35" s="16" customFormat="1" ht="11.25" customHeight="1" x14ac:dyDescent="0.15">
      <c r="A282" s="49"/>
      <c r="B282" s="49"/>
      <c r="E282" s="30" t="str">
        <f>$D$109&amp;"3."</f>
        <v>7.13.3.3.</v>
      </c>
      <c r="F282" s="31" t="s">
        <v>7</v>
      </c>
      <c r="AF282" s="49"/>
      <c r="AG282" s="49"/>
    </row>
    <row r="283" spans="1:35" s="16" customFormat="1" ht="11.25" customHeight="1" x14ac:dyDescent="0.15">
      <c r="A283" s="49"/>
      <c r="B283" s="49"/>
      <c r="E283" s="30"/>
      <c r="F283" s="17" t="s">
        <v>12</v>
      </c>
      <c r="G283" s="16" t="s">
        <v>136</v>
      </c>
      <c r="AF283" s="49"/>
      <c r="AG283" s="49"/>
    </row>
    <row r="284" spans="1:35" s="16" customFormat="1" ht="11.25" customHeight="1" x14ac:dyDescent="0.15">
      <c r="A284" s="49"/>
      <c r="B284" s="49"/>
      <c r="E284" s="30"/>
      <c r="F284" s="31"/>
      <c r="G284" s="27" t="s">
        <v>138</v>
      </c>
      <c r="H284" s="28"/>
      <c r="I284" s="28"/>
      <c r="J284" s="29"/>
      <c r="K284" s="28" t="s">
        <v>141</v>
      </c>
      <c r="L284" s="28"/>
      <c r="M284" s="29"/>
      <c r="N284" s="28" t="s">
        <v>140</v>
      </c>
      <c r="O284" s="28"/>
      <c r="P284" s="28"/>
      <c r="Q284" s="28"/>
      <c r="R284" s="29"/>
      <c r="S284" s="28" t="s">
        <v>139</v>
      </c>
      <c r="T284" s="28"/>
      <c r="U284" s="28"/>
      <c r="V284" s="28"/>
      <c r="W284" s="28"/>
      <c r="X284" s="28"/>
      <c r="Y284" s="28"/>
      <c r="Z284" s="28"/>
      <c r="AA284" s="28"/>
      <c r="AB284" s="28"/>
      <c r="AC284" s="28"/>
      <c r="AD284" s="28"/>
      <c r="AE284" s="28"/>
      <c r="AF284" s="28"/>
      <c r="AG284" s="28"/>
      <c r="AH284" s="28"/>
      <c r="AI284" s="29"/>
    </row>
    <row r="285" spans="1:35" s="16" customFormat="1" ht="11.25" customHeight="1" x14ac:dyDescent="0.15">
      <c r="A285" s="49"/>
      <c r="B285" s="49"/>
      <c r="E285" s="30"/>
      <c r="F285" s="31"/>
      <c r="G285" s="32" t="s">
        <v>44</v>
      </c>
      <c r="H285" s="47"/>
      <c r="I285" s="47"/>
      <c r="J285" s="48"/>
      <c r="K285" s="47" t="s">
        <v>144</v>
      </c>
      <c r="L285" s="47"/>
      <c r="M285" s="48"/>
      <c r="N285" s="47" t="s">
        <v>143</v>
      </c>
      <c r="O285" s="47"/>
      <c r="P285" s="47"/>
      <c r="Q285" s="47"/>
      <c r="R285" s="48"/>
      <c r="S285" s="47" t="s">
        <v>142</v>
      </c>
      <c r="T285" s="47"/>
      <c r="U285" s="47"/>
      <c r="V285" s="47"/>
      <c r="W285" s="47"/>
      <c r="X285" s="47"/>
      <c r="Y285" s="47"/>
      <c r="Z285" s="47"/>
      <c r="AA285" s="47"/>
      <c r="AB285" s="47"/>
      <c r="AC285" s="47"/>
      <c r="AD285" s="47"/>
      <c r="AE285" s="47"/>
      <c r="AF285" s="47"/>
      <c r="AG285" s="47"/>
      <c r="AH285" s="47"/>
      <c r="AI285" s="48"/>
    </row>
    <row r="286" spans="1:35" s="16" customFormat="1" ht="11.25" customHeight="1" x14ac:dyDescent="0.15">
      <c r="A286" s="49"/>
      <c r="B286" s="49"/>
      <c r="E286" s="30"/>
      <c r="F286" s="31"/>
      <c r="G286" s="18" t="s">
        <v>46</v>
      </c>
      <c r="H286" s="19"/>
      <c r="I286" s="19"/>
      <c r="J286" s="20"/>
      <c r="K286" s="19" t="s">
        <v>167</v>
      </c>
      <c r="L286" s="19"/>
      <c r="M286" s="20"/>
      <c r="N286" s="19" t="s">
        <v>170</v>
      </c>
      <c r="O286" s="19"/>
      <c r="P286" s="19"/>
      <c r="Q286" s="19"/>
      <c r="R286" s="20"/>
      <c r="S286" s="19" t="s">
        <v>172</v>
      </c>
      <c r="T286" s="19"/>
      <c r="U286" s="19"/>
      <c r="V286" s="19"/>
      <c r="W286" s="19"/>
      <c r="X286" s="19"/>
      <c r="Y286" s="19"/>
      <c r="Z286" s="19"/>
      <c r="AA286" s="19"/>
      <c r="AB286" s="19"/>
      <c r="AC286" s="19"/>
      <c r="AD286" s="19"/>
      <c r="AE286" s="19"/>
      <c r="AF286" s="19"/>
      <c r="AG286" s="19"/>
      <c r="AH286" s="19"/>
      <c r="AI286" s="20"/>
    </row>
    <row r="287" spans="1:35" s="16" customFormat="1" ht="11.25" customHeight="1" x14ac:dyDescent="0.15">
      <c r="A287" s="49"/>
      <c r="B287" s="49"/>
      <c r="E287" s="30"/>
      <c r="F287" s="31"/>
      <c r="G287" s="21"/>
      <c r="H287" s="22"/>
      <c r="I287" s="22"/>
      <c r="J287" s="26"/>
      <c r="K287" s="22"/>
      <c r="L287" s="22"/>
      <c r="M287" s="26"/>
      <c r="N287" s="22"/>
      <c r="O287" s="22"/>
      <c r="P287" s="22"/>
      <c r="Q287" s="22"/>
      <c r="R287" s="26"/>
      <c r="S287" s="22" t="s">
        <v>173</v>
      </c>
      <c r="T287" s="22"/>
      <c r="U287" s="22"/>
      <c r="V287" s="22"/>
      <c r="W287" s="22"/>
      <c r="X287" s="22"/>
      <c r="Y287" s="22"/>
      <c r="Z287" s="22"/>
      <c r="AA287" s="22"/>
      <c r="AB287" s="22"/>
      <c r="AC287" s="22"/>
      <c r="AD287" s="22"/>
      <c r="AE287" s="22"/>
      <c r="AF287" s="45"/>
      <c r="AG287" s="45"/>
      <c r="AH287" s="22"/>
      <c r="AI287" s="26"/>
    </row>
    <row r="288" spans="1:35" s="16" customFormat="1" ht="11.25" customHeight="1" x14ac:dyDescent="0.15">
      <c r="A288" s="49"/>
      <c r="B288" s="49"/>
      <c r="E288" s="30"/>
      <c r="F288" s="31"/>
      <c r="G288" s="32" t="s">
        <v>51</v>
      </c>
      <c r="H288" s="33"/>
      <c r="I288" s="33"/>
      <c r="J288" s="34"/>
      <c r="K288" s="33" t="s">
        <v>168</v>
      </c>
      <c r="L288" s="33"/>
      <c r="M288" s="34"/>
      <c r="N288" s="33" t="s">
        <v>171</v>
      </c>
      <c r="O288" s="33"/>
      <c r="P288" s="33"/>
      <c r="Q288" s="33"/>
      <c r="R288" s="34"/>
      <c r="S288" s="33" t="s">
        <v>174</v>
      </c>
      <c r="T288" s="33"/>
      <c r="U288" s="33"/>
      <c r="V288" s="33"/>
      <c r="W288" s="33"/>
      <c r="X288" s="33"/>
      <c r="Y288" s="33"/>
      <c r="Z288" s="33"/>
      <c r="AA288" s="33"/>
      <c r="AB288" s="33"/>
      <c r="AC288" s="33"/>
      <c r="AD288" s="33"/>
      <c r="AE288" s="33"/>
      <c r="AF288" s="47"/>
      <c r="AG288" s="47"/>
      <c r="AH288" s="33"/>
      <c r="AI288" s="34"/>
    </row>
    <row r="289" spans="1:35" s="16" customFormat="1" ht="11.25" customHeight="1" x14ac:dyDescent="0.15">
      <c r="A289" s="49"/>
      <c r="B289" s="49"/>
      <c r="E289" s="30"/>
      <c r="F289" s="31"/>
      <c r="AF289" s="49"/>
      <c r="AG289" s="49"/>
    </row>
    <row r="290" spans="1:35" s="16" customFormat="1" ht="11.25" customHeight="1" x14ac:dyDescent="0.15">
      <c r="A290" s="49"/>
      <c r="B290" s="49"/>
      <c r="E290" s="30"/>
      <c r="F290" s="17" t="s">
        <v>62</v>
      </c>
      <c r="G290" s="16" t="s">
        <v>121</v>
      </c>
      <c r="AF290" s="49"/>
      <c r="AG290" s="49"/>
    </row>
    <row r="291" spans="1:35" s="16" customFormat="1" ht="11.25" customHeight="1" x14ac:dyDescent="0.15">
      <c r="A291" s="49"/>
      <c r="B291" s="49"/>
      <c r="E291" s="30"/>
      <c r="F291" s="17"/>
      <c r="G291" s="30" t="str">
        <f>F290&amp;"-1"</f>
        <v>(2)-1</v>
      </c>
      <c r="H291" s="16" t="s">
        <v>122</v>
      </c>
      <c r="AF291" s="49"/>
      <c r="AG291" s="49"/>
    </row>
    <row r="292" spans="1:35" s="16" customFormat="1" ht="11.25" customHeight="1" x14ac:dyDescent="0.15">
      <c r="A292" s="49"/>
      <c r="B292" s="49"/>
      <c r="D292" s="19"/>
      <c r="E292" s="37"/>
      <c r="F292" s="37"/>
      <c r="G292" s="38"/>
      <c r="H292" s="23" t="s">
        <v>175</v>
      </c>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5"/>
    </row>
    <row r="293" spans="1:35" s="16" customFormat="1" ht="11.25" customHeight="1" x14ac:dyDescent="0.15">
      <c r="A293" s="49"/>
      <c r="B293" s="49"/>
      <c r="E293" s="30"/>
      <c r="F293" s="30"/>
      <c r="G293" s="17"/>
      <c r="H293" s="21" t="s">
        <v>190</v>
      </c>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45"/>
      <c r="AG293" s="45"/>
      <c r="AH293" s="22"/>
      <c r="AI293" s="26"/>
    </row>
    <row r="294" spans="1:35" s="16" customFormat="1" ht="11.25" customHeight="1" x14ac:dyDescent="0.15">
      <c r="A294" s="49"/>
      <c r="B294" s="49"/>
      <c r="E294" s="30"/>
      <c r="F294" s="30"/>
      <c r="G294" s="17"/>
      <c r="H294" s="16" t="s">
        <v>308</v>
      </c>
      <c r="AF294" s="49"/>
      <c r="AG294" s="49"/>
    </row>
    <row r="295" spans="1:35" s="16" customFormat="1" ht="11.25" customHeight="1" x14ac:dyDescent="0.15">
      <c r="A295" s="49"/>
      <c r="B295" s="49"/>
      <c r="E295" s="30"/>
      <c r="F295" s="30"/>
      <c r="G295" s="17"/>
      <c r="H295" s="16" t="s">
        <v>176</v>
      </c>
      <c r="AF295" s="49"/>
      <c r="AG295" s="49"/>
    </row>
    <row r="296" spans="1:35" s="16" customFormat="1" ht="11.25" customHeight="1" x14ac:dyDescent="0.15">
      <c r="A296" s="49"/>
      <c r="B296" s="49"/>
      <c r="E296" s="30"/>
      <c r="F296" s="17"/>
      <c r="AF296" s="49"/>
      <c r="AG296" s="49"/>
    </row>
    <row r="297" spans="1:35" s="16" customFormat="1" ht="11.25" customHeight="1" x14ac:dyDescent="0.15">
      <c r="A297" s="49"/>
      <c r="B297" s="49"/>
      <c r="E297" s="30"/>
      <c r="F297" s="17"/>
      <c r="G297" s="30" t="str">
        <f>F290&amp;"-2"</f>
        <v>(2)-2</v>
      </c>
      <c r="H297" s="16" t="s">
        <v>89</v>
      </c>
      <c r="AF297" s="49"/>
      <c r="AG297" s="49"/>
    </row>
    <row r="298" spans="1:35" s="16" customFormat="1" ht="11.25" customHeight="1" x14ac:dyDescent="0.15">
      <c r="A298" s="49"/>
      <c r="B298" s="49"/>
      <c r="E298" s="30"/>
      <c r="F298" s="17"/>
      <c r="G298" s="30"/>
      <c r="H298" s="27" t="s">
        <v>90</v>
      </c>
      <c r="I298" s="28"/>
      <c r="J298" s="28"/>
      <c r="K298" s="28"/>
      <c r="L298" s="28"/>
      <c r="M298" s="27" t="s">
        <v>91</v>
      </c>
      <c r="N298" s="28"/>
      <c r="O298" s="28"/>
      <c r="P298" s="29"/>
      <c r="Q298" s="28" t="s">
        <v>92</v>
      </c>
      <c r="R298" s="28"/>
      <c r="S298" s="28"/>
      <c r="T298" s="28"/>
      <c r="U298" s="28"/>
      <c r="V298" s="28"/>
      <c r="W298" s="28"/>
      <c r="X298" s="28"/>
      <c r="Y298" s="28"/>
      <c r="Z298" s="28"/>
      <c r="AA298" s="28"/>
      <c r="AB298" s="28"/>
      <c r="AC298" s="28"/>
      <c r="AD298" s="28"/>
      <c r="AE298" s="28"/>
      <c r="AF298" s="28"/>
      <c r="AG298" s="28"/>
      <c r="AH298" s="28"/>
      <c r="AI298" s="29"/>
    </row>
    <row r="299" spans="1:35" s="16" customFormat="1" ht="11.25" customHeight="1" x14ac:dyDescent="0.15">
      <c r="A299" s="49"/>
      <c r="B299" s="49"/>
      <c r="E299" s="30"/>
      <c r="H299" s="32" t="s">
        <v>93</v>
      </c>
      <c r="I299" s="33"/>
      <c r="J299" s="33"/>
      <c r="K299" s="33"/>
      <c r="L299" s="33"/>
      <c r="M299" s="32" t="s">
        <v>94</v>
      </c>
      <c r="N299" s="33"/>
      <c r="O299" s="33"/>
      <c r="P299" s="34"/>
      <c r="Q299" s="33" t="s">
        <v>93</v>
      </c>
      <c r="R299" s="33"/>
      <c r="S299" s="33"/>
      <c r="T299" s="33"/>
      <c r="U299" s="33"/>
      <c r="V299" s="33"/>
      <c r="W299" s="33"/>
      <c r="X299" s="33"/>
      <c r="Y299" s="33"/>
      <c r="Z299" s="33"/>
      <c r="AA299" s="33"/>
      <c r="AB299" s="33"/>
      <c r="AC299" s="33"/>
      <c r="AD299" s="33"/>
      <c r="AE299" s="33"/>
      <c r="AF299" s="47"/>
      <c r="AG299" s="47"/>
      <c r="AH299" s="33"/>
      <c r="AI299" s="34"/>
    </row>
    <row r="300" spans="1:35" s="16" customFormat="1" ht="11.25" customHeight="1" x14ac:dyDescent="0.15">
      <c r="A300" s="49"/>
      <c r="B300" s="49"/>
      <c r="E300" s="30"/>
      <c r="H300" s="18" t="s">
        <v>19</v>
      </c>
      <c r="I300" s="19"/>
      <c r="J300" s="19"/>
      <c r="K300" s="19"/>
      <c r="L300" s="19"/>
      <c r="M300" s="18" t="s">
        <v>95</v>
      </c>
      <c r="N300" s="19"/>
      <c r="O300" s="19"/>
      <c r="P300" s="20"/>
      <c r="Q300" s="19" t="s">
        <v>145</v>
      </c>
      <c r="R300" s="19"/>
      <c r="S300" s="19"/>
      <c r="T300" s="19"/>
      <c r="U300" s="19"/>
      <c r="V300" s="19"/>
      <c r="W300" s="19"/>
      <c r="X300" s="19"/>
      <c r="Y300" s="19"/>
      <c r="Z300" s="19"/>
      <c r="AA300" s="19"/>
      <c r="AB300" s="19"/>
      <c r="AC300" s="19"/>
      <c r="AD300" s="19"/>
      <c r="AE300" s="19"/>
      <c r="AF300" s="19"/>
      <c r="AG300" s="19"/>
      <c r="AH300" s="19"/>
      <c r="AI300" s="20"/>
    </row>
    <row r="301" spans="1:35" s="16" customFormat="1" ht="11.25" customHeight="1" x14ac:dyDescent="0.15">
      <c r="A301" s="49"/>
      <c r="B301" s="49"/>
      <c r="E301" s="30"/>
      <c r="H301" s="21"/>
      <c r="I301" s="22"/>
      <c r="J301" s="22"/>
      <c r="K301" s="22"/>
      <c r="L301" s="22"/>
      <c r="M301" s="21"/>
      <c r="N301" s="22"/>
      <c r="O301" s="22"/>
      <c r="P301" s="26"/>
      <c r="Q301" s="22" t="s">
        <v>146</v>
      </c>
      <c r="R301" s="22"/>
      <c r="S301" s="22"/>
      <c r="T301" s="22"/>
      <c r="U301" s="22"/>
      <c r="V301" s="22"/>
      <c r="W301" s="22"/>
      <c r="X301" s="22"/>
      <c r="Y301" s="22"/>
      <c r="Z301" s="22"/>
      <c r="AA301" s="22"/>
      <c r="AB301" s="22"/>
      <c r="AC301" s="22"/>
      <c r="AD301" s="22"/>
      <c r="AE301" s="22"/>
      <c r="AF301" s="45"/>
      <c r="AG301" s="45"/>
      <c r="AH301" s="22"/>
      <c r="AI301" s="26"/>
    </row>
    <row r="302" spans="1:35" s="16" customFormat="1" ht="11.25" customHeight="1" x14ac:dyDescent="0.15">
      <c r="A302" s="49"/>
      <c r="B302" s="49"/>
      <c r="E302" s="30"/>
      <c r="H302" s="21" t="s">
        <v>141</v>
      </c>
      <c r="I302" s="22"/>
      <c r="J302" s="22"/>
      <c r="K302" s="22"/>
      <c r="L302" s="22"/>
      <c r="M302" s="21" t="s">
        <v>147</v>
      </c>
      <c r="N302" s="22"/>
      <c r="O302" s="22"/>
      <c r="P302" s="26"/>
      <c r="Q302" s="22" t="s">
        <v>141</v>
      </c>
      <c r="R302" s="22"/>
      <c r="S302" s="22"/>
      <c r="T302" s="22"/>
      <c r="U302" s="22"/>
      <c r="V302" s="22"/>
      <c r="W302" s="22"/>
      <c r="X302" s="22"/>
      <c r="Y302" s="22"/>
      <c r="Z302" s="22"/>
      <c r="AA302" s="22"/>
      <c r="AB302" s="22"/>
      <c r="AC302" s="22"/>
      <c r="AD302" s="22"/>
      <c r="AE302" s="22"/>
      <c r="AF302" s="45"/>
      <c r="AG302" s="45"/>
      <c r="AH302" s="22"/>
      <c r="AI302" s="26"/>
    </row>
    <row r="303" spans="1:35" s="16" customFormat="1" ht="11.25" customHeight="1" x14ac:dyDescent="0.15">
      <c r="A303" s="49"/>
      <c r="B303" s="49"/>
      <c r="E303" s="30"/>
      <c r="H303" s="21" t="s">
        <v>97</v>
      </c>
      <c r="I303" s="22"/>
      <c r="J303" s="22"/>
      <c r="K303" s="22"/>
      <c r="L303" s="22"/>
      <c r="M303" s="21" t="s">
        <v>98</v>
      </c>
      <c r="N303" s="22"/>
      <c r="O303" s="22"/>
      <c r="P303" s="26"/>
      <c r="Q303" s="22" t="s">
        <v>97</v>
      </c>
      <c r="R303" s="22"/>
      <c r="S303" s="22"/>
      <c r="T303" s="22"/>
      <c r="U303" s="22"/>
      <c r="V303" s="22"/>
      <c r="W303" s="22"/>
      <c r="X303" s="22"/>
      <c r="Y303" s="22"/>
      <c r="Z303" s="22"/>
      <c r="AA303" s="22"/>
      <c r="AB303" s="22"/>
      <c r="AC303" s="22"/>
      <c r="AD303" s="22"/>
      <c r="AE303" s="22"/>
      <c r="AF303" s="45"/>
      <c r="AG303" s="45"/>
      <c r="AH303" s="22"/>
      <c r="AI303" s="26"/>
    </row>
    <row r="304" spans="1:35" s="16" customFormat="1" ht="11.25" customHeight="1" x14ac:dyDescent="0.15">
      <c r="A304" s="49"/>
      <c r="B304" s="49"/>
      <c r="E304" s="30"/>
      <c r="H304" s="32" t="s">
        <v>177</v>
      </c>
      <c r="I304" s="33"/>
      <c r="J304" s="33"/>
      <c r="K304" s="33"/>
      <c r="L304" s="33"/>
      <c r="M304" s="32" t="s">
        <v>102</v>
      </c>
      <c r="N304" s="33"/>
      <c r="O304" s="33"/>
      <c r="P304" s="34"/>
      <c r="Q304" s="33" t="s">
        <v>178</v>
      </c>
      <c r="R304" s="33"/>
      <c r="S304" s="33"/>
      <c r="T304" s="33"/>
      <c r="U304" s="33"/>
      <c r="V304" s="33"/>
      <c r="W304" s="33"/>
      <c r="X304" s="33"/>
      <c r="Y304" s="33"/>
      <c r="Z304" s="33"/>
      <c r="AA304" s="33"/>
      <c r="AB304" s="33"/>
      <c r="AC304" s="33"/>
      <c r="AD304" s="33"/>
      <c r="AE304" s="33"/>
      <c r="AF304" s="47"/>
      <c r="AG304" s="47"/>
      <c r="AH304" s="33"/>
      <c r="AI304" s="34"/>
    </row>
    <row r="305" spans="1:35" s="16" customFormat="1" ht="11.25" customHeight="1" x14ac:dyDescent="0.15">
      <c r="A305" s="49"/>
      <c r="B305" s="49"/>
      <c r="E305" s="30"/>
      <c r="H305" s="21" t="s">
        <v>105</v>
      </c>
      <c r="I305" s="22"/>
      <c r="J305" s="22"/>
      <c r="K305" s="22"/>
      <c r="L305" s="22"/>
      <c r="M305" s="21" t="s">
        <v>104</v>
      </c>
      <c r="N305" s="22"/>
      <c r="O305" s="22"/>
      <c r="P305" s="26"/>
      <c r="Q305" s="22" t="s">
        <v>179</v>
      </c>
      <c r="R305" s="22"/>
      <c r="S305" s="22"/>
      <c r="T305" s="22"/>
      <c r="U305" s="22"/>
      <c r="V305" s="22"/>
      <c r="W305" s="22"/>
      <c r="X305" s="22"/>
      <c r="Y305" s="22"/>
      <c r="Z305" s="22"/>
      <c r="AA305" s="22"/>
      <c r="AB305" s="22"/>
      <c r="AC305" s="22"/>
      <c r="AD305" s="22"/>
      <c r="AE305" s="22"/>
      <c r="AF305" s="45"/>
      <c r="AG305" s="45"/>
      <c r="AH305" s="22"/>
      <c r="AI305" s="26"/>
    </row>
    <row r="306" spans="1:35" s="16" customFormat="1" ht="11.25" customHeight="1" x14ac:dyDescent="0.15">
      <c r="A306" s="49"/>
      <c r="B306" s="49"/>
      <c r="E306" s="30"/>
      <c r="H306" s="21" t="s">
        <v>109</v>
      </c>
      <c r="I306" s="22"/>
      <c r="J306" s="22"/>
      <c r="K306" s="22"/>
      <c r="L306" s="22"/>
      <c r="M306" s="21" t="s">
        <v>110</v>
      </c>
      <c r="N306" s="22"/>
      <c r="O306" s="22"/>
      <c r="P306" s="26"/>
      <c r="Q306" s="22" t="s">
        <v>109</v>
      </c>
      <c r="R306" s="22"/>
      <c r="S306" s="22"/>
      <c r="T306" s="22"/>
      <c r="U306" s="22"/>
      <c r="V306" s="22"/>
      <c r="W306" s="22"/>
      <c r="X306" s="22"/>
      <c r="Y306" s="22"/>
      <c r="Z306" s="22"/>
      <c r="AA306" s="22"/>
      <c r="AB306" s="22"/>
      <c r="AC306" s="22"/>
      <c r="AD306" s="22"/>
      <c r="AE306" s="22"/>
      <c r="AF306" s="45"/>
      <c r="AG306" s="45"/>
      <c r="AH306" s="22"/>
      <c r="AI306" s="26"/>
    </row>
    <row r="307" spans="1:35" s="16" customFormat="1" ht="11.25" customHeight="1" x14ac:dyDescent="0.15">
      <c r="A307" s="49"/>
      <c r="B307" s="49"/>
      <c r="E307" s="30"/>
      <c r="H307" s="21" t="s">
        <v>111</v>
      </c>
      <c r="I307" s="22"/>
      <c r="J307" s="22"/>
      <c r="K307" s="22"/>
      <c r="L307" s="22"/>
      <c r="M307" s="21" t="s">
        <v>112</v>
      </c>
      <c r="N307" s="22"/>
      <c r="O307" s="22"/>
      <c r="P307" s="26"/>
      <c r="Q307" s="22" t="s">
        <v>294</v>
      </c>
      <c r="R307" s="22"/>
      <c r="S307" s="22"/>
      <c r="T307" s="22"/>
      <c r="U307" s="22"/>
      <c r="V307" s="22"/>
      <c r="W307" s="22"/>
      <c r="X307" s="22"/>
      <c r="Y307" s="22"/>
      <c r="Z307" s="22"/>
      <c r="AA307" s="22"/>
      <c r="AB307" s="22"/>
      <c r="AC307" s="22"/>
      <c r="AD307" s="22"/>
      <c r="AE307" s="22"/>
      <c r="AF307" s="45"/>
      <c r="AG307" s="45"/>
      <c r="AH307" s="22"/>
      <c r="AI307" s="26"/>
    </row>
    <row r="308" spans="1:35" s="16" customFormat="1" ht="11.25" customHeight="1" x14ac:dyDescent="0.15">
      <c r="A308" s="49"/>
      <c r="B308" s="49"/>
      <c r="E308" s="30"/>
      <c r="H308" s="32" t="s">
        <v>113</v>
      </c>
      <c r="I308" s="33"/>
      <c r="J308" s="33"/>
      <c r="K308" s="33"/>
      <c r="L308" s="33"/>
      <c r="M308" s="32" t="s">
        <v>114</v>
      </c>
      <c r="N308" s="33"/>
      <c r="O308" s="33"/>
      <c r="P308" s="34"/>
      <c r="Q308" s="33" t="s">
        <v>281</v>
      </c>
      <c r="R308" s="33"/>
      <c r="S308" s="33"/>
      <c r="T308" s="33"/>
      <c r="U308" s="33"/>
      <c r="V308" s="33"/>
      <c r="W308" s="33"/>
      <c r="X308" s="33"/>
      <c r="Y308" s="33"/>
      <c r="Z308" s="33"/>
      <c r="AA308" s="33"/>
      <c r="AB308" s="33"/>
      <c r="AC308" s="33"/>
      <c r="AD308" s="33"/>
      <c r="AE308" s="33"/>
      <c r="AF308" s="47"/>
      <c r="AG308" s="47"/>
      <c r="AH308" s="33"/>
      <c r="AI308" s="34"/>
    </row>
    <row r="309" spans="1:35" s="16" customFormat="1" ht="11.25" customHeight="1" x14ac:dyDescent="0.15">
      <c r="A309" s="49"/>
      <c r="B309" s="49"/>
      <c r="E309" s="30"/>
      <c r="H309" s="21" t="s">
        <v>180</v>
      </c>
      <c r="I309" s="22"/>
      <c r="J309" s="22"/>
      <c r="K309" s="22"/>
      <c r="L309" s="22"/>
      <c r="M309" s="21" t="s">
        <v>181</v>
      </c>
      <c r="N309" s="22"/>
      <c r="O309" s="22"/>
      <c r="P309" s="26"/>
      <c r="Q309" s="22" t="s">
        <v>311</v>
      </c>
      <c r="R309" s="22"/>
      <c r="S309" s="22"/>
      <c r="T309" s="22"/>
      <c r="U309" s="22"/>
      <c r="V309" s="22"/>
      <c r="W309" s="22"/>
      <c r="X309" s="22"/>
      <c r="Y309" s="22"/>
      <c r="Z309" s="22"/>
      <c r="AA309" s="22"/>
      <c r="AB309" s="22"/>
      <c r="AC309" s="22"/>
      <c r="AD309" s="22"/>
      <c r="AE309" s="22"/>
      <c r="AF309" s="45"/>
      <c r="AG309" s="45"/>
      <c r="AH309" s="22"/>
      <c r="AI309" s="26"/>
    </row>
    <row r="310" spans="1:35" s="16" customFormat="1" ht="11.25" customHeight="1" x14ac:dyDescent="0.15">
      <c r="A310" s="49"/>
      <c r="B310" s="49"/>
      <c r="E310" s="30"/>
      <c r="H310" s="18" t="s">
        <v>182</v>
      </c>
      <c r="I310" s="19"/>
      <c r="J310" s="19"/>
      <c r="K310" s="19"/>
      <c r="L310" s="19"/>
      <c r="M310" s="18" t="s">
        <v>183</v>
      </c>
      <c r="N310" s="19"/>
      <c r="O310" s="19"/>
      <c r="P310" s="20"/>
      <c r="Q310" s="19" t="s">
        <v>312</v>
      </c>
      <c r="R310" s="19"/>
      <c r="S310" s="19"/>
      <c r="T310" s="19"/>
      <c r="U310" s="19"/>
      <c r="V310" s="19"/>
      <c r="W310" s="19"/>
      <c r="X310" s="19"/>
      <c r="Y310" s="19"/>
      <c r="Z310" s="19"/>
      <c r="AA310" s="19"/>
      <c r="AB310" s="19"/>
      <c r="AC310" s="19"/>
      <c r="AD310" s="19"/>
      <c r="AE310" s="19"/>
      <c r="AF310" s="19"/>
      <c r="AG310" s="19"/>
      <c r="AH310" s="19"/>
      <c r="AI310" s="20"/>
    </row>
    <row r="311" spans="1:35" s="16" customFormat="1" ht="11.25" customHeight="1" x14ac:dyDescent="0.15">
      <c r="A311" s="49"/>
      <c r="B311" s="49"/>
      <c r="E311" s="30"/>
      <c r="H311" s="21"/>
      <c r="I311" s="22"/>
      <c r="J311" s="22"/>
      <c r="K311" s="22"/>
      <c r="L311" s="22"/>
      <c r="M311" s="21"/>
      <c r="N311" s="22"/>
      <c r="O311" s="22"/>
      <c r="P311" s="26"/>
      <c r="Q311" s="22" t="s">
        <v>184</v>
      </c>
      <c r="R311" s="22"/>
      <c r="S311" s="22"/>
      <c r="T311" s="22"/>
      <c r="U311" s="22"/>
      <c r="V311" s="22"/>
      <c r="W311" s="22"/>
      <c r="X311" s="22"/>
      <c r="Y311" s="22"/>
      <c r="Z311" s="22"/>
      <c r="AA311" s="22"/>
      <c r="AB311" s="22"/>
      <c r="AC311" s="22"/>
      <c r="AD311" s="22"/>
      <c r="AE311" s="22"/>
      <c r="AF311" s="45"/>
      <c r="AG311" s="45"/>
      <c r="AH311" s="22"/>
      <c r="AI311" s="26"/>
    </row>
    <row r="312" spans="1:35" s="16" customFormat="1" ht="11.25" customHeight="1" x14ac:dyDescent="0.15">
      <c r="A312" s="49"/>
      <c r="B312" s="49"/>
      <c r="E312" s="30"/>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row>
    <row r="313" spans="1:35" s="16" customFormat="1" ht="11.25" customHeight="1" x14ac:dyDescent="0.15">
      <c r="A313" s="49"/>
      <c r="B313" s="49"/>
      <c r="E313" s="30"/>
      <c r="F313" s="17" t="s">
        <v>17</v>
      </c>
      <c r="G313" s="16" t="s">
        <v>18</v>
      </c>
      <c r="AF313" s="49"/>
      <c r="AG313" s="49"/>
    </row>
    <row r="314" spans="1:35" s="16" customFormat="1" ht="11.25" customHeight="1" x14ac:dyDescent="0.15">
      <c r="A314" s="49"/>
      <c r="B314" s="49"/>
      <c r="E314" s="30"/>
      <c r="F314" s="17"/>
      <c r="G314" s="16" t="s">
        <v>282</v>
      </c>
      <c r="AF314" s="49"/>
      <c r="AG314" s="49"/>
    </row>
    <row r="315" spans="1:35" s="16" customFormat="1" ht="11.25" customHeight="1" x14ac:dyDescent="0.15">
      <c r="A315" s="49"/>
      <c r="B315" s="49"/>
      <c r="E315" s="30"/>
      <c r="F315" s="17"/>
      <c r="G315" s="51" t="s">
        <v>303</v>
      </c>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5"/>
    </row>
    <row r="316" spans="1:35" s="16" customFormat="1" ht="11.25" customHeight="1" x14ac:dyDescent="0.15">
      <c r="A316" s="49"/>
      <c r="B316" s="49"/>
      <c r="E316" s="30"/>
      <c r="F316" s="17"/>
      <c r="G316" s="53" t="s">
        <v>302</v>
      </c>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45"/>
      <c r="AG316" s="45"/>
      <c r="AH316" s="22"/>
      <c r="AI316" s="26"/>
    </row>
    <row r="317" spans="1:35" s="16" customFormat="1" ht="11.25" customHeight="1" x14ac:dyDescent="0.15">
      <c r="A317" s="49"/>
      <c r="B317" s="49"/>
      <c r="E317" s="30"/>
      <c r="F317" s="31"/>
      <c r="AF317" s="49"/>
      <c r="AG317" s="49"/>
    </row>
    <row r="318" spans="1:35" s="16" customFormat="1" ht="11.25" customHeight="1" x14ac:dyDescent="0.15">
      <c r="A318" s="49"/>
      <c r="B318" s="49"/>
      <c r="E318" s="30"/>
      <c r="F318" s="31"/>
      <c r="AF318" s="49"/>
      <c r="AG318" s="49"/>
    </row>
    <row r="319" spans="1:35" s="16" customFormat="1" ht="11.25" customHeight="1" x14ac:dyDescent="0.15">
      <c r="A319" s="49"/>
      <c r="B319" s="49"/>
      <c r="E319" s="30" t="str">
        <f>$D$109&amp;"4."</f>
        <v>7.13.3.4.</v>
      </c>
      <c r="F319" s="31" t="s">
        <v>87</v>
      </c>
      <c r="AF319" s="49"/>
      <c r="AG319" s="49"/>
    </row>
    <row r="320" spans="1:35" s="16" customFormat="1" ht="11.25" customHeight="1" x14ac:dyDescent="0.15">
      <c r="A320" s="49"/>
      <c r="B320" s="49"/>
      <c r="E320" s="30"/>
      <c r="F320" s="31" t="s">
        <v>301</v>
      </c>
      <c r="AF320" s="49"/>
      <c r="AG320" s="49"/>
    </row>
    <row r="321" spans="32:33" ht="11.25" customHeight="1" x14ac:dyDescent="0.15">
      <c r="AF321" s="49"/>
      <c r="AG321" s="49"/>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8" manualBreakCount="8">
    <brk id="37" max="34" man="1"/>
    <brk id="81" max="34" man="1"/>
    <brk id="121" max="34" man="1"/>
    <brk id="164" max="34" man="1"/>
    <brk id="196" max="34" man="1"/>
    <brk id="228" max="34" man="1"/>
    <brk id="253" max="34" man="1"/>
    <brk id="280"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7.13.ログ</vt:lpstr>
      <vt:lpstr>'7.13.ログ'!Print_Area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2019-02-20T11:33:57Z</dcterms:created>
  <dcterms:modified xsi:type="dcterms:W3CDTF">2022-08-03T05:48:13Z</dcterms:modified>
</cp:coreProperties>
</file>