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5F33FA94-F21E-4031-B6E0-E5C3ED26E77F}" xr6:coauthVersionLast="47" xr6:coauthVersionMax="47" xr10:uidLastSave="{00000000-0000-0000-0000-000000000000}"/>
  <bookViews>
    <workbookView xWindow="-28920" yWindow="-120" windowWidth="29040" windowHeight="15720" tabRatio="894" xr2:uid="{00000000-000D-0000-FFFF-FFFF00000000}"/>
  </bookViews>
  <sheets>
    <sheet name="表紙" sheetId="20" r:id="rId1"/>
    <sheet name="変更履歴" sheetId="21" r:id="rId2"/>
    <sheet name="目次" sheetId="22" r:id="rId3"/>
    <sheet name="1. 認証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認証(A101)'!$A$1:$AI$49</definedName>
    <definedName name="_xlnm.Print_Area" localSheetId="4">'2. プロジェクト管理(A102)'!$A$1:$AI$51</definedName>
    <definedName name="_xlnm.Print_Area" localSheetId="5">'3. 共通(A103)'!$A$1:$AI$51</definedName>
    <definedName name="_xlnm.Print_Area" localSheetId="6">'4. プロジェクト一覧出力(A106)'!$A$1:$AI$43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認証(A101)'!$1:$5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21" l="1"/>
  <c r="S1" i="23"/>
  <c r="AG3" i="31"/>
  <c r="S1" i="30"/>
  <c r="E1" i="30"/>
  <c r="E3" i="23"/>
  <c r="E3" i="31"/>
  <c r="S1" i="24"/>
  <c r="E1" i="31"/>
  <c r="AG1" i="24"/>
  <c r="E1" i="23"/>
  <c r="AC3" i="23"/>
  <c r="E2" i="24"/>
  <c r="AG3" i="23"/>
  <c r="AG1" i="31"/>
  <c r="E3" i="30"/>
  <c r="E2" i="23"/>
  <c r="E2" i="30"/>
  <c r="AC3" i="31"/>
  <c r="AG1" i="23"/>
  <c r="AG1" i="30"/>
  <c r="E1" i="24"/>
  <c r="E3" i="24"/>
  <c r="S1" i="31"/>
  <c r="E2" i="31"/>
  <c r="AC3" i="24"/>
  <c r="AG3" i="30"/>
  <c r="AC3" i="30"/>
  <c r="AG3" i="24"/>
  <c r="AG2" i="21" l="1"/>
  <c r="AC1" i="21"/>
  <c r="AG2" i="31"/>
  <c r="S1" i="22"/>
  <c r="E3" i="22"/>
  <c r="AC1" i="31"/>
  <c r="AC1" i="22"/>
  <c r="AG2" i="24"/>
  <c r="AG1" i="22"/>
  <c r="AC2" i="21"/>
  <c r="AC3" i="22"/>
  <c r="AG2" i="22"/>
  <c r="AC2" i="24"/>
  <c r="AC1" i="30"/>
  <c r="I25" i="20"/>
  <c r="E2" i="22"/>
  <c r="AC1" i="24"/>
  <c r="E1" i="22"/>
  <c r="AC2" i="22"/>
  <c r="AG3" i="22"/>
  <c r="AC1" i="23"/>
  <c r="AG2" i="23"/>
  <c r="AG2" i="30"/>
  <c r="AC2" i="30"/>
  <c r="AC2" i="31"/>
  <c r="AC2" i="23"/>
</calcChain>
</file>

<file path=xl/sharedStrings.xml><?xml version="1.0" encoding="utf-8"?>
<sst xmlns="http://schemas.openxmlformats.org/spreadsheetml/2006/main" count="76" uniqueCount="44">
  <si>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</si>
  <si>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</si>
  <si>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</si>
  <si>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</si>
  <si>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</si>
  <si>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</si>
  <si>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</si>
  <si>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</si>
  <si>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</si>
  <si>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</si>
  <si>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</si>
  <si>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</si>
  <si>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</si>
  <si>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</si>
  <si>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</si>
  <si>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</si>
  <si>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</si>
  <si>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</si>
  <si>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</si>
  <si>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</si>
  <si>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</si>
  <si>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</si>
  <si>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</si>
  <si>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</si>
  <si>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</si>
  <si>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</si>
  <si>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</si>
  <si>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2. プロジェクト管理(A102)</t>
    <rPh sb="9" eb="11">
      <t>カンリ</t>
    </rPh>
    <phoneticPr fontId="9"/>
  </si>
  <si>
    <t>2. プロジェクト管理(A102)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</si>
  <si>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</si>
  <si>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</si>
  <si>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</si>
  <si>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</si>
  <si>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</si>
  <si>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</si>
  <si>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</si>
  <si>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</si>
  <si>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</si>
  <si>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</si>
  <si>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</si>
  <si>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</si>
  <si>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</si>
  <si>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</si>
  <si>
    <t>1. 認証(A101)</t>
    <rPh sb="3" eb="5">
      <t>ニンショウ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</si>
</sst>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8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4" xfId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20" fontId="3" fillId="0" borderId="0" xfId="0" applyNumberFormat="1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34</xdr:row>
      <xdr:rowOff>114300</xdr:rowOff>
    </xdr:from>
    <xdr:to>
      <xdr:col>34</xdr:col>
      <xdr:colOff>219075</xdr:colOff>
      <xdr:row>48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36</xdr:row>
      <xdr:rowOff>19050</xdr:rowOff>
    </xdr:from>
    <xdr:to>
      <xdr:col>24</xdr:col>
      <xdr:colOff>64510</xdr:colOff>
      <xdr:row>39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37</xdr:row>
      <xdr:rowOff>47625</xdr:rowOff>
    </xdr:from>
    <xdr:to>
      <xdr:col>27</xdr:col>
      <xdr:colOff>0</xdr:colOff>
      <xdr:row>38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40</xdr:row>
      <xdr:rowOff>66675</xdr:rowOff>
    </xdr:from>
    <xdr:to>
      <xdr:col>24</xdr:col>
      <xdr:colOff>95250</xdr:colOff>
      <xdr:row>43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41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40</xdr:row>
      <xdr:rowOff>47625</xdr:rowOff>
    </xdr:from>
    <xdr:to>
      <xdr:col>17</xdr:col>
      <xdr:colOff>161925</xdr:colOff>
      <xdr:row>43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41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43</xdr:row>
      <xdr:rowOff>66675</xdr:rowOff>
    </xdr:from>
    <xdr:to>
      <xdr:col>17</xdr:col>
      <xdr:colOff>142875</xdr:colOff>
      <xdr:row>45</xdr:row>
      <xdr:rowOff>95250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45</xdr:row>
      <xdr:rowOff>133350</xdr:rowOff>
    </xdr:from>
    <xdr:to>
      <xdr:col>17</xdr:col>
      <xdr:colOff>200025</xdr:colOff>
      <xdr:row>48</xdr:row>
      <xdr:rowOff>0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48550"/>
          <a:ext cx="53340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46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39</xdr:row>
      <xdr:rowOff>66675</xdr:rowOff>
    </xdr:from>
    <xdr:to>
      <xdr:col>30</xdr:col>
      <xdr:colOff>266700</xdr:colOff>
      <xdr:row>41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39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40</xdr:row>
      <xdr:rowOff>66675</xdr:rowOff>
    </xdr:from>
    <xdr:to>
      <xdr:col>10</xdr:col>
      <xdr:colOff>161925</xdr:colOff>
      <xdr:row>42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40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40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36</xdr:row>
      <xdr:rowOff>9525</xdr:rowOff>
    </xdr:from>
    <xdr:to>
      <xdr:col>30</xdr:col>
      <xdr:colOff>190500</xdr:colOff>
      <xdr:row>38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36</xdr:row>
      <xdr:rowOff>9525</xdr:rowOff>
    </xdr:from>
    <xdr:to>
      <xdr:col>30</xdr:col>
      <xdr:colOff>190500</xdr:colOff>
      <xdr:row>37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36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36</xdr:row>
      <xdr:rowOff>104775</xdr:rowOff>
    </xdr:from>
    <xdr:to>
      <xdr:col>17</xdr:col>
      <xdr:colOff>123825</xdr:colOff>
      <xdr:row>36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36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39</xdr:row>
      <xdr:rowOff>66675</xdr:rowOff>
    </xdr:from>
    <xdr:to>
      <xdr:col>17</xdr:col>
      <xdr:colOff>104775</xdr:colOff>
      <xdr:row>39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38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42</xdr:row>
      <xdr:rowOff>66675</xdr:rowOff>
    </xdr:from>
    <xdr:to>
      <xdr:col>30</xdr:col>
      <xdr:colOff>247650</xdr:colOff>
      <xdr:row>44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09600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43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45</xdr:row>
      <xdr:rowOff>85725</xdr:rowOff>
    </xdr:from>
    <xdr:to>
      <xdr:col>30</xdr:col>
      <xdr:colOff>247650</xdr:colOff>
      <xdr:row>48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654367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46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42</xdr:row>
      <xdr:rowOff>133350</xdr:rowOff>
    </xdr:from>
    <xdr:to>
      <xdr:col>10</xdr:col>
      <xdr:colOff>76200</xdr:colOff>
      <xdr:row>43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42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44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44</xdr:row>
      <xdr:rowOff>85725</xdr:rowOff>
    </xdr:from>
    <xdr:to>
      <xdr:col>10</xdr:col>
      <xdr:colOff>76200</xdr:colOff>
      <xdr:row>45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640080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38</xdr:row>
      <xdr:rowOff>0</xdr:rowOff>
    </xdr:from>
    <xdr:to>
      <xdr:col>10</xdr:col>
      <xdr:colOff>228600</xdr:colOff>
      <xdr:row>40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36</xdr:row>
      <xdr:rowOff>66675</xdr:rowOff>
    </xdr:from>
    <xdr:to>
      <xdr:col>10</xdr:col>
      <xdr:colOff>114300</xdr:colOff>
      <xdr:row>38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36</xdr:row>
      <xdr:rowOff>76200</xdr:rowOff>
    </xdr:from>
    <xdr:to>
      <xdr:col>15</xdr:col>
      <xdr:colOff>228600</xdr:colOff>
      <xdr:row>38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43</xdr:row>
      <xdr:rowOff>76200</xdr:rowOff>
    </xdr:from>
    <xdr:to>
      <xdr:col>24</xdr:col>
      <xdr:colOff>95250</xdr:colOff>
      <xdr:row>46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44</xdr:row>
      <xdr:rowOff>38100</xdr:rowOff>
    </xdr:from>
    <xdr:to>
      <xdr:col>28</xdr:col>
      <xdr:colOff>85725</xdr:colOff>
      <xdr:row>46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44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46</xdr:row>
      <xdr:rowOff>28575</xdr:rowOff>
    </xdr:from>
    <xdr:to>
      <xdr:col>10</xdr:col>
      <xdr:colOff>266700</xdr:colOff>
      <xdr:row>48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46</xdr:row>
      <xdr:rowOff>38100</xdr:rowOff>
    </xdr:from>
    <xdr:to>
      <xdr:col>15</xdr:col>
      <xdr:colOff>76200</xdr:colOff>
      <xdr:row>48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38</xdr:row>
      <xdr:rowOff>9525</xdr:rowOff>
    </xdr:from>
    <xdr:to>
      <xdr:col>17</xdr:col>
      <xdr:colOff>123825</xdr:colOff>
      <xdr:row>38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37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20</xdr:row>
      <xdr:rowOff>7072</xdr:rowOff>
    </xdr:from>
    <xdr:to>
      <xdr:col>14</xdr:col>
      <xdr:colOff>19047</xdr:colOff>
      <xdr:row>23</xdr:row>
      <xdr:rowOff>62580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31145" y="2893147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</a:t>
          </a:r>
        </a:p>
      </xdr:txBody>
    </xdr:sp>
    <xdr:clientData/>
  </xdr:twoCellAnchor>
  <xdr:twoCellAnchor>
    <xdr:from>
      <xdr:col>12</xdr:col>
      <xdr:colOff>42499</xdr:colOff>
      <xdr:row>17</xdr:row>
      <xdr:rowOff>104775</xdr:rowOff>
    </xdr:from>
    <xdr:to>
      <xdr:col>12</xdr:col>
      <xdr:colOff>273297</xdr:colOff>
      <xdr:row>19</xdr:row>
      <xdr:rowOff>47625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57199" y="2562225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157898</xdr:colOff>
      <xdr:row>14</xdr:row>
      <xdr:rowOff>0</xdr:rowOff>
    </xdr:from>
    <xdr:to>
      <xdr:col>14</xdr:col>
      <xdr:colOff>171450</xdr:colOff>
      <xdr:row>17</xdr:row>
      <xdr:rowOff>104775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028825"/>
          <a:ext cx="566002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252776</xdr:colOff>
      <xdr:row>29</xdr:row>
      <xdr:rowOff>91332</xdr:rowOff>
    </xdr:from>
    <xdr:to>
      <xdr:col>14</xdr:col>
      <xdr:colOff>2928</xdr:colOff>
      <xdr:row>33</xdr:row>
      <xdr:rowOff>3965</xdr:rowOff>
    </xdr:to>
    <xdr:sp macro="" textlink="">
      <xdr:nvSpPr>
        <xdr:cNvPr id="93" name="Rectangle 116">
          <a:extLst>
            <a:ext uri="{FF2B5EF4-FFF2-40B4-BE49-F238E27FC236}">
              <a16:creationId xmlns:a16="http://schemas.microsoft.com/office/drawing/2014/main" id="{AE4B6C4F-B13E-4548-83FF-C87D96F52D4B}"/>
            </a:ext>
          </a:extLst>
        </xdr:cNvPr>
        <xdr:cNvSpPr>
          <a:spLocks noChangeArrowheads="1"/>
        </xdr:cNvSpPr>
      </xdr:nvSpPr>
      <xdr:spPr bwMode="auto">
        <a:xfrm>
          <a:off x="3015026" y="4263282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26380</xdr:colOff>
      <xdr:row>27</xdr:row>
      <xdr:rowOff>46160</xdr:rowOff>
    </xdr:from>
    <xdr:to>
      <xdr:col>12</xdr:col>
      <xdr:colOff>257178</xdr:colOff>
      <xdr:row>28</xdr:row>
      <xdr:rowOff>131885</xdr:rowOff>
    </xdr:to>
    <xdr:sp macro="" textlink="">
      <xdr:nvSpPr>
        <xdr:cNvPr id="96" name="AutoShape 363">
          <a:extLst>
            <a:ext uri="{FF2B5EF4-FFF2-40B4-BE49-F238E27FC236}">
              <a16:creationId xmlns:a16="http://schemas.microsoft.com/office/drawing/2014/main" id="{943B44F9-840F-4FA3-BAE2-A2AEACD9B923}"/>
            </a:ext>
          </a:extLst>
        </xdr:cNvPr>
        <xdr:cNvSpPr>
          <a:spLocks noChangeArrowheads="1"/>
        </xdr:cNvSpPr>
      </xdr:nvSpPr>
      <xdr:spPr bwMode="auto">
        <a:xfrm>
          <a:off x="3341080" y="3932360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141779</xdr:colOff>
      <xdr:row>23</xdr:row>
      <xdr:rowOff>62580</xdr:rowOff>
    </xdr:from>
    <xdr:to>
      <xdr:col>12</xdr:col>
      <xdr:colOff>143971</xdr:colOff>
      <xdr:row>27</xdr:row>
      <xdr:rowOff>46160</xdr:rowOff>
    </xdr:to>
    <xdr:cxnSp macro="">
      <xdr:nvCxnSpPr>
        <xdr:cNvPr id="97" name="AutoShape 121">
          <a:extLst>
            <a:ext uri="{FF2B5EF4-FFF2-40B4-BE49-F238E27FC236}">
              <a16:creationId xmlns:a16="http://schemas.microsoft.com/office/drawing/2014/main" id="{8C66650D-4C16-4490-ACDD-B25A18EC3229}"/>
            </a:ext>
          </a:extLst>
        </xdr:cNvPr>
        <xdr:cNvCxnSpPr>
          <a:cxnSpLocks noChangeShapeType="1"/>
          <a:stCxn id="96" idx="0"/>
          <a:endCxn id="98" idx="2"/>
        </xdr:cNvCxnSpPr>
      </xdr:nvCxnSpPr>
      <xdr:spPr bwMode="auto">
        <a:xfrm flipV="1">
          <a:off x="3456479" y="3377280"/>
          <a:ext cx="2192" cy="55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237608</xdr:colOff>
      <xdr:row>36</xdr:row>
      <xdr:rowOff>66957</xdr:rowOff>
    </xdr:from>
    <xdr:to>
      <xdr:col>34</xdr:col>
      <xdr:colOff>37584</xdr:colOff>
      <xdr:row>50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2171183" y="5239032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990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13121"/>
            <a:ext cx="532743" cy="30315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13</xdr:row>
      <xdr:rowOff>103790</xdr:rowOff>
    </xdr:from>
    <xdr:to>
      <xdr:col>17</xdr:col>
      <xdr:colOff>152394</xdr:colOff>
      <xdr:row>17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12</xdr:row>
      <xdr:rowOff>20292</xdr:rowOff>
    </xdr:from>
    <xdr:to>
      <xdr:col>15</xdr:col>
      <xdr:colOff>275459</xdr:colOff>
      <xdr:row>13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43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17</xdr:col>
      <xdr:colOff>142875</xdr:colOff>
      <xdr:row>47</xdr:row>
      <xdr:rowOff>76200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47</xdr:row>
      <xdr:rowOff>133350</xdr:rowOff>
    </xdr:from>
    <xdr:to>
      <xdr:col>17</xdr:col>
      <xdr:colOff>200025</xdr:colOff>
      <xdr:row>50</xdr:row>
      <xdr:rowOff>19050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48550"/>
          <a:ext cx="533400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48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41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38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38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40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3817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68294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44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46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66865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38</xdr:row>
      <xdr:rowOff>76200</xdr:rowOff>
    </xdr:from>
    <xdr:to>
      <xdr:col>15</xdr:col>
      <xdr:colOff>228600</xdr:colOff>
      <xdr:row>40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46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39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27</xdr:row>
      <xdr:rowOff>84740</xdr:rowOff>
    </xdr:from>
    <xdr:to>
      <xdr:col>23</xdr:col>
      <xdr:colOff>234178</xdr:colOff>
      <xdr:row>30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19</xdr:row>
      <xdr:rowOff>29560</xdr:rowOff>
    </xdr:from>
    <xdr:to>
      <xdr:col>18</xdr:col>
      <xdr:colOff>270038</xdr:colOff>
      <xdr:row>19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27226" y="3351404"/>
          <a:ext cx="2772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17</xdr:row>
      <xdr:rowOff>33173</xdr:rowOff>
    </xdr:from>
    <xdr:to>
      <xdr:col>15</xdr:col>
      <xdr:colOff>275890</xdr:colOff>
      <xdr:row>18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185770</xdr:colOff>
      <xdr:row>19</xdr:row>
      <xdr:rowOff>47625</xdr:rowOff>
    </xdr:from>
    <xdr:to>
      <xdr:col>9</xdr:col>
      <xdr:colOff>185770</xdr:colOff>
      <xdr:row>22</xdr:row>
      <xdr:rowOff>14193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  <a:endCxn id="82" idx="0"/>
        </xdr:cNvCxnSpPr>
      </xdr:nvCxnSpPr>
      <xdr:spPr bwMode="auto">
        <a:xfrm>
          <a:off x="2650364" y="3369469"/>
          <a:ext cx="0" cy="3951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138112</xdr:colOff>
      <xdr:row>21</xdr:row>
      <xdr:rowOff>55960</xdr:rowOff>
    </xdr:from>
    <xdr:to>
      <xdr:col>23</xdr:col>
      <xdr:colOff>101203</xdr:colOff>
      <xdr:row>22</xdr:row>
      <xdr:rowOff>94060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614987" y="3663554"/>
          <a:ext cx="78462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エラー発生時</a:t>
          </a:r>
        </a:p>
      </xdr:txBody>
    </xdr:sp>
    <xdr:clientData/>
  </xdr:twoCellAnchor>
  <xdr:twoCellAnchor>
    <xdr:from>
      <xdr:col>16</xdr:col>
      <xdr:colOff>95250</xdr:colOff>
      <xdr:row>22</xdr:row>
      <xdr:rowOff>116682</xdr:rowOff>
    </xdr:from>
    <xdr:to>
      <xdr:col>22</xdr:col>
      <xdr:colOff>82969</xdr:colOff>
      <xdr:row>27</xdr:row>
      <xdr:rowOff>84740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8" idx="3"/>
          <a:endCxn id="63" idx="0"/>
        </xdr:cNvCxnSpPr>
      </xdr:nvCxnSpPr>
      <xdr:spPr>
        <a:xfrm>
          <a:off x="4476750" y="3867151"/>
          <a:ext cx="1630782" cy="682433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255985</xdr:colOff>
      <xdr:row>19</xdr:row>
      <xdr:rowOff>66675</xdr:rowOff>
    </xdr:from>
    <xdr:to>
      <xdr:col>15</xdr:col>
      <xdr:colOff>266700</xdr:colOff>
      <xdr:row>22</xdr:row>
      <xdr:rowOff>2382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363641" y="3388519"/>
          <a:ext cx="10715" cy="36433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23</xdr:row>
      <xdr:rowOff>126207</xdr:rowOff>
    </xdr:from>
    <xdr:to>
      <xdr:col>18</xdr:col>
      <xdr:colOff>57149</xdr:colOff>
      <xdr:row>26</xdr:row>
      <xdr:rowOff>116682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769518" y="4019551"/>
          <a:ext cx="1216819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22</xdr:row>
      <xdr:rowOff>2382</xdr:rowOff>
    </xdr:from>
    <xdr:to>
      <xdr:col>16</xdr:col>
      <xdr:colOff>95250</xdr:colOff>
      <xdr:row>23</xdr:row>
      <xdr:rowOff>88107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50531" y="3752851"/>
          <a:ext cx="226219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8</xdr:row>
      <xdr:rowOff>144501</xdr:rowOff>
    </xdr:from>
    <xdr:to>
      <xdr:col>18</xdr:col>
      <xdr:colOff>74728</xdr:colOff>
      <xdr:row>11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183076</xdr:colOff>
      <xdr:row>7</xdr:row>
      <xdr:rowOff>43959</xdr:rowOff>
    </xdr:from>
    <xdr:to>
      <xdr:col>16</xdr:col>
      <xdr:colOff>135451</xdr:colOff>
      <xdr:row>8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128679</xdr:colOff>
      <xdr:row>23</xdr:row>
      <xdr:rowOff>114734</xdr:rowOff>
    </xdr:from>
    <xdr:to>
      <xdr:col>11</xdr:col>
      <xdr:colOff>254702</xdr:colOff>
      <xdr:row>26</xdr:row>
      <xdr:rowOff>105209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45585" y="4008078"/>
          <a:ext cx="1221398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84627</xdr:colOff>
      <xdr:row>22</xdr:row>
      <xdr:rowOff>14193</xdr:rowOff>
    </xdr:from>
    <xdr:to>
      <xdr:col>10</xdr:col>
      <xdr:colOff>37002</xdr:colOff>
      <xdr:row>23</xdr:row>
      <xdr:rowOff>105209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549221" y="3764662"/>
          <a:ext cx="226219" cy="23389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241606</xdr:colOff>
      <xdr:row>19</xdr:row>
      <xdr:rowOff>120620</xdr:rowOff>
    </xdr:from>
    <xdr:to>
      <xdr:col>12</xdr:col>
      <xdr:colOff>98913</xdr:colOff>
      <xdr:row>21</xdr:row>
      <xdr:rowOff>15845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706200" y="3442464"/>
          <a:ext cx="67883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10</xdr:col>
      <xdr:colOff>37002</xdr:colOff>
      <xdr:row>22</xdr:row>
      <xdr:rowOff>131139</xdr:rowOff>
    </xdr:from>
    <xdr:to>
      <xdr:col>20</xdr:col>
      <xdr:colOff>205604</xdr:colOff>
      <xdr:row>29</xdr:row>
      <xdr:rowOff>41057</xdr:rowOff>
    </xdr:to>
    <xdr:cxnSp macro="">
      <xdr:nvCxnSpPr>
        <xdr:cNvPr id="68" name="直線矢印コネクタ 6">
          <a:extLst>
            <a:ext uri="{FF2B5EF4-FFF2-40B4-BE49-F238E27FC236}">
              <a16:creationId xmlns:a16="http://schemas.microsoft.com/office/drawing/2014/main" id="{1BE72A54-DD67-43C8-BFDF-6EA493859A1A}"/>
            </a:ext>
          </a:extLst>
        </xdr:cNvPr>
        <xdr:cNvCxnSpPr>
          <a:stCxn id="82" idx="3"/>
          <a:endCxn id="63" idx="1"/>
        </xdr:cNvCxnSpPr>
      </xdr:nvCxnSpPr>
      <xdr:spPr>
        <a:xfrm>
          <a:off x="2799252" y="3874464"/>
          <a:ext cx="2930852" cy="910043"/>
        </a:xfrm>
        <a:prstGeom prst="bentConnector3">
          <a:avLst>
            <a:gd name="adj1" fmla="val 25301"/>
          </a:avLst>
        </a:prstGeom>
        <a:ln>
          <a:solidFill>
            <a:sysClr val="windowText" lastClr="000000"/>
          </a:solidFill>
          <a:prstDash val="solid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22531</xdr:colOff>
      <xdr:row>29</xdr:row>
      <xdr:rowOff>120620</xdr:rowOff>
    </xdr:from>
    <xdr:to>
      <xdr:col>19</xdr:col>
      <xdr:colOff>156063</xdr:colOff>
      <xdr:row>31</xdr:row>
      <xdr:rowOff>15845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A9AA97A1-DEE4-4EC2-91EE-75C6461EF49F}"/>
            </a:ext>
          </a:extLst>
        </xdr:cNvPr>
        <xdr:cNvSpPr txBox="1">
          <a:spLocks noChangeArrowheads="1"/>
        </xdr:cNvSpPr>
      </xdr:nvSpPr>
      <xdr:spPr bwMode="auto">
        <a:xfrm>
          <a:off x="4718356" y="4864070"/>
          <a:ext cx="68598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16</xdr:col>
      <xdr:colOff>95250</xdr:colOff>
      <xdr:row>23</xdr:row>
      <xdr:rowOff>123664</xdr:rowOff>
    </xdr:from>
    <xdr:to>
      <xdr:col>21</xdr:col>
      <xdr:colOff>154125</xdr:colOff>
      <xdr:row>27</xdr:row>
      <xdr:rowOff>56164</xdr:rowOff>
    </xdr:to>
    <xdr:cxnSp macro="">
      <xdr:nvCxnSpPr>
        <xdr:cNvPr id="75" name="直線矢印コネクタ 6">
          <a:extLst>
            <a:ext uri="{FF2B5EF4-FFF2-40B4-BE49-F238E27FC236}">
              <a16:creationId xmlns:a16="http://schemas.microsoft.com/office/drawing/2014/main" id="{C2EDDCD7-064B-4C7D-A6D8-7A58450C8466}"/>
            </a:ext>
          </a:extLst>
        </xdr:cNvPr>
        <xdr:cNvCxnSpPr/>
      </xdr:nvCxnSpPr>
      <xdr:spPr>
        <a:xfrm rot="16200000" flipV="1">
          <a:off x="4982850" y="3541864"/>
          <a:ext cx="504000" cy="1440000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14</xdr:row>
      <xdr:rowOff>21193</xdr:rowOff>
    </xdr:from>
    <xdr:to>
      <xdr:col>6</xdr:col>
      <xdr:colOff>247651</xdr:colOff>
      <xdr:row>17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26</xdr:row>
      <xdr:rowOff>114300</xdr:rowOff>
    </xdr:from>
    <xdr:to>
      <xdr:col>34</xdr:col>
      <xdr:colOff>219075</xdr:colOff>
      <xdr:row>40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28</xdr:row>
      <xdr:rowOff>19050</xdr:rowOff>
    </xdr:from>
    <xdr:to>
      <xdr:col>24</xdr:col>
      <xdr:colOff>64510</xdr:colOff>
      <xdr:row>31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29</xdr:row>
      <xdr:rowOff>47625</xdr:rowOff>
    </xdr:from>
    <xdr:to>
      <xdr:col>27</xdr:col>
      <xdr:colOff>0</xdr:colOff>
      <xdr:row>30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32</xdr:row>
      <xdr:rowOff>66675</xdr:rowOff>
    </xdr:from>
    <xdr:to>
      <xdr:col>24</xdr:col>
      <xdr:colOff>95250</xdr:colOff>
      <xdr:row>35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33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32</xdr:row>
      <xdr:rowOff>47625</xdr:rowOff>
    </xdr:from>
    <xdr:to>
      <xdr:col>17</xdr:col>
      <xdr:colOff>161925</xdr:colOff>
      <xdr:row>35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33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35</xdr:row>
      <xdr:rowOff>66675</xdr:rowOff>
    </xdr:from>
    <xdr:to>
      <xdr:col>17</xdr:col>
      <xdr:colOff>142875</xdr:colOff>
      <xdr:row>37</xdr:row>
      <xdr:rowOff>85725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37</xdr:row>
      <xdr:rowOff>123825</xdr:rowOff>
    </xdr:from>
    <xdr:to>
      <xdr:col>17</xdr:col>
      <xdr:colOff>200025</xdr:colOff>
      <xdr:row>40</xdr:row>
      <xdr:rowOff>19050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39025"/>
          <a:ext cx="53340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38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31</xdr:row>
      <xdr:rowOff>66675</xdr:rowOff>
    </xdr:from>
    <xdr:to>
      <xdr:col>30</xdr:col>
      <xdr:colOff>266700</xdr:colOff>
      <xdr:row>33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31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32</xdr:row>
      <xdr:rowOff>66675</xdr:rowOff>
    </xdr:from>
    <xdr:to>
      <xdr:col>10</xdr:col>
      <xdr:colOff>161925</xdr:colOff>
      <xdr:row>34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32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32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28</xdr:row>
      <xdr:rowOff>9525</xdr:rowOff>
    </xdr:from>
    <xdr:to>
      <xdr:col>30</xdr:col>
      <xdr:colOff>190500</xdr:colOff>
      <xdr:row>30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28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28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28</xdr:row>
      <xdr:rowOff>104775</xdr:rowOff>
    </xdr:from>
    <xdr:to>
      <xdr:col>17</xdr:col>
      <xdr:colOff>123825</xdr:colOff>
      <xdr:row>28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28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31</xdr:row>
      <xdr:rowOff>66675</xdr:rowOff>
    </xdr:from>
    <xdr:to>
      <xdr:col>17</xdr:col>
      <xdr:colOff>104775</xdr:colOff>
      <xdr:row>31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30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34</xdr:row>
      <xdr:rowOff>66675</xdr:rowOff>
    </xdr:from>
    <xdr:to>
      <xdr:col>30</xdr:col>
      <xdr:colOff>247650</xdr:colOff>
      <xdr:row>36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495300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35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37</xdr:row>
      <xdr:rowOff>85725</xdr:rowOff>
    </xdr:from>
    <xdr:to>
      <xdr:col>30</xdr:col>
      <xdr:colOff>247650</xdr:colOff>
      <xdr:row>40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540067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38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34</xdr:row>
      <xdr:rowOff>133350</xdr:rowOff>
    </xdr:from>
    <xdr:to>
      <xdr:col>10</xdr:col>
      <xdr:colOff>76200</xdr:colOff>
      <xdr:row>35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34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36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36</xdr:row>
      <xdr:rowOff>85725</xdr:rowOff>
    </xdr:from>
    <xdr:to>
      <xdr:col>10</xdr:col>
      <xdr:colOff>76200</xdr:colOff>
      <xdr:row>37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525780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30</xdr:row>
      <xdr:rowOff>0</xdr:rowOff>
    </xdr:from>
    <xdr:to>
      <xdr:col>10</xdr:col>
      <xdr:colOff>228600</xdr:colOff>
      <xdr:row>32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28</xdr:row>
      <xdr:rowOff>66675</xdr:rowOff>
    </xdr:from>
    <xdr:to>
      <xdr:col>10</xdr:col>
      <xdr:colOff>114300</xdr:colOff>
      <xdr:row>30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28</xdr:row>
      <xdr:rowOff>76200</xdr:rowOff>
    </xdr:from>
    <xdr:to>
      <xdr:col>15</xdr:col>
      <xdr:colOff>228600</xdr:colOff>
      <xdr:row>30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35</xdr:row>
      <xdr:rowOff>76200</xdr:rowOff>
    </xdr:from>
    <xdr:to>
      <xdr:col>24</xdr:col>
      <xdr:colOff>95250</xdr:colOff>
      <xdr:row>38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36</xdr:row>
      <xdr:rowOff>38100</xdr:rowOff>
    </xdr:from>
    <xdr:to>
      <xdr:col>28</xdr:col>
      <xdr:colOff>85725</xdr:colOff>
      <xdr:row>38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36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38</xdr:row>
      <xdr:rowOff>28575</xdr:rowOff>
    </xdr:from>
    <xdr:to>
      <xdr:col>10</xdr:col>
      <xdr:colOff>266700</xdr:colOff>
      <xdr:row>40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38</xdr:row>
      <xdr:rowOff>38100</xdr:rowOff>
    </xdr:from>
    <xdr:to>
      <xdr:col>15</xdr:col>
      <xdr:colOff>76200</xdr:colOff>
      <xdr:row>40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30</xdr:row>
      <xdr:rowOff>9525</xdr:rowOff>
    </xdr:from>
    <xdr:to>
      <xdr:col>17</xdr:col>
      <xdr:colOff>123825</xdr:colOff>
      <xdr:row>30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29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15</xdr:row>
      <xdr:rowOff>140256</xdr:rowOff>
    </xdr:from>
    <xdr:to>
      <xdr:col>13</xdr:col>
      <xdr:colOff>266699</xdr:colOff>
      <xdr:row>16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9</xdr:row>
      <xdr:rowOff>95250</xdr:rowOff>
    </xdr:from>
    <xdr:to>
      <xdr:col>16</xdr:col>
      <xdr:colOff>95250</xdr:colOff>
      <xdr:row>10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16</xdr:row>
      <xdr:rowOff>14288</xdr:rowOff>
    </xdr:from>
    <xdr:to>
      <xdr:col>23</xdr:col>
      <xdr:colOff>38100</xdr:colOff>
      <xdr:row>16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10</xdr:row>
      <xdr:rowOff>95250</xdr:rowOff>
    </xdr:from>
    <xdr:to>
      <xdr:col>16</xdr:col>
      <xdr:colOff>28575</xdr:colOff>
      <xdr:row>14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14</xdr:row>
      <xdr:rowOff>38100</xdr:rowOff>
    </xdr:from>
    <xdr:to>
      <xdr:col>18</xdr:col>
      <xdr:colOff>66675</xdr:colOff>
      <xdr:row>17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20</xdr:row>
      <xdr:rowOff>123825</xdr:rowOff>
    </xdr:from>
    <xdr:to>
      <xdr:col>16</xdr:col>
      <xdr:colOff>104775</xdr:colOff>
      <xdr:row>21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009900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17</xdr:row>
      <xdr:rowOff>133350</xdr:rowOff>
    </xdr:from>
    <xdr:to>
      <xdr:col>16</xdr:col>
      <xdr:colOff>33338</xdr:colOff>
      <xdr:row>21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13</xdr:row>
      <xdr:rowOff>114300</xdr:rowOff>
    </xdr:from>
    <xdr:to>
      <xdr:col>29</xdr:col>
      <xdr:colOff>114300</xdr:colOff>
      <xdr:row>18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14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147"/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47">
        <f ca="1">IF(INDIRECT("変更履歴!D8")="","",MAX(INDIRECT("変更履歴!D8"):INDIRECT("変更履歴!F33")))</f>
        <v>44796</v>
      </c>
      <c r="J25" s="47"/>
      <c r="K25" s="4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9" customFormat="1" ht="12" customHeight="1" x14ac:dyDescent="0.15">
      <c r="A1" s="64" t="s">
        <v>15</v>
      </c>
      <c r="B1" s="56"/>
      <c r="C1" s="56"/>
      <c r="D1" s="57"/>
      <c r="E1" s="58" t="s">
        <v>16</v>
      </c>
      <c r="F1" s="59"/>
      <c r="G1" s="59"/>
      <c r="H1" s="59"/>
      <c r="I1" s="59"/>
      <c r="J1" s="59"/>
      <c r="K1" s="59"/>
      <c r="L1" s="59"/>
      <c r="M1" s="59"/>
      <c r="N1" s="60"/>
      <c r="O1" s="65" t="s">
        <v>11</v>
      </c>
      <c r="P1" s="66"/>
      <c r="Q1" s="66"/>
      <c r="R1" s="67"/>
      <c r="S1" s="74" t="s">
        <v>24</v>
      </c>
      <c r="T1" s="75"/>
      <c r="U1" s="75"/>
      <c r="V1" s="75"/>
      <c r="W1" s="75"/>
      <c r="X1" s="75"/>
      <c r="Y1" s="75"/>
      <c r="Z1" s="76"/>
      <c r="AA1" s="55" t="s">
        <v>12</v>
      </c>
      <c r="AB1" s="57"/>
      <c r="AC1" s="83" t="str">
        <f>IF(AF8="","",AF8)</f>
        <v>TIS</v>
      </c>
      <c r="AD1" s="84"/>
      <c r="AE1" s="84"/>
      <c r="AF1" s="85"/>
      <c r="AG1" s="48">
        <f>IF(D8="","",D8)</f>
        <v>43578</v>
      </c>
      <c r="AH1" s="49"/>
      <c r="AI1" s="50"/>
      <c r="AJ1" s="7"/>
      <c r="AK1" s="7"/>
      <c r="AL1" s="7"/>
      <c r="AM1" s="7"/>
      <c r="AN1" s="8"/>
    </row>
    <row r="2" spans="1:40" s="9" customFormat="1" ht="12" customHeight="1" x14ac:dyDescent="0.15">
      <c r="A2" s="55" t="s">
        <v>1</v>
      </c>
      <c r="B2" s="56"/>
      <c r="C2" s="56"/>
      <c r="D2" s="57"/>
      <c r="E2" s="58" t="s">
        <v>17</v>
      </c>
      <c r="F2" s="59"/>
      <c r="G2" s="59"/>
      <c r="H2" s="59"/>
      <c r="I2" s="59"/>
      <c r="J2" s="59"/>
      <c r="K2" s="59"/>
      <c r="L2" s="59"/>
      <c r="M2" s="59"/>
      <c r="N2" s="60"/>
      <c r="O2" s="68"/>
      <c r="P2" s="69"/>
      <c r="Q2" s="69"/>
      <c r="R2" s="70"/>
      <c r="S2" s="77"/>
      <c r="T2" s="78"/>
      <c r="U2" s="78"/>
      <c r="V2" s="78"/>
      <c r="W2" s="78"/>
      <c r="X2" s="78"/>
      <c r="Y2" s="78"/>
      <c r="Z2" s="79"/>
      <c r="AA2" s="55" t="s">
        <v>13</v>
      </c>
      <c r="AB2" s="57"/>
      <c r="AC2" s="61" t="str">
        <f ca="1">IF(COUNTA(AF9:AF33)&lt;&gt;0,INDIRECT("AF"&amp;(COUNTA(AF9:AF33)+8)),"")</f>
        <v>TIS</v>
      </c>
      <c r="AD2" s="62"/>
      <c r="AE2" s="62"/>
      <c r="AF2" s="63"/>
      <c r="AG2" s="48">
        <f>IF(D9="","",MAX(D9:F33))</f>
        <v>44796</v>
      </c>
      <c r="AH2" s="49"/>
      <c r="AI2" s="50"/>
      <c r="AJ2" s="7"/>
      <c r="AK2" s="7"/>
      <c r="AL2" s="7"/>
      <c r="AM2" s="7"/>
      <c r="AN2" s="7"/>
    </row>
    <row r="3" spans="1:40" s="9" customFormat="1" ht="12" customHeight="1" x14ac:dyDescent="0.15">
      <c r="A3" s="55" t="s">
        <v>2</v>
      </c>
      <c r="B3" s="56"/>
      <c r="C3" s="56"/>
      <c r="D3" s="57"/>
      <c r="E3" s="86" t="s">
        <v>26</v>
      </c>
      <c r="F3" s="59"/>
      <c r="G3" s="59"/>
      <c r="H3" s="59"/>
      <c r="I3" s="59"/>
      <c r="J3" s="59"/>
      <c r="K3" s="59"/>
      <c r="L3" s="59"/>
      <c r="M3" s="59"/>
      <c r="N3" s="60"/>
      <c r="O3" s="71"/>
      <c r="P3" s="72"/>
      <c r="Q3" s="72"/>
      <c r="R3" s="73"/>
      <c r="S3" s="80"/>
      <c r="T3" s="81"/>
      <c r="U3" s="81"/>
      <c r="V3" s="81"/>
      <c r="W3" s="81"/>
      <c r="X3" s="81"/>
      <c r="Y3" s="81"/>
      <c r="Z3" s="82"/>
      <c r="AA3" s="55"/>
      <c r="AB3" s="57"/>
      <c r="AC3" s="83"/>
      <c r="AD3" s="84"/>
      <c r="AE3" s="84"/>
      <c r="AF3" s="85"/>
      <c r="AG3" s="48"/>
      <c r="AH3" s="49"/>
      <c r="AI3" s="50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18</v>
      </c>
      <c r="B7" s="51" t="s">
        <v>6</v>
      </c>
      <c r="C7" s="52"/>
      <c r="D7" s="51" t="s">
        <v>7</v>
      </c>
      <c r="E7" s="53"/>
      <c r="F7" s="52"/>
      <c r="G7" s="51" t="s">
        <v>8</v>
      </c>
      <c r="H7" s="53"/>
      <c r="I7" s="52"/>
      <c r="J7" s="54" t="s">
        <v>25</v>
      </c>
      <c r="K7" s="53"/>
      <c r="L7" s="53"/>
      <c r="M7" s="53"/>
      <c r="N7" s="53"/>
      <c r="O7" s="53"/>
      <c r="P7" s="52"/>
      <c r="Q7" s="51" t="s">
        <v>9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2"/>
      <c r="AF7" s="51" t="s">
        <v>10</v>
      </c>
      <c r="AG7" s="53"/>
      <c r="AH7" s="53"/>
      <c r="AI7" s="52"/>
    </row>
    <row r="8" spans="1:40" s="16" customFormat="1" ht="15" customHeight="1" thickTop="1" x14ac:dyDescent="0.15">
      <c r="A8" s="21">
        <v>1</v>
      </c>
      <c r="B8" s="101">
        <v>1</v>
      </c>
      <c r="C8" s="102"/>
      <c r="D8" s="103">
        <v>43578</v>
      </c>
      <c r="E8" s="104"/>
      <c r="F8" s="105"/>
      <c r="G8" s="106" t="s">
        <v>19</v>
      </c>
      <c r="H8" s="107"/>
      <c r="I8" s="108"/>
      <c r="J8" s="109" t="s">
        <v>20</v>
      </c>
      <c r="K8" s="110"/>
      <c r="L8" s="110"/>
      <c r="M8" s="110"/>
      <c r="N8" s="110"/>
      <c r="O8" s="110"/>
      <c r="P8" s="111"/>
      <c r="Q8" s="112" t="s">
        <v>21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22</v>
      </c>
      <c r="AG8" s="110"/>
      <c r="AH8" s="110"/>
      <c r="AI8" s="111"/>
    </row>
    <row r="9" spans="1:40" s="16" customFormat="1" ht="15" customHeight="1" x14ac:dyDescent="0.15">
      <c r="A9" s="17">
        <v>2</v>
      </c>
      <c r="B9" s="87">
        <v>1.1000000000000001</v>
      </c>
      <c r="C9" s="88"/>
      <c r="D9" s="89">
        <v>43805</v>
      </c>
      <c r="E9" s="90"/>
      <c r="F9" s="91"/>
      <c r="G9" s="92" t="s">
        <v>29</v>
      </c>
      <c r="H9" s="93"/>
      <c r="I9" s="94"/>
      <c r="J9" s="95" t="s">
        <v>30</v>
      </c>
      <c r="K9" s="96"/>
      <c r="L9" s="96"/>
      <c r="M9" s="96"/>
      <c r="N9" s="96"/>
      <c r="O9" s="96"/>
      <c r="P9" s="97"/>
      <c r="Q9" s="98" t="s">
        <v>32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 t="s">
        <v>31</v>
      </c>
      <c r="AG9" s="96"/>
      <c r="AH9" s="96"/>
      <c r="AI9" s="97"/>
    </row>
    <row r="10" spans="1:40" s="16" customFormat="1" ht="15" customHeight="1" x14ac:dyDescent="0.15">
      <c r="A10" s="17">
        <v>3</v>
      </c>
      <c r="B10" s="115" t="s">
        <v>33</v>
      </c>
      <c r="C10" s="88"/>
      <c r="D10" s="89">
        <v>43895</v>
      </c>
      <c r="E10" s="90"/>
      <c r="F10" s="91"/>
      <c r="G10" s="116" t="s">
        <v>4</v>
      </c>
      <c r="H10" s="93"/>
      <c r="I10" s="94"/>
      <c r="J10" s="95" t="s">
        <v>28</v>
      </c>
      <c r="K10" s="96"/>
      <c r="L10" s="96"/>
      <c r="M10" s="96"/>
      <c r="N10" s="96"/>
      <c r="O10" s="96"/>
      <c r="P10" s="97"/>
      <c r="Q10" s="98" t="s">
        <v>34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 t="s">
        <v>22</v>
      </c>
      <c r="AG10" s="96"/>
      <c r="AH10" s="96"/>
      <c r="AI10" s="97"/>
    </row>
    <row r="11" spans="1:40" s="16" customFormat="1" ht="31.5" customHeight="1" x14ac:dyDescent="0.15">
      <c r="A11" s="17">
        <v>4</v>
      </c>
      <c r="B11" s="115" t="s">
        <v>35</v>
      </c>
      <c r="C11" s="88"/>
      <c r="D11" s="89">
        <v>44796</v>
      </c>
      <c r="E11" s="90"/>
      <c r="F11" s="91"/>
      <c r="G11" s="116" t="s">
        <v>36</v>
      </c>
      <c r="H11" s="93"/>
      <c r="I11" s="94"/>
      <c r="J11" s="98" t="s">
        <v>41</v>
      </c>
      <c r="K11" s="96"/>
      <c r="L11" s="96"/>
      <c r="M11" s="96"/>
      <c r="N11" s="96"/>
      <c r="O11" s="96"/>
      <c r="P11" s="97"/>
      <c r="Q11" s="98" t="s">
        <v>42</v>
      </c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 t="s">
        <v>37</v>
      </c>
      <c r="AG11" s="96"/>
      <c r="AH11" s="96"/>
      <c r="AI11" s="97"/>
    </row>
    <row r="12" spans="1:40" s="16" customFormat="1" x14ac:dyDescent="0.15">
      <c r="A12" s="17"/>
      <c r="B12" s="87"/>
      <c r="C12" s="88"/>
      <c r="D12" s="89"/>
      <c r="E12" s="90"/>
      <c r="F12" s="91"/>
      <c r="G12" s="117"/>
      <c r="H12" s="93"/>
      <c r="I12" s="94"/>
      <c r="J12" s="118"/>
      <c r="K12" s="96"/>
      <c r="L12" s="96"/>
      <c r="M12" s="96"/>
      <c r="N12" s="96"/>
      <c r="O12" s="96"/>
      <c r="P12" s="97"/>
      <c r="Q12" s="11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118"/>
      <c r="AG12" s="96"/>
      <c r="AH12" s="96"/>
      <c r="AI12" s="97"/>
    </row>
    <row r="13" spans="1:40" s="16" customFormat="1" ht="15" customHeight="1" x14ac:dyDescent="0.15">
      <c r="A13" s="17"/>
      <c r="B13" s="87"/>
      <c r="C13" s="88"/>
      <c r="D13" s="89"/>
      <c r="E13" s="90"/>
      <c r="F13" s="91"/>
      <c r="G13" s="117"/>
      <c r="H13" s="93"/>
      <c r="I13" s="94"/>
      <c r="J13" s="118"/>
      <c r="K13" s="96"/>
      <c r="L13" s="96"/>
      <c r="M13" s="96"/>
      <c r="N13" s="96"/>
      <c r="O13" s="96"/>
      <c r="P13" s="97"/>
      <c r="Q13" s="11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118"/>
      <c r="AG13" s="96"/>
      <c r="AH13" s="96"/>
      <c r="AI13" s="97"/>
    </row>
    <row r="14" spans="1:40" s="16" customFormat="1" ht="15" customHeight="1" x14ac:dyDescent="0.15">
      <c r="A14" s="17"/>
      <c r="B14" s="87"/>
      <c r="C14" s="88"/>
      <c r="D14" s="89"/>
      <c r="E14" s="90"/>
      <c r="F14" s="91"/>
      <c r="G14" s="117"/>
      <c r="H14" s="93"/>
      <c r="I14" s="94"/>
      <c r="J14" s="118"/>
      <c r="K14" s="96"/>
      <c r="L14" s="96"/>
      <c r="M14" s="96"/>
      <c r="N14" s="96"/>
      <c r="O14" s="96"/>
      <c r="P14" s="97"/>
      <c r="Q14" s="11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118"/>
      <c r="AG14" s="96"/>
      <c r="AH14" s="96"/>
      <c r="AI14" s="97"/>
    </row>
    <row r="15" spans="1:40" s="16" customFormat="1" ht="15" customHeight="1" x14ac:dyDescent="0.15">
      <c r="A15" s="17"/>
      <c r="B15" s="87"/>
      <c r="C15" s="88"/>
      <c r="D15" s="89"/>
      <c r="E15" s="90"/>
      <c r="F15" s="91"/>
      <c r="G15" s="117"/>
      <c r="H15" s="93"/>
      <c r="I15" s="94"/>
      <c r="J15" s="118"/>
      <c r="K15" s="96"/>
      <c r="L15" s="96"/>
      <c r="M15" s="96"/>
      <c r="N15" s="96"/>
      <c r="O15" s="96"/>
      <c r="P15" s="97"/>
      <c r="Q15" s="11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118"/>
      <c r="AG15" s="96"/>
      <c r="AH15" s="96"/>
      <c r="AI15" s="97"/>
    </row>
    <row r="16" spans="1:40" s="16" customFormat="1" ht="15" customHeight="1" x14ac:dyDescent="0.15">
      <c r="A16" s="17"/>
      <c r="B16" s="87"/>
      <c r="C16" s="88"/>
      <c r="D16" s="89"/>
      <c r="E16" s="90"/>
      <c r="F16" s="91"/>
      <c r="G16" s="117"/>
      <c r="H16" s="93"/>
      <c r="I16" s="94"/>
      <c r="J16" s="118"/>
      <c r="K16" s="96"/>
      <c r="L16" s="96"/>
      <c r="M16" s="96"/>
      <c r="N16" s="96"/>
      <c r="O16" s="96"/>
      <c r="P16" s="97"/>
      <c r="Q16" s="11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118"/>
      <c r="AG16" s="96"/>
      <c r="AH16" s="96"/>
      <c r="AI16" s="97"/>
    </row>
    <row r="17" spans="1:35" s="16" customFormat="1" ht="15" customHeight="1" x14ac:dyDescent="0.15">
      <c r="A17" s="17"/>
      <c r="B17" s="87"/>
      <c r="C17" s="88"/>
      <c r="D17" s="89"/>
      <c r="E17" s="90"/>
      <c r="F17" s="91"/>
      <c r="G17" s="117"/>
      <c r="H17" s="93"/>
      <c r="I17" s="94"/>
      <c r="J17" s="118"/>
      <c r="K17" s="96"/>
      <c r="L17" s="96"/>
      <c r="M17" s="96"/>
      <c r="N17" s="96"/>
      <c r="O17" s="96"/>
      <c r="P17" s="97"/>
      <c r="Q17" s="11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118"/>
      <c r="AG17" s="96"/>
      <c r="AH17" s="96"/>
      <c r="AI17" s="97"/>
    </row>
    <row r="18" spans="1:35" s="16" customFormat="1" ht="15" customHeight="1" x14ac:dyDescent="0.15">
      <c r="A18" s="17"/>
      <c r="B18" s="87"/>
      <c r="C18" s="88"/>
      <c r="D18" s="89"/>
      <c r="E18" s="90"/>
      <c r="F18" s="91"/>
      <c r="G18" s="117"/>
      <c r="H18" s="93"/>
      <c r="I18" s="94"/>
      <c r="J18" s="118"/>
      <c r="K18" s="96"/>
      <c r="L18" s="96"/>
      <c r="M18" s="96"/>
      <c r="N18" s="96"/>
      <c r="O18" s="96"/>
      <c r="P18" s="97"/>
      <c r="Q18" s="11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118"/>
      <c r="AG18" s="96"/>
      <c r="AH18" s="96"/>
      <c r="AI18" s="97"/>
    </row>
    <row r="19" spans="1:35" s="16" customFormat="1" ht="15" customHeight="1" x14ac:dyDescent="0.15">
      <c r="A19" s="17"/>
      <c r="B19" s="87"/>
      <c r="C19" s="88"/>
      <c r="D19" s="89"/>
      <c r="E19" s="90"/>
      <c r="F19" s="91"/>
      <c r="G19" s="117"/>
      <c r="H19" s="93"/>
      <c r="I19" s="94"/>
      <c r="J19" s="118"/>
      <c r="K19" s="96"/>
      <c r="L19" s="96"/>
      <c r="M19" s="96"/>
      <c r="N19" s="96"/>
      <c r="O19" s="96"/>
      <c r="P19" s="97"/>
      <c r="Q19" s="11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118"/>
      <c r="AG19" s="96"/>
      <c r="AH19" s="96"/>
      <c r="AI19" s="97"/>
    </row>
    <row r="20" spans="1:35" s="16" customFormat="1" ht="15" customHeight="1" x14ac:dyDescent="0.15">
      <c r="A20" s="17"/>
      <c r="B20" s="87"/>
      <c r="C20" s="88"/>
      <c r="D20" s="89"/>
      <c r="E20" s="90"/>
      <c r="F20" s="91"/>
      <c r="G20" s="117"/>
      <c r="H20" s="93"/>
      <c r="I20" s="94"/>
      <c r="J20" s="118"/>
      <c r="K20" s="96"/>
      <c r="L20" s="96"/>
      <c r="M20" s="96"/>
      <c r="N20" s="96"/>
      <c r="O20" s="96"/>
      <c r="P20" s="97"/>
      <c r="Q20" s="11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118"/>
      <c r="AG20" s="96"/>
      <c r="AH20" s="96"/>
      <c r="AI20" s="97"/>
    </row>
    <row r="21" spans="1:35" s="16" customFormat="1" ht="15" customHeight="1" x14ac:dyDescent="0.15">
      <c r="A21" s="17"/>
      <c r="B21" s="87"/>
      <c r="C21" s="88"/>
      <c r="D21" s="89"/>
      <c r="E21" s="90"/>
      <c r="F21" s="91"/>
      <c r="G21" s="117"/>
      <c r="H21" s="93"/>
      <c r="I21" s="94"/>
      <c r="J21" s="118"/>
      <c r="K21" s="96"/>
      <c r="L21" s="96"/>
      <c r="M21" s="96"/>
      <c r="N21" s="96"/>
      <c r="O21" s="96"/>
      <c r="P21" s="97"/>
      <c r="Q21" s="11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118"/>
      <c r="AG21" s="96"/>
      <c r="AH21" s="96"/>
      <c r="AI21" s="97"/>
    </row>
    <row r="22" spans="1:35" s="16" customFormat="1" ht="15" customHeight="1" x14ac:dyDescent="0.15">
      <c r="A22" s="17"/>
      <c r="B22" s="87"/>
      <c r="C22" s="88"/>
      <c r="D22" s="89"/>
      <c r="E22" s="90"/>
      <c r="F22" s="91"/>
      <c r="G22" s="117"/>
      <c r="H22" s="93"/>
      <c r="I22" s="94"/>
      <c r="J22" s="118"/>
      <c r="K22" s="96"/>
      <c r="L22" s="96"/>
      <c r="M22" s="96"/>
      <c r="N22" s="96"/>
      <c r="O22" s="96"/>
      <c r="P22" s="97"/>
      <c r="Q22" s="11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118"/>
      <c r="AG22" s="96"/>
      <c r="AH22" s="96"/>
      <c r="AI22" s="97"/>
    </row>
    <row r="23" spans="1:35" s="16" customFormat="1" ht="15" customHeight="1" x14ac:dyDescent="0.15">
      <c r="A23" s="17"/>
      <c r="B23" s="87"/>
      <c r="C23" s="88"/>
      <c r="D23" s="89"/>
      <c r="E23" s="90"/>
      <c r="F23" s="91"/>
      <c r="G23" s="117"/>
      <c r="H23" s="93"/>
      <c r="I23" s="94"/>
      <c r="J23" s="118"/>
      <c r="K23" s="96"/>
      <c r="L23" s="96"/>
      <c r="M23" s="96"/>
      <c r="N23" s="96"/>
      <c r="O23" s="96"/>
      <c r="P23" s="97"/>
      <c r="Q23" s="11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118"/>
      <c r="AG23" s="96"/>
      <c r="AH23" s="96"/>
      <c r="AI23" s="97"/>
    </row>
    <row r="24" spans="1:35" s="16" customFormat="1" ht="15" customHeight="1" x14ac:dyDescent="0.15">
      <c r="A24" s="17"/>
      <c r="B24" s="87"/>
      <c r="C24" s="88"/>
      <c r="D24" s="89"/>
      <c r="E24" s="90"/>
      <c r="F24" s="91"/>
      <c r="G24" s="117"/>
      <c r="H24" s="93"/>
      <c r="I24" s="94"/>
      <c r="J24" s="118"/>
      <c r="K24" s="96"/>
      <c r="L24" s="96"/>
      <c r="M24" s="96"/>
      <c r="N24" s="96"/>
      <c r="O24" s="96"/>
      <c r="P24" s="97"/>
      <c r="Q24" s="11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118"/>
      <c r="AG24" s="96"/>
      <c r="AH24" s="96"/>
      <c r="AI24" s="97"/>
    </row>
    <row r="25" spans="1:35" s="16" customFormat="1" ht="15" customHeight="1" x14ac:dyDescent="0.15">
      <c r="A25" s="17"/>
      <c r="B25" s="87"/>
      <c r="C25" s="88"/>
      <c r="D25" s="89"/>
      <c r="E25" s="90"/>
      <c r="F25" s="91"/>
      <c r="G25" s="117"/>
      <c r="H25" s="93"/>
      <c r="I25" s="94"/>
      <c r="J25" s="118"/>
      <c r="K25" s="96"/>
      <c r="L25" s="96"/>
      <c r="M25" s="96"/>
      <c r="N25" s="96"/>
      <c r="O25" s="96"/>
      <c r="P25" s="97"/>
      <c r="Q25" s="11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118"/>
      <c r="AG25" s="96"/>
      <c r="AH25" s="96"/>
      <c r="AI25" s="97"/>
    </row>
    <row r="26" spans="1:35" s="16" customFormat="1" ht="15" customHeight="1" x14ac:dyDescent="0.15">
      <c r="A26" s="17"/>
      <c r="B26" s="87"/>
      <c r="C26" s="88"/>
      <c r="D26" s="89"/>
      <c r="E26" s="90"/>
      <c r="F26" s="91"/>
      <c r="G26" s="117"/>
      <c r="H26" s="93"/>
      <c r="I26" s="94"/>
      <c r="J26" s="118"/>
      <c r="K26" s="96"/>
      <c r="L26" s="96"/>
      <c r="M26" s="96"/>
      <c r="N26" s="96"/>
      <c r="O26" s="96"/>
      <c r="P26" s="97"/>
      <c r="Q26" s="11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118"/>
      <c r="AG26" s="96"/>
      <c r="AH26" s="96"/>
      <c r="AI26" s="97"/>
    </row>
    <row r="27" spans="1:35" s="16" customFormat="1" ht="15" customHeight="1" x14ac:dyDescent="0.15">
      <c r="A27" s="17"/>
      <c r="B27" s="87"/>
      <c r="C27" s="88"/>
      <c r="D27" s="89"/>
      <c r="E27" s="90"/>
      <c r="F27" s="91"/>
      <c r="G27" s="117"/>
      <c r="H27" s="93"/>
      <c r="I27" s="94"/>
      <c r="J27" s="118"/>
      <c r="K27" s="96"/>
      <c r="L27" s="96"/>
      <c r="M27" s="96"/>
      <c r="N27" s="96"/>
      <c r="O27" s="96"/>
      <c r="P27" s="97"/>
      <c r="Q27" s="11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118"/>
      <c r="AG27" s="96"/>
      <c r="AH27" s="96"/>
      <c r="AI27" s="97"/>
    </row>
    <row r="28" spans="1:35" s="16" customFormat="1" ht="15" customHeight="1" x14ac:dyDescent="0.15">
      <c r="A28" s="17"/>
      <c r="B28" s="87"/>
      <c r="C28" s="88"/>
      <c r="D28" s="89"/>
      <c r="E28" s="90"/>
      <c r="F28" s="91"/>
      <c r="G28" s="117"/>
      <c r="H28" s="93"/>
      <c r="I28" s="94"/>
      <c r="J28" s="118"/>
      <c r="K28" s="96"/>
      <c r="L28" s="96"/>
      <c r="M28" s="96"/>
      <c r="N28" s="96"/>
      <c r="O28" s="96"/>
      <c r="P28" s="97"/>
      <c r="Q28" s="11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118"/>
      <c r="AG28" s="96"/>
      <c r="AH28" s="96"/>
      <c r="AI28" s="97"/>
    </row>
    <row r="29" spans="1:35" s="16" customFormat="1" ht="15" customHeight="1" x14ac:dyDescent="0.15">
      <c r="A29" s="17"/>
      <c r="B29" s="87"/>
      <c r="C29" s="88"/>
      <c r="D29" s="89"/>
      <c r="E29" s="90"/>
      <c r="F29" s="91"/>
      <c r="G29" s="117"/>
      <c r="H29" s="93"/>
      <c r="I29" s="94"/>
      <c r="J29" s="118"/>
      <c r="K29" s="96"/>
      <c r="L29" s="96"/>
      <c r="M29" s="96"/>
      <c r="N29" s="96"/>
      <c r="O29" s="96"/>
      <c r="P29" s="97"/>
      <c r="Q29" s="11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118"/>
      <c r="AG29" s="96"/>
      <c r="AH29" s="96"/>
      <c r="AI29" s="97"/>
    </row>
    <row r="30" spans="1:35" s="16" customFormat="1" ht="15" customHeight="1" x14ac:dyDescent="0.15">
      <c r="A30" s="17"/>
      <c r="B30" s="87"/>
      <c r="C30" s="88"/>
      <c r="D30" s="89"/>
      <c r="E30" s="90"/>
      <c r="F30" s="91"/>
      <c r="G30" s="117"/>
      <c r="H30" s="93"/>
      <c r="I30" s="94"/>
      <c r="J30" s="118"/>
      <c r="K30" s="96"/>
      <c r="L30" s="96"/>
      <c r="M30" s="96"/>
      <c r="N30" s="96"/>
      <c r="O30" s="96"/>
      <c r="P30" s="97"/>
      <c r="Q30" s="11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118"/>
      <c r="AG30" s="96"/>
      <c r="AH30" s="96"/>
      <c r="AI30" s="97"/>
    </row>
    <row r="31" spans="1:35" s="16" customFormat="1" ht="15" customHeight="1" x14ac:dyDescent="0.15">
      <c r="A31" s="17"/>
      <c r="B31" s="87"/>
      <c r="C31" s="88"/>
      <c r="D31" s="89"/>
      <c r="E31" s="90"/>
      <c r="F31" s="91"/>
      <c r="G31" s="117"/>
      <c r="H31" s="93"/>
      <c r="I31" s="94"/>
      <c r="J31" s="118"/>
      <c r="K31" s="96"/>
      <c r="L31" s="96"/>
      <c r="M31" s="96"/>
      <c r="N31" s="96"/>
      <c r="O31" s="96"/>
      <c r="P31" s="97"/>
      <c r="Q31" s="11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118"/>
      <c r="AG31" s="96"/>
      <c r="AH31" s="96"/>
      <c r="AI31" s="97"/>
    </row>
    <row r="32" spans="1:35" s="16" customFormat="1" ht="15" customHeight="1" x14ac:dyDescent="0.15">
      <c r="A32" s="17"/>
      <c r="B32" s="87"/>
      <c r="C32" s="88"/>
      <c r="D32" s="89"/>
      <c r="E32" s="90"/>
      <c r="F32" s="91"/>
      <c r="G32" s="117"/>
      <c r="H32" s="93"/>
      <c r="I32" s="94"/>
      <c r="J32" s="118"/>
      <c r="K32" s="120"/>
      <c r="L32" s="96"/>
      <c r="M32" s="96"/>
      <c r="N32" s="96"/>
      <c r="O32" s="96"/>
      <c r="P32" s="97"/>
      <c r="Q32" s="11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118"/>
      <c r="AG32" s="96"/>
      <c r="AH32" s="96"/>
      <c r="AI32" s="97"/>
    </row>
    <row r="33" spans="1:35" s="16" customFormat="1" ht="15" customHeight="1" x14ac:dyDescent="0.15">
      <c r="A33" s="17"/>
      <c r="B33" s="87"/>
      <c r="C33" s="88"/>
      <c r="D33" s="89"/>
      <c r="E33" s="90"/>
      <c r="F33" s="91"/>
      <c r="G33" s="117"/>
      <c r="H33" s="93"/>
      <c r="I33" s="94"/>
      <c r="J33" s="118"/>
      <c r="K33" s="96"/>
      <c r="L33" s="96"/>
      <c r="M33" s="96"/>
      <c r="N33" s="96"/>
      <c r="O33" s="96"/>
      <c r="P33" s="97"/>
      <c r="Q33" s="11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118"/>
      <c r="AG33" s="96"/>
      <c r="AH33" s="96"/>
      <c r="AI33" s="97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55" t="s">
        <v>0</v>
      </c>
      <c r="B1" s="56"/>
      <c r="C1" s="56"/>
      <c r="D1" s="57"/>
      <c r="E1" s="58" t="str">
        <f ca="1">IF(INDIRECT("変更履歴!E1")&lt;&gt;"",INDIRECT("変更履歴!E1"),"")</f>
        <v>サンプルプロジェクト</v>
      </c>
      <c r="F1" s="59"/>
      <c r="G1" s="59"/>
      <c r="H1" s="59"/>
      <c r="I1" s="59"/>
      <c r="J1" s="59"/>
      <c r="K1" s="59"/>
      <c r="L1" s="59"/>
      <c r="M1" s="59"/>
      <c r="N1" s="60"/>
      <c r="O1" s="65" t="s">
        <v>11</v>
      </c>
      <c r="P1" s="66"/>
      <c r="Q1" s="66"/>
      <c r="R1" s="67"/>
      <c r="S1" s="126" t="str">
        <f ca="1">IF(INDIRECT("変更履歴!S1")&lt;&gt;"",INDIRECT("変更履歴!S1"),"")</f>
        <v>システム処理フロー</v>
      </c>
      <c r="T1" s="75"/>
      <c r="U1" s="75"/>
      <c r="V1" s="75"/>
      <c r="W1" s="75"/>
      <c r="X1" s="75"/>
      <c r="Y1" s="75"/>
      <c r="Z1" s="76"/>
      <c r="AA1" s="124" t="s">
        <v>12</v>
      </c>
      <c r="AB1" s="125"/>
      <c r="AC1" s="83" t="str">
        <f ca="1">IF(INDIRECT("変更履歴!AC1")&lt;&gt;"",INDIRECT("変更履歴!AC1"),"")</f>
        <v>TIS</v>
      </c>
      <c r="AD1" s="84"/>
      <c r="AE1" s="84"/>
      <c r="AF1" s="85"/>
      <c r="AG1" s="121">
        <f ca="1">IF(INDIRECT("変更履歴!AG1")&lt;&gt;"",INDIRECT("変更履歴!AG1"),"")</f>
        <v>43578</v>
      </c>
      <c r="AH1" s="122"/>
      <c r="AI1" s="123"/>
      <c r="AJ1" s="7"/>
      <c r="AK1" s="7"/>
      <c r="AL1" s="8"/>
    </row>
    <row r="2" spans="1:38" s="9" customFormat="1" ht="12" customHeight="1" x14ac:dyDescent="0.15">
      <c r="A2" s="55" t="s">
        <v>1</v>
      </c>
      <c r="B2" s="56"/>
      <c r="C2" s="56"/>
      <c r="D2" s="57"/>
      <c r="E2" s="58" t="str">
        <f ca="1">IF(INDIRECT("変更履歴!E2")&lt;&gt;"",INDIRECT("変更履歴!E2"),"")</f>
        <v>サンプルシステム</v>
      </c>
      <c r="F2" s="59"/>
      <c r="G2" s="59"/>
      <c r="H2" s="59"/>
      <c r="I2" s="59"/>
      <c r="J2" s="59"/>
      <c r="K2" s="59"/>
      <c r="L2" s="59"/>
      <c r="M2" s="59"/>
      <c r="N2" s="60"/>
      <c r="O2" s="68"/>
      <c r="P2" s="69"/>
      <c r="Q2" s="69"/>
      <c r="R2" s="70"/>
      <c r="S2" s="77"/>
      <c r="T2" s="78"/>
      <c r="U2" s="78"/>
      <c r="V2" s="78"/>
      <c r="W2" s="78"/>
      <c r="X2" s="78"/>
      <c r="Y2" s="78"/>
      <c r="Z2" s="79"/>
      <c r="AA2" s="124" t="s">
        <v>13</v>
      </c>
      <c r="AB2" s="125"/>
      <c r="AC2" s="83" t="str">
        <f ca="1">IF(INDIRECT("変更履歴!AC2")&lt;&gt;"",INDIRECT("変更履歴!AC2"),"")</f>
        <v>TIS</v>
      </c>
      <c r="AD2" s="84"/>
      <c r="AE2" s="84"/>
      <c r="AF2" s="85"/>
      <c r="AG2" s="121">
        <f ca="1">IF(INDIRECT("変更履歴!AG2")&lt;&gt;"",INDIRECT("変更履歴!AG2"),"")</f>
        <v>44796</v>
      </c>
      <c r="AH2" s="122"/>
      <c r="AI2" s="123"/>
      <c r="AJ2" s="7"/>
      <c r="AK2" s="7"/>
      <c r="AL2" s="7"/>
    </row>
    <row r="3" spans="1:38" s="9" customFormat="1" ht="12" customHeight="1" x14ac:dyDescent="0.15">
      <c r="A3" s="55" t="s">
        <v>2</v>
      </c>
      <c r="B3" s="56"/>
      <c r="C3" s="56"/>
      <c r="D3" s="57"/>
      <c r="E3" s="58" t="str">
        <f ca="1">IF(INDIRECT("変更履歴!E3")&lt;&gt;"",INDIRECT("変更履歴!E3"),"")</f>
        <v>プロジェクト管理システム</v>
      </c>
      <c r="F3" s="59"/>
      <c r="G3" s="59"/>
      <c r="H3" s="59"/>
      <c r="I3" s="59"/>
      <c r="J3" s="59"/>
      <c r="K3" s="59"/>
      <c r="L3" s="59"/>
      <c r="M3" s="59"/>
      <c r="N3" s="60"/>
      <c r="O3" s="71"/>
      <c r="P3" s="72"/>
      <c r="Q3" s="72"/>
      <c r="R3" s="73"/>
      <c r="S3" s="80"/>
      <c r="T3" s="81"/>
      <c r="U3" s="81"/>
      <c r="V3" s="81"/>
      <c r="W3" s="81"/>
      <c r="X3" s="81"/>
      <c r="Y3" s="81"/>
      <c r="Z3" s="82"/>
      <c r="AA3" s="124"/>
      <c r="AB3" s="125"/>
      <c r="AC3" s="83" t="str">
        <f ca="1">IF(INDIRECT("変更履歴!AC3")&lt;&gt;"",INDIRECT("変更履歴!AC3"),"")</f>
        <v/>
      </c>
      <c r="AD3" s="84"/>
      <c r="AE3" s="84"/>
      <c r="AF3" s="85"/>
      <c r="AG3" s="121" t="str">
        <f ca="1">IF(INDIRECT("変更履歴!AG3")&lt;&gt;"",INDIRECT("変更履歴!AG3"),"")</f>
        <v/>
      </c>
      <c r="AH3" s="122"/>
      <c r="AI3" s="123"/>
      <c r="AJ3" s="7"/>
      <c r="AK3" s="7"/>
      <c r="AL3" s="7"/>
    </row>
    <row r="4" spans="1:38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8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6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8" s="31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30"/>
      <c r="AD6" s="13"/>
      <c r="AE6" s="13"/>
      <c r="AF6" s="13"/>
      <c r="AG6" s="13"/>
      <c r="AH6" s="13"/>
      <c r="AI6" s="13"/>
    </row>
    <row r="7" spans="1:38" ht="15" customHeight="1" x14ac:dyDescent="0.15">
      <c r="A7" s="13"/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2"/>
      <c r="O7" s="13"/>
      <c r="P7" s="30"/>
      <c r="Q7" s="13"/>
      <c r="R7" s="3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30"/>
      <c r="AH7" s="33"/>
      <c r="AI7" s="13"/>
    </row>
    <row r="8" spans="1:38" ht="1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32"/>
      <c r="O8" s="13"/>
      <c r="P8" s="30"/>
      <c r="Q8" s="13"/>
      <c r="R8" s="3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30"/>
      <c r="AG8" s="30"/>
      <c r="AH8" s="33"/>
      <c r="AI8" s="13"/>
    </row>
    <row r="9" spans="1:38" ht="15" customHeight="1" x14ac:dyDescent="0.15">
      <c r="A9" s="13"/>
      <c r="B9" t="s">
        <v>27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32"/>
      <c r="O9" s="13"/>
      <c r="P9" s="30"/>
      <c r="Q9" s="13"/>
      <c r="R9" s="3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33"/>
      <c r="AI9" s="13"/>
    </row>
    <row r="10" spans="1:38" ht="1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2"/>
      <c r="O10" s="13"/>
      <c r="P10" s="30"/>
      <c r="Q10" s="13"/>
      <c r="R10" s="3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30"/>
      <c r="AH10" s="33"/>
      <c r="AI10" s="13"/>
    </row>
    <row r="11" spans="1:38" ht="15" customHeight="1" x14ac:dyDescent="0.15">
      <c r="A11" s="13"/>
      <c r="B11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0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30"/>
      <c r="AH11" s="33"/>
      <c r="AI11" s="13"/>
    </row>
    <row r="12" spans="1:38" ht="1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30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30"/>
      <c r="AH12" s="33"/>
      <c r="AI12" s="13"/>
    </row>
    <row r="13" spans="1:38" ht="15" customHeight="1" x14ac:dyDescent="0.15">
      <c r="A13" s="13"/>
      <c r="B13" t="s">
        <v>39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0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30"/>
      <c r="AH13" s="33"/>
      <c r="AI13" s="13"/>
    </row>
    <row r="14" spans="1:38" ht="15" customHeight="1" x14ac:dyDescent="0.15">
      <c r="A14" s="13"/>
      <c r="B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0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0"/>
      <c r="AH14" s="33"/>
      <c r="AI14" s="13"/>
    </row>
    <row r="15" spans="1:38" ht="1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2"/>
      <c r="O15" s="13"/>
      <c r="P15" s="30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0"/>
      <c r="AH15" s="33"/>
      <c r="AI15" s="13"/>
    </row>
    <row r="16" spans="1:38" ht="1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0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0"/>
      <c r="AH16" s="33"/>
      <c r="AI16" s="13"/>
    </row>
    <row r="17" spans="1:35" ht="15" customHeight="1" x14ac:dyDescent="0.15">
      <c r="A17" s="3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13"/>
      <c r="R17" s="13"/>
      <c r="S17" s="13"/>
      <c r="T17" s="13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7"/>
      <c r="AI17" s="35"/>
    </row>
    <row r="18" spans="1:35" ht="15" customHeight="1" x14ac:dyDescent="0.15">
      <c r="A18" s="35"/>
      <c r="B18" s="13"/>
      <c r="C18" s="3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0"/>
      <c r="Q18" s="33"/>
      <c r="R18" s="13"/>
      <c r="S18" s="38"/>
      <c r="T18" s="13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7"/>
      <c r="AI18" s="35"/>
    </row>
    <row r="19" spans="1:35" ht="15" customHeight="1" x14ac:dyDescent="0.15">
      <c r="A19" s="35"/>
      <c r="B19" s="35"/>
      <c r="C19" s="13"/>
      <c r="D19" s="35"/>
      <c r="E19" s="35"/>
      <c r="F19" s="35"/>
      <c r="G19" s="35"/>
      <c r="H19" s="35"/>
      <c r="I19" s="35"/>
      <c r="J19" s="35"/>
      <c r="K19" s="39"/>
      <c r="L19" s="35"/>
      <c r="M19" s="35"/>
      <c r="N19" s="35"/>
      <c r="O19" s="35"/>
      <c r="P19" s="40"/>
      <c r="Q19" s="33"/>
      <c r="R19" s="35"/>
      <c r="S19" s="41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7"/>
      <c r="AI19" s="35"/>
    </row>
    <row r="20" spans="1:35" ht="15" customHeight="1" x14ac:dyDescent="0.15">
      <c r="A20" s="35"/>
      <c r="B20" s="35"/>
      <c r="C20" s="13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40"/>
      <c r="Q20" s="33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7"/>
      <c r="AI20" s="35"/>
    </row>
    <row r="21" spans="1:35" ht="15" customHeight="1" x14ac:dyDescent="0.15">
      <c r="A21" s="35"/>
      <c r="B21" s="35"/>
      <c r="C21" s="13"/>
      <c r="D21" s="35"/>
      <c r="E21" s="35"/>
      <c r="F21" s="35"/>
      <c r="G21" s="35"/>
      <c r="H21" s="35"/>
      <c r="I21" s="35"/>
      <c r="J21" s="35"/>
      <c r="K21" s="39"/>
      <c r="L21" s="35"/>
      <c r="M21" s="35"/>
      <c r="N21" s="35"/>
      <c r="O21" s="35"/>
      <c r="P21" s="40"/>
      <c r="Q21" s="33"/>
      <c r="R21" s="35"/>
      <c r="S21" s="41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7"/>
      <c r="AI21" s="35"/>
    </row>
    <row r="22" spans="1:35" ht="15" customHeight="1" x14ac:dyDescent="0.15">
      <c r="A22" s="35"/>
      <c r="B22" s="35"/>
      <c r="C22" s="1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40"/>
      <c r="Q22" s="33"/>
      <c r="R22" s="35"/>
      <c r="S22" s="35"/>
      <c r="T22" s="35"/>
      <c r="U22" s="42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7"/>
      <c r="AI22" s="35"/>
    </row>
    <row r="23" spans="1:35" ht="15" customHeight="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0"/>
      <c r="Q23" s="37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7"/>
      <c r="AI23" s="35"/>
    </row>
    <row r="24" spans="1:35" ht="15" customHeight="1" x14ac:dyDescent="0.15">
      <c r="P24" s="43"/>
      <c r="U24" s="45"/>
      <c r="AG24" s="46"/>
    </row>
    <row r="25" spans="1:35" ht="15" customHeight="1" x14ac:dyDescent="0.15">
      <c r="U25" s="45"/>
      <c r="AF25" s="46"/>
      <c r="AG25" s="43"/>
    </row>
    <row r="26" spans="1:35" ht="15" customHeight="1" x14ac:dyDescent="0.15">
      <c r="T26" s="45"/>
      <c r="AF26" s="46"/>
      <c r="AG26" s="46"/>
    </row>
    <row r="27" spans="1:35" ht="15" customHeight="1" x14ac:dyDescent="0.15">
      <c r="AG27" s="43"/>
    </row>
    <row r="28" spans="1:35" ht="15" customHeight="1" x14ac:dyDescent="0.15">
      <c r="AG28" s="43"/>
    </row>
    <row r="29" spans="1:35" ht="15" customHeight="1" x14ac:dyDescent="0.15">
      <c r="AF29" s="46"/>
      <c r="AG29" s="43"/>
    </row>
    <row r="30" spans="1:35" ht="15" customHeight="1" x14ac:dyDescent="0.15">
      <c r="AF30" s="46"/>
      <c r="AG30" s="46"/>
    </row>
    <row r="31" spans="1:35" ht="15" customHeight="1" x14ac:dyDescent="0.15">
      <c r="AF31" s="46"/>
      <c r="AG31" s="46"/>
    </row>
    <row r="32" spans="1:35" ht="15" customHeight="1" x14ac:dyDescent="0.15">
      <c r="AG32" s="46"/>
    </row>
    <row r="33" spans="32:33" ht="15" customHeight="1" x14ac:dyDescent="0.15">
      <c r="AF33" s="46"/>
      <c r="AG33" s="46"/>
    </row>
    <row r="34" spans="32:33" ht="15" customHeight="1" x14ac:dyDescent="0.15">
      <c r="AG34" s="46"/>
    </row>
    <row r="36" spans="32:33" ht="15" customHeight="1" x14ac:dyDescent="0.15">
      <c r="AG3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5" t="s">
        <v>0</v>
      </c>
      <c r="B1" s="56"/>
      <c r="C1" s="56"/>
      <c r="D1" s="57"/>
      <c r="E1" s="58" t="str">
        <f ca="1">IF(INDIRECT("変更履歴!E1")&lt;&gt;"",INDIRECT("変更履歴!E1"),"")</f>
        <v>サンプルプロジェクト</v>
      </c>
      <c r="F1" s="59"/>
      <c r="G1" s="59"/>
      <c r="H1" s="59"/>
      <c r="I1" s="59"/>
      <c r="J1" s="59"/>
      <c r="K1" s="59"/>
      <c r="L1" s="59"/>
      <c r="M1" s="59"/>
      <c r="N1" s="60"/>
      <c r="O1" s="129" t="s">
        <v>14</v>
      </c>
      <c r="P1" s="130"/>
      <c r="Q1" s="130"/>
      <c r="R1" s="131"/>
      <c r="S1" s="138" t="str">
        <f ca="1">IF(INDIRECT("変更履歴!S1")&lt;&gt;"",INDIRECT("変更履歴!S1"),"")</f>
        <v>システム処理フロー</v>
      </c>
      <c r="T1" s="139"/>
      <c r="U1" s="139"/>
      <c r="V1" s="139"/>
      <c r="W1" s="139"/>
      <c r="X1" s="139"/>
      <c r="Y1" s="139"/>
      <c r="Z1" s="140"/>
      <c r="AA1" s="124" t="s">
        <v>3</v>
      </c>
      <c r="AB1" s="125"/>
      <c r="AC1" s="83" t="str">
        <f ca="1">IF(INDIRECT("変更履歴!AC1")&lt;&gt;"",INDIRECT("変更履歴!AC1"),"")</f>
        <v>TIS</v>
      </c>
      <c r="AD1" s="84"/>
      <c r="AE1" s="84"/>
      <c r="AF1" s="85"/>
      <c r="AG1" s="121">
        <f ca="1">IF(INDIRECT("変更履歴!AG1")&lt;&gt;"",INDIRECT("変更履歴!AG1"),"")</f>
        <v>43578</v>
      </c>
      <c r="AH1" s="122"/>
      <c r="AI1" s="123"/>
      <c r="AJ1" s="7"/>
      <c r="AK1" s="7"/>
      <c r="AL1" s="8"/>
    </row>
    <row r="2" spans="1:38" s="9" customFormat="1" ht="12" customHeight="1" x14ac:dyDescent="0.15">
      <c r="A2" s="55" t="s">
        <v>1</v>
      </c>
      <c r="B2" s="56"/>
      <c r="C2" s="56"/>
      <c r="D2" s="57"/>
      <c r="E2" s="58" t="str">
        <f ca="1">IF(INDIRECT("変更履歴!E2")&lt;&gt;"",INDIRECT("変更履歴!E2"),"")</f>
        <v>サンプルシステム</v>
      </c>
      <c r="F2" s="59"/>
      <c r="G2" s="59"/>
      <c r="H2" s="59"/>
      <c r="I2" s="59"/>
      <c r="J2" s="59"/>
      <c r="K2" s="59"/>
      <c r="L2" s="59"/>
      <c r="M2" s="59"/>
      <c r="N2" s="60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4" t="s">
        <v>4</v>
      </c>
      <c r="AB2" s="125"/>
      <c r="AC2" s="83" t="str">
        <f ca="1">IF(INDIRECT("変更履歴!AC2")&lt;&gt;"",INDIRECT("変更履歴!AC2"),"")</f>
        <v>TIS</v>
      </c>
      <c r="AD2" s="84"/>
      <c r="AE2" s="84"/>
      <c r="AF2" s="85"/>
      <c r="AG2" s="121">
        <f ca="1">IF(INDIRECT("変更履歴!AG2")&lt;&gt;"",INDIRECT("変更履歴!AG2"),"")</f>
        <v>44796</v>
      </c>
      <c r="AH2" s="122"/>
      <c r="AI2" s="123"/>
      <c r="AJ2" s="7"/>
      <c r="AK2" s="7"/>
      <c r="AL2" s="7"/>
    </row>
    <row r="3" spans="1:38" s="9" customFormat="1" ht="12" customHeight="1" x14ac:dyDescent="0.15">
      <c r="A3" s="55" t="s">
        <v>2</v>
      </c>
      <c r="B3" s="56"/>
      <c r="C3" s="56"/>
      <c r="D3" s="57"/>
      <c r="E3" s="58" t="str">
        <f ca="1">IF(INDIRECT("変更履歴!E3")&lt;&gt;"",INDIRECT("変更履歴!E3"),"")</f>
        <v>プロジェクト管理システム</v>
      </c>
      <c r="F3" s="59"/>
      <c r="G3" s="59"/>
      <c r="H3" s="59"/>
      <c r="I3" s="59"/>
      <c r="J3" s="59"/>
      <c r="K3" s="59"/>
      <c r="L3" s="59"/>
      <c r="M3" s="59"/>
      <c r="N3" s="60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7"/>
      <c r="AB3" s="128"/>
      <c r="AC3" s="83" t="str">
        <f ca="1">IF(INDIRECT("変更履歴!AC3")&lt;&gt;"",INDIRECT("変更履歴!AC3"),"")</f>
        <v/>
      </c>
      <c r="AD3" s="84"/>
      <c r="AE3" s="84"/>
      <c r="AF3" s="85"/>
      <c r="AG3" s="121" t="str">
        <f ca="1">IF(INDIRECT("変更履歴!AG3")&lt;&gt;"",INDIRECT("変更履歴!AG3"),"")</f>
        <v/>
      </c>
      <c r="AH3" s="122"/>
      <c r="AI3" s="123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43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  <row r="28" spans="21:21" x14ac:dyDescent="0.15">
      <c r="U28"/>
    </row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9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5" t="s">
        <v>0</v>
      </c>
      <c r="B1" s="56"/>
      <c r="C1" s="56"/>
      <c r="D1" s="57"/>
      <c r="E1" s="58" t="str">
        <f ca="1">IF(INDIRECT("変更履歴!E1")&lt;&gt;"",INDIRECT("変更履歴!E1"),"")</f>
        <v>サンプルプロジェクト</v>
      </c>
      <c r="F1" s="59"/>
      <c r="G1" s="59"/>
      <c r="H1" s="59"/>
      <c r="I1" s="59"/>
      <c r="J1" s="59"/>
      <c r="K1" s="59"/>
      <c r="L1" s="59"/>
      <c r="M1" s="59"/>
      <c r="N1" s="60"/>
      <c r="O1" s="129" t="s">
        <v>14</v>
      </c>
      <c r="P1" s="130"/>
      <c r="Q1" s="130"/>
      <c r="R1" s="131"/>
      <c r="S1" s="138" t="str">
        <f ca="1">IF(INDIRECT("変更履歴!S1")&lt;&gt;"",INDIRECT("変更履歴!S1"),"")</f>
        <v>システム処理フロー</v>
      </c>
      <c r="T1" s="139"/>
      <c r="U1" s="139"/>
      <c r="V1" s="139"/>
      <c r="W1" s="139"/>
      <c r="X1" s="139"/>
      <c r="Y1" s="139"/>
      <c r="Z1" s="140"/>
      <c r="AA1" s="124" t="s">
        <v>3</v>
      </c>
      <c r="AB1" s="125"/>
      <c r="AC1" s="83" t="str">
        <f ca="1">IF(INDIRECT("変更履歴!AC1")&lt;&gt;"",INDIRECT("変更履歴!AC1"),"")</f>
        <v>TIS</v>
      </c>
      <c r="AD1" s="84"/>
      <c r="AE1" s="84"/>
      <c r="AF1" s="85"/>
      <c r="AG1" s="121">
        <f ca="1">IF(INDIRECT("変更履歴!AG1")&lt;&gt;"",INDIRECT("変更履歴!AG1"),"")</f>
        <v>43578</v>
      </c>
      <c r="AH1" s="122"/>
      <c r="AI1" s="123"/>
      <c r="AJ1" s="7"/>
      <c r="AK1" s="7"/>
      <c r="AL1" s="8"/>
    </row>
    <row r="2" spans="1:38" s="9" customFormat="1" ht="12" customHeight="1" x14ac:dyDescent="0.15">
      <c r="A2" s="55" t="s">
        <v>1</v>
      </c>
      <c r="B2" s="56"/>
      <c r="C2" s="56"/>
      <c r="D2" s="57"/>
      <c r="E2" s="58" t="str">
        <f ca="1">IF(INDIRECT("変更履歴!E2")&lt;&gt;"",INDIRECT("変更履歴!E2"),"")</f>
        <v>サンプルシステム</v>
      </c>
      <c r="F2" s="59"/>
      <c r="G2" s="59"/>
      <c r="H2" s="59"/>
      <c r="I2" s="59"/>
      <c r="J2" s="59"/>
      <c r="K2" s="59"/>
      <c r="L2" s="59"/>
      <c r="M2" s="59"/>
      <c r="N2" s="60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4" t="s">
        <v>4</v>
      </c>
      <c r="AB2" s="125"/>
      <c r="AC2" s="83" t="str">
        <f ca="1">IF(INDIRECT("変更履歴!AC2")&lt;&gt;"",INDIRECT("変更履歴!AC2"),"")</f>
        <v>TIS</v>
      </c>
      <c r="AD2" s="84"/>
      <c r="AE2" s="84"/>
      <c r="AF2" s="85"/>
      <c r="AG2" s="121">
        <f ca="1">IF(INDIRECT("変更履歴!AG2")&lt;&gt;"",INDIRECT("変更履歴!AG2"),"")</f>
        <v>44796</v>
      </c>
      <c r="AH2" s="122"/>
      <c r="AI2" s="123"/>
      <c r="AJ2" s="7"/>
      <c r="AK2" s="7"/>
      <c r="AL2" s="7"/>
    </row>
    <row r="3" spans="1:38" s="9" customFormat="1" ht="12" customHeight="1" x14ac:dyDescent="0.15">
      <c r="A3" s="55" t="s">
        <v>2</v>
      </c>
      <c r="B3" s="56"/>
      <c r="C3" s="56"/>
      <c r="D3" s="57"/>
      <c r="E3" s="58" t="str">
        <f ca="1">IF(INDIRECT("変更履歴!E3")&lt;&gt;"",INDIRECT("変更履歴!E3"),"")</f>
        <v>プロジェクト管理システム</v>
      </c>
      <c r="F3" s="59"/>
      <c r="G3" s="59"/>
      <c r="H3" s="59"/>
      <c r="I3" s="59"/>
      <c r="J3" s="59"/>
      <c r="K3" s="59"/>
      <c r="L3" s="59"/>
      <c r="M3" s="59"/>
      <c r="N3" s="60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7"/>
      <c r="AB3" s="128"/>
      <c r="AC3" s="83" t="str">
        <f ca="1">IF(INDIRECT("変更履歴!AC3")&lt;&gt;"",INDIRECT("変更履歴!AC3"),"")</f>
        <v/>
      </c>
      <c r="AD3" s="84"/>
      <c r="AE3" s="84"/>
      <c r="AF3" s="85"/>
      <c r="AG3" s="121" t="str">
        <f ca="1">IF(INDIRECT("変更履歴!AG3")&lt;&gt;"",INDIRECT("変更履歴!AG3"),"")</f>
        <v/>
      </c>
      <c r="AH3" s="122"/>
      <c r="AI3" s="123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28</v>
      </c>
    </row>
    <row r="6" spans="1:38" x14ac:dyDescent="0.15">
      <c r="B6"/>
    </row>
    <row r="7" spans="1:38" x14ac:dyDescent="0.15">
      <c r="B7"/>
      <c r="C7"/>
    </row>
    <row r="8" spans="1:38" x14ac:dyDescent="0.15">
      <c r="B8"/>
    </row>
    <row r="9" spans="1:38" ht="11.25" customHeight="1" x14ac:dyDescent="0.15"/>
    <row r="10" spans="1:38" ht="11.25" customHeight="1" x14ac:dyDescent="0.15"/>
    <row r="11" spans="1:38" ht="11.25" customHeight="1" x14ac:dyDescent="0.15"/>
    <row r="12" spans="1:38" ht="11.25" customHeight="1" x14ac:dyDescent="0.15"/>
    <row r="13" spans="1:38" ht="11.25" customHeight="1" x14ac:dyDescent="0.15"/>
    <row r="14" spans="1:38" ht="11.25" customHeight="1" x14ac:dyDescent="0.15"/>
    <row r="48" ht="11.25" customHeight="1" x14ac:dyDescent="0.15"/>
    <row r="49" ht="11.25" customHeight="1" x14ac:dyDescent="0.15"/>
    <row r="50" ht="11.25" customHeight="1" x14ac:dyDescent="0.15"/>
    <row r="51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5" t="s">
        <v>0</v>
      </c>
      <c r="B1" s="56"/>
      <c r="C1" s="56"/>
      <c r="D1" s="57"/>
      <c r="E1" s="58" t="str">
        <f ca="1">IF(INDIRECT("変更履歴!E1")&lt;&gt;"",INDIRECT("変更履歴!E1"),"")</f>
        <v>サンプルプロジェクト</v>
      </c>
      <c r="F1" s="59"/>
      <c r="G1" s="59"/>
      <c r="H1" s="59"/>
      <c r="I1" s="59"/>
      <c r="J1" s="59"/>
      <c r="K1" s="59"/>
      <c r="L1" s="59"/>
      <c r="M1" s="59"/>
      <c r="N1" s="60"/>
      <c r="O1" s="129" t="s">
        <v>14</v>
      </c>
      <c r="P1" s="130"/>
      <c r="Q1" s="130"/>
      <c r="R1" s="131"/>
      <c r="S1" s="138" t="str">
        <f ca="1">IF(INDIRECT("変更履歴!S1")&lt;&gt;"",INDIRECT("変更履歴!S1"),"")</f>
        <v>システム処理フロー</v>
      </c>
      <c r="T1" s="139"/>
      <c r="U1" s="139"/>
      <c r="V1" s="139"/>
      <c r="W1" s="139"/>
      <c r="X1" s="139"/>
      <c r="Y1" s="139"/>
      <c r="Z1" s="140"/>
      <c r="AA1" s="124" t="s">
        <v>3</v>
      </c>
      <c r="AB1" s="125"/>
      <c r="AC1" s="83" t="str">
        <f ca="1">IF(INDIRECT("変更履歴!AC1")&lt;&gt;"",INDIRECT("変更履歴!AC1"),"")</f>
        <v>TIS</v>
      </c>
      <c r="AD1" s="84"/>
      <c r="AE1" s="84"/>
      <c r="AF1" s="85"/>
      <c r="AG1" s="121">
        <f ca="1">IF(INDIRECT("変更履歴!AG1")&lt;&gt;"",INDIRECT("変更履歴!AG1"),"")</f>
        <v>43578</v>
      </c>
      <c r="AH1" s="122"/>
      <c r="AI1" s="123"/>
      <c r="AJ1" s="7"/>
      <c r="AK1" s="7"/>
      <c r="AL1" s="8"/>
    </row>
    <row r="2" spans="1:38" s="9" customFormat="1" ht="12" customHeight="1" x14ac:dyDescent="0.15">
      <c r="A2" s="55" t="s">
        <v>1</v>
      </c>
      <c r="B2" s="56"/>
      <c r="C2" s="56"/>
      <c r="D2" s="57"/>
      <c r="E2" s="58" t="str">
        <f ca="1">IF(INDIRECT("変更履歴!E2")&lt;&gt;"",INDIRECT("変更履歴!E2"),"")</f>
        <v>サンプルシステム</v>
      </c>
      <c r="F2" s="59"/>
      <c r="G2" s="59"/>
      <c r="H2" s="59"/>
      <c r="I2" s="59"/>
      <c r="J2" s="59"/>
      <c r="K2" s="59"/>
      <c r="L2" s="59"/>
      <c r="M2" s="59"/>
      <c r="N2" s="60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4" t="s">
        <v>4</v>
      </c>
      <c r="AB2" s="125"/>
      <c r="AC2" s="83" t="str">
        <f ca="1">IF(INDIRECT("変更履歴!AC2")&lt;&gt;"",INDIRECT("変更履歴!AC2"),"")</f>
        <v>TIS</v>
      </c>
      <c r="AD2" s="84"/>
      <c r="AE2" s="84"/>
      <c r="AF2" s="85"/>
      <c r="AG2" s="121">
        <f ca="1">IF(INDIRECT("変更履歴!AG2")&lt;&gt;"",INDIRECT("変更履歴!AG2"),"")</f>
        <v>44796</v>
      </c>
      <c r="AH2" s="122"/>
      <c r="AI2" s="123"/>
      <c r="AJ2" s="7"/>
      <c r="AK2" s="7"/>
      <c r="AL2" s="7"/>
    </row>
    <row r="3" spans="1:38" s="9" customFormat="1" ht="12" customHeight="1" x14ac:dyDescent="0.15">
      <c r="A3" s="55" t="s">
        <v>2</v>
      </c>
      <c r="B3" s="56"/>
      <c r="C3" s="56"/>
      <c r="D3" s="57"/>
      <c r="E3" s="58" t="str">
        <f ca="1">IF(INDIRECT("変更履歴!E3")&lt;&gt;"",INDIRECT("変更履歴!E3"),"")</f>
        <v>プロジェクト管理システム</v>
      </c>
      <c r="F3" s="59"/>
      <c r="G3" s="59"/>
      <c r="H3" s="59"/>
      <c r="I3" s="59"/>
      <c r="J3" s="59"/>
      <c r="K3" s="59"/>
      <c r="L3" s="59"/>
      <c r="M3" s="59"/>
      <c r="N3" s="60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7"/>
      <c r="AB3" s="128"/>
      <c r="AC3" s="83" t="str">
        <f ca="1">IF(INDIRECT("変更履歴!AC3")&lt;&gt;"",INDIRECT("変更履歴!AC3"),"")</f>
        <v/>
      </c>
      <c r="AD3" s="84"/>
      <c r="AE3" s="84"/>
      <c r="AF3" s="85"/>
      <c r="AG3" s="121" t="str">
        <f ca="1">IF(INDIRECT("変更履歴!AG3")&lt;&gt;"",INDIRECT("変更履歴!AG3"),"")</f>
        <v/>
      </c>
      <c r="AH3" s="122"/>
      <c r="AI3" s="123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40</v>
      </c>
    </row>
    <row r="6" spans="1:38" ht="11.25" customHeight="1" x14ac:dyDescent="0.15"/>
    <row r="7" spans="1:38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4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8" s="9" customFormat="1" ht="12" customHeight="1" x14ac:dyDescent="0.15">
      <c r="A1" s="55" t="s">
        <v>0</v>
      </c>
      <c r="B1" s="56"/>
      <c r="C1" s="56"/>
      <c r="D1" s="57"/>
      <c r="E1" s="58" t="str">
        <f ca="1">IF(INDIRECT("変更履歴!E1")&lt;&gt;"",INDIRECT("変更履歴!E1"),"")</f>
        <v>サンプルプロジェクト</v>
      </c>
      <c r="F1" s="59"/>
      <c r="G1" s="59"/>
      <c r="H1" s="59"/>
      <c r="I1" s="59"/>
      <c r="J1" s="59"/>
      <c r="K1" s="59"/>
      <c r="L1" s="59"/>
      <c r="M1" s="59"/>
      <c r="N1" s="60"/>
      <c r="O1" s="129" t="s">
        <v>14</v>
      </c>
      <c r="P1" s="130"/>
      <c r="Q1" s="130"/>
      <c r="R1" s="131"/>
      <c r="S1" s="138" t="str">
        <f ca="1">IF(INDIRECT("変更履歴!S1")&lt;&gt;"",INDIRECT("変更履歴!S1"),"")</f>
        <v>システム処理フロー</v>
      </c>
      <c r="T1" s="139"/>
      <c r="U1" s="139"/>
      <c r="V1" s="139"/>
      <c r="W1" s="139"/>
      <c r="X1" s="139"/>
      <c r="Y1" s="139"/>
      <c r="Z1" s="140"/>
      <c r="AA1" s="124" t="s">
        <v>3</v>
      </c>
      <c r="AB1" s="125"/>
      <c r="AC1" s="83" t="str">
        <f ca="1">IF(INDIRECT("変更履歴!AC1")&lt;&gt;"",INDIRECT("変更履歴!AC1"),"")</f>
        <v>TIS</v>
      </c>
      <c r="AD1" s="84"/>
      <c r="AE1" s="84"/>
      <c r="AF1" s="85"/>
      <c r="AG1" s="121">
        <f ca="1">IF(INDIRECT("変更履歴!AG1")&lt;&gt;"",INDIRECT("変更履歴!AG1"),"")</f>
        <v>43578</v>
      </c>
      <c r="AH1" s="122"/>
      <c r="AI1" s="123"/>
      <c r="AJ1" s="7"/>
      <c r="AK1" s="7"/>
      <c r="AL1" s="8"/>
    </row>
    <row r="2" spans="1:38" s="9" customFormat="1" ht="12" customHeight="1" x14ac:dyDescent="0.15">
      <c r="A2" s="55" t="s">
        <v>1</v>
      </c>
      <c r="B2" s="56"/>
      <c r="C2" s="56"/>
      <c r="D2" s="57"/>
      <c r="E2" s="58" t="str">
        <f ca="1">IF(INDIRECT("変更履歴!E2")&lt;&gt;"",INDIRECT("変更履歴!E2"),"")</f>
        <v>サンプルシステム</v>
      </c>
      <c r="F2" s="59"/>
      <c r="G2" s="59"/>
      <c r="H2" s="59"/>
      <c r="I2" s="59"/>
      <c r="J2" s="59"/>
      <c r="K2" s="59"/>
      <c r="L2" s="59"/>
      <c r="M2" s="59"/>
      <c r="N2" s="60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4" t="s">
        <v>4</v>
      </c>
      <c r="AB2" s="125"/>
      <c r="AC2" s="83" t="str">
        <f ca="1">IF(INDIRECT("変更履歴!AC2")&lt;&gt;"",INDIRECT("変更履歴!AC2"),"")</f>
        <v>TIS</v>
      </c>
      <c r="AD2" s="84"/>
      <c r="AE2" s="84"/>
      <c r="AF2" s="85"/>
      <c r="AG2" s="121">
        <f ca="1">IF(INDIRECT("変更履歴!AG2")&lt;&gt;"",INDIRECT("変更履歴!AG2"),"")</f>
        <v>44796</v>
      </c>
      <c r="AH2" s="122"/>
      <c r="AI2" s="123"/>
      <c r="AJ2" s="7"/>
      <c r="AK2" s="7"/>
      <c r="AL2" s="7"/>
    </row>
    <row r="3" spans="1:38" s="9" customFormat="1" ht="12" customHeight="1" x14ac:dyDescent="0.15">
      <c r="A3" s="55" t="s">
        <v>2</v>
      </c>
      <c r="B3" s="56"/>
      <c r="C3" s="56"/>
      <c r="D3" s="57"/>
      <c r="E3" s="58" t="str">
        <f ca="1">IF(INDIRECT("変更履歴!E3")&lt;&gt;"",INDIRECT("変更履歴!E3"),"")</f>
        <v>プロジェクト管理システム</v>
      </c>
      <c r="F3" s="59"/>
      <c r="G3" s="59"/>
      <c r="H3" s="59"/>
      <c r="I3" s="59"/>
      <c r="J3" s="59"/>
      <c r="K3" s="59"/>
      <c r="L3" s="59"/>
      <c r="M3" s="59"/>
      <c r="N3" s="60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7"/>
      <c r="AB3" s="128"/>
      <c r="AC3" s="83" t="str">
        <f ca="1">IF(INDIRECT("変更履歴!AC3")&lt;&gt;"",INDIRECT("変更履歴!AC3"),"")</f>
        <v/>
      </c>
      <c r="AD3" s="84"/>
      <c r="AE3" s="84"/>
      <c r="AF3" s="85"/>
      <c r="AG3" s="121" t="str">
        <f ca="1">IF(INDIRECT("変更履歴!AG3")&lt;&gt;"",INDIRECT("変更履歴!AG3"),"")</f>
        <v/>
      </c>
      <c r="AH3" s="122"/>
      <c r="AI3" s="123"/>
      <c r="AJ3" s="7"/>
      <c r="AK3" s="7"/>
      <c r="AL3" s="7"/>
    </row>
    <row r="4" spans="1:38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8" x14ac:dyDescent="0.15">
      <c r="B5" t="s">
        <v>39</v>
      </c>
    </row>
    <row r="6" spans="1:38" ht="11.25" customHeight="1" x14ac:dyDescent="0.15"/>
    <row r="7" spans="1:38" ht="11.25" customHeight="1" x14ac:dyDescent="0.15"/>
    <row r="42" ht="11.25" customHeight="1" x14ac:dyDescent="0.15"/>
    <row r="43" ht="11.25" customHeight="1" x14ac:dyDescent="0.15"/>
    <row r="44" ht="11.25" customHeight="1" x14ac:dyDescent="0.15"/>
    <row r="45" ht="11.25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3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4. プロジェクト一覧出力(A106)</vt:lpstr>
      <vt:lpstr>'1. 認証(A101)'!Print_Area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2022-10-24T07:22:10Z</dcterms:modified>
</cp:coreProperties>
</file>