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310577E8-9ED5-4AC9-A111-F2670272BB22}" xr6:coauthVersionLast="47" xr6:coauthVersionMax="47" xr10:uidLastSave="{00000000-0000-0000-0000-000000000000}"/>
  <bookViews>
    <workbookView xWindow="-120" yWindow="-120" windowWidth="29040" windowHeight="15840" tabRatio="668" xr2:uid="{00000000-000D-0000-FFFF-FFFF00000000}"/>
  </bookViews>
  <sheets>
    <sheet name="3.画面処理方式" sheetId="2" r:id="rId1"/>
    <sheet name="URL設計方針" sheetId="4" state="hidden" r:id="rId2"/>
    <sheet name="全体図" sheetId="3" state="hidden" r:id="rId3"/>
  </sheets>
  <definedNames>
    <definedName name="_xlnm.Print_Area" localSheetId="0">'3.画面処理方式'!$A$1:$AI$1368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33" i="2" l="1"/>
  <c r="D1361" i="2" s="1"/>
  <c r="C7" i="2"/>
  <c r="D1316" i="2" s="1"/>
  <c r="D1335" i="2" l="1"/>
  <c r="D1353" i="2"/>
  <c r="D899" i="2"/>
  <c r="D852" i="2"/>
  <c r="D1325" i="2"/>
  <c r="D859" i="2"/>
  <c r="D1061" i="2"/>
  <c r="D1003" i="2"/>
  <c r="D1021" i="2"/>
  <c r="E1056" i="2" s="1"/>
  <c r="D882" i="2"/>
  <c r="D1079" i="2"/>
  <c r="D1277" i="2"/>
  <c r="E1290" i="2" s="1"/>
  <c r="D1161" i="2"/>
  <c r="D919" i="2"/>
  <c r="E958" i="2" s="1"/>
  <c r="D1243" i="2"/>
  <c r="E1274" i="2" s="1"/>
  <c r="D974" i="2"/>
  <c r="D992" i="2"/>
  <c r="D1302" i="2"/>
  <c r="D814" i="2"/>
  <c r="E840" i="2" s="1"/>
  <c r="D765" i="2"/>
  <c r="E790" i="2" s="1"/>
  <c r="D804" i="2"/>
  <c r="D692" i="2"/>
  <c r="E717" i="2" s="1"/>
  <c r="D726" i="2"/>
  <c r="D609" i="2"/>
  <c r="E621" i="2" s="1"/>
  <c r="D649" i="2"/>
  <c r="D517" i="2"/>
  <c r="E564" i="2" s="1"/>
  <c r="D569" i="2"/>
  <c r="D471" i="2"/>
  <c r="D290" i="2"/>
  <c r="E356" i="2" s="1"/>
  <c r="D372" i="2"/>
  <c r="E434" i="2" s="1"/>
  <c r="D182" i="2"/>
  <c r="D38" i="2"/>
  <c r="D12" i="2"/>
  <c r="D9" i="2"/>
  <c r="E911" i="2" l="1"/>
  <c r="E905" i="2"/>
  <c r="E900" i="2"/>
  <c r="E915" i="2"/>
  <c r="E727" i="2"/>
  <c r="E757" i="2"/>
  <c r="E733" i="2"/>
  <c r="E742" i="2"/>
  <c r="E883" i="2"/>
  <c r="E887" i="2"/>
  <c r="E1230" i="2"/>
  <c r="E1215" i="2"/>
  <c r="E1193" i="2"/>
  <c r="E1167" i="2"/>
  <c r="E1163" i="2"/>
  <c r="E1210" i="2"/>
  <c r="E1188" i="2"/>
  <c r="E1142" i="2"/>
  <c r="E1157" i="2"/>
  <c r="E1153" i="2"/>
  <c r="E1150" i="2"/>
  <c r="E1066" i="2"/>
  <c r="E1062" i="2"/>
  <c r="E1022" i="2"/>
  <c r="E1026" i="2"/>
  <c r="E166" i="2"/>
  <c r="E155" i="2"/>
  <c r="E1134" i="2"/>
  <c r="E1012" i="2"/>
  <c r="E1004" i="2"/>
  <c r="E390" i="2"/>
  <c r="E338" i="2"/>
  <c r="E1278" i="2"/>
  <c r="E766" i="2"/>
  <c r="E778" i="2"/>
  <c r="E1251" i="2"/>
  <c r="E1244" i="2"/>
  <c r="E1104" i="2"/>
  <c r="E1089" i="2"/>
  <c r="E1080" i="2"/>
  <c r="E989" i="2"/>
  <c r="E980" i="2"/>
  <c r="E943" i="2"/>
  <c r="E920" i="2"/>
  <c r="E955" i="2"/>
  <c r="E952" i="2"/>
  <c r="E936" i="2"/>
  <c r="E923" i="2"/>
  <c r="E975" i="2"/>
  <c r="E829" i="2"/>
  <c r="E815" i="2"/>
  <c r="E494" i="2"/>
  <c r="E514" i="2"/>
  <c r="E693" i="2"/>
  <c r="E710" i="2"/>
  <c r="E650" i="2"/>
  <c r="E659" i="2"/>
  <c r="E610" i="2"/>
  <c r="E625" i="2"/>
  <c r="E544" i="2"/>
  <c r="E596" i="2"/>
  <c r="E584" i="2"/>
  <c r="E570" i="2"/>
  <c r="E518" i="2"/>
  <c r="E534" i="2"/>
  <c r="E476" i="2"/>
  <c r="E489" i="2"/>
  <c r="E472" i="2"/>
  <c r="E373" i="2"/>
  <c r="E291" i="2"/>
  <c r="E306" i="2"/>
  <c r="E105" i="2"/>
  <c r="E143" i="2"/>
  <c r="E129" i="2"/>
  <c r="E39" i="2"/>
  <c r="E93" i="2"/>
  <c r="E78" i="2"/>
</calcChain>
</file>

<file path=xl/sharedStrings.xml><?xml version="1.0" encoding="utf-8"?>
<sst xmlns="http://schemas.openxmlformats.org/spreadsheetml/2006/main" count="1058" uniqueCount="917">
  <si>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</si>
  <si>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</si>
  <si>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</si>
  <si>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</si>
  <si>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</si>
  <si>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</si>
  <si>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</si>
  <si>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</si>
  <si>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</si>
  <si>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</si>
  <si>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</si>
  <si>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3.</t>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</si>
  <si>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</si>
  <si>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</si>
  <si>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</si>
  <si>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</si>
  <si>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アプリケーション構成（WEB）</t>
    <rPh sb="8" eb="10">
      <t>コウセイ</t>
    </rPh>
    <phoneticPr fontId="2"/>
  </si>
  <si>
    <t>画面遷移パターン</t>
    <rPh sb="0" eb="2">
      <t>ガメン</t>
    </rPh>
    <rPh sb="2" eb="4">
      <t>センイ</t>
    </rPh>
    <phoneticPr fontId="2"/>
  </si>
  <si>
    <t>画面遷移パターン一覧</t>
    <rPh sb="0" eb="2">
      <t>ガメン</t>
    </rPh>
    <rPh sb="2" eb="4">
      <t>センイ</t>
    </rPh>
    <rPh sb="8" eb="10">
      <t>イチラン</t>
    </rPh>
    <phoneticPr fontId="2"/>
  </si>
  <si>
    <t>本システムで想定する、標準的な画面遷移パターンを定義する。本章に記載する各種方式は、本項で定義した画面遷移パターンを実現するために</t>
    <rPh sb="0" eb="1">
      <t>ホン</t>
    </rPh>
    <rPh sb="6" eb="8">
      <t>ソウテイ</t>
    </rPh>
    <rPh sb="11" eb="14">
      <t>ヒョウジュンテキ</t>
    </rPh>
    <rPh sb="15" eb="17">
      <t>ガメン</t>
    </rPh>
    <rPh sb="17" eb="19">
      <t>センイ</t>
    </rPh>
    <rPh sb="24" eb="26">
      <t>テイギ</t>
    </rPh>
    <rPh sb="29" eb="31">
      <t>ホンショウ</t>
    </rPh>
    <rPh sb="32" eb="34">
      <t>キサイ</t>
    </rPh>
    <rPh sb="36" eb="37">
      <t>カク</t>
    </rPh>
    <rPh sb="37" eb="38">
      <t>シュ</t>
    </rPh>
    <rPh sb="38" eb="40">
      <t>ホウシキ</t>
    </rPh>
    <rPh sb="42" eb="43">
      <t>ホン</t>
    </rPh>
    <rPh sb="43" eb="44">
      <t>コウ</t>
    </rPh>
    <rPh sb="45" eb="47">
      <t>テイギ</t>
    </rPh>
    <rPh sb="49" eb="51">
      <t>ガメン</t>
    </rPh>
    <rPh sb="51" eb="53">
      <t>センイ</t>
    </rPh>
    <rPh sb="58" eb="60">
      <t>ジツゲン</t>
    </rPh>
    <phoneticPr fontId="2"/>
  </si>
  <si>
    <t>必要とされるものが記載されている。</t>
    <rPh sb="0" eb="2">
      <t>ヒツヨウ</t>
    </rPh>
    <rPh sb="9" eb="11">
      <t>キサイ</t>
    </rPh>
    <phoneticPr fontId="2"/>
  </si>
  <si>
    <t>画面遷移パターンの一覧表を以下に示す。各パターンの詳細は【UI標準(画面)】に定義するものとし、本項では画面遷移の概要を記載するに</t>
    <rPh sb="0" eb="2">
      <t>ガメン</t>
    </rPh>
    <rPh sb="2" eb="4">
      <t>センイ</t>
    </rPh>
    <rPh sb="9" eb="11">
      <t>イチラン</t>
    </rPh>
    <rPh sb="11" eb="12">
      <t>ヒョウ</t>
    </rPh>
    <rPh sb="13" eb="15">
      <t>イカ</t>
    </rPh>
    <rPh sb="16" eb="17">
      <t>シメ</t>
    </rPh>
    <rPh sb="19" eb="20">
      <t>カク</t>
    </rPh>
    <rPh sb="25" eb="27">
      <t>ショウサイ</t>
    </rPh>
    <rPh sb="31" eb="33">
      <t>ヒョウジュン</t>
    </rPh>
    <rPh sb="34" eb="36">
      <t>ガメン</t>
    </rPh>
    <rPh sb="39" eb="41">
      <t>テイギ</t>
    </rPh>
    <rPh sb="48" eb="49">
      <t>ホン</t>
    </rPh>
    <rPh sb="49" eb="50">
      <t>コウ</t>
    </rPh>
    <rPh sb="52" eb="54">
      <t>ガメン</t>
    </rPh>
    <rPh sb="54" eb="56">
      <t>センイ</t>
    </rPh>
    <rPh sb="57" eb="59">
      <t>ガイヨウ</t>
    </rPh>
    <rPh sb="60" eb="62">
      <t>キサイ</t>
    </rPh>
    <phoneticPr fontId="2"/>
  </si>
  <si>
    <t>とどめる内容とする。</t>
    <rPh sb="4" eb="6">
      <t>ナイヨウ</t>
    </rPh>
    <phoneticPr fontId="2"/>
  </si>
  <si>
    <t>操作の種類</t>
    <rPh sb="0" eb="2">
      <t>ソウサ</t>
    </rPh>
    <rPh sb="3" eb="5">
      <t>シュルイ</t>
    </rPh>
    <phoneticPr fontId="2"/>
  </si>
  <si>
    <t>パターン名</t>
    <rPh sb="4" eb="5">
      <t>メイ</t>
    </rPh>
    <phoneticPr fontId="2"/>
  </si>
  <si>
    <t>内容</t>
    <rPh sb="0" eb="2">
      <t>ナイヨウ</t>
    </rPh>
    <phoneticPr fontId="2"/>
  </si>
  <si>
    <t>照会</t>
  </si>
  <si>
    <t>「検索(検索一覧) → 照会」型</t>
    <rPh sb="1" eb="3">
      <t>ケンサク</t>
    </rPh>
    <rPh sb="4" eb="6">
      <t>ケンサク</t>
    </rPh>
    <rPh sb="6" eb="8">
      <t>イチラン</t>
    </rPh>
    <rPh sb="12" eb="14">
      <t>ショウカイ</t>
    </rPh>
    <rPh sb="15" eb="16">
      <t>カタ</t>
    </rPh>
    <phoneticPr fontId="5"/>
  </si>
  <si>
    <t>データを検索し、結果結果一覧から詳細なデータ照会を行う。</t>
    <rPh sb="10" eb="12">
      <t>ケッカ</t>
    </rPh>
    <rPh sb="12" eb="14">
      <t>イチラン</t>
    </rPh>
    <rPh sb="16" eb="18">
      <t>ショウサイ</t>
    </rPh>
    <rPh sb="25" eb="26">
      <t>オコナ</t>
    </rPh>
    <phoneticPr fontId="7"/>
  </si>
  <si>
    <t>登録</t>
    <rPh sb="0" eb="2">
      <t>トウロク</t>
    </rPh>
    <phoneticPr fontId="8"/>
  </si>
  <si>
    <t>「新規登録」型</t>
    <rPh sb="1" eb="3">
      <t>シンキ</t>
    </rPh>
    <rPh sb="3" eb="5">
      <t>トウロク</t>
    </rPh>
    <rPh sb="6" eb="7">
      <t>ガタ</t>
    </rPh>
    <phoneticPr fontId="5"/>
  </si>
  <si>
    <t>データの新規登録を行う。</t>
  </si>
  <si>
    <t>変更・削除</t>
    <rPh sb="0" eb="2">
      <t>ヘンコウ</t>
    </rPh>
    <phoneticPr fontId="5"/>
  </si>
  <si>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5"/>
  </si>
  <si>
    <t>データを検索し、検索結果一覧からデータ変更/削除を行う。</t>
    <rPh sb="8" eb="10">
      <t>ケンサク</t>
    </rPh>
    <rPh sb="10" eb="12">
      <t>ケッカ</t>
    </rPh>
    <phoneticPr fontId="7"/>
  </si>
  <si>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5"/>
  </si>
  <si>
    <t>データを検索し、変更/削除を複合的に行う。</t>
  </si>
  <si>
    <t>その他</t>
  </si>
  <si>
    <t>「ログイン → メインメニュー」型</t>
    <rPh sb="16" eb="17">
      <t>カタ</t>
    </rPh>
    <phoneticPr fontId="5"/>
  </si>
  <si>
    <t>ユーザ情報を入力し、本システムにログインする。</t>
    <rPh sb="3" eb="5">
      <t>ジョウホウ</t>
    </rPh>
    <rPh sb="6" eb="8">
      <t>ニュウリョク</t>
    </rPh>
    <rPh sb="10" eb="11">
      <t>ホン</t>
    </rPh>
    <phoneticPr fontId="7"/>
  </si>
  <si>
    <t>「入力補助(サブウインドウ)」型</t>
    <rPh sb="15" eb="16">
      <t>ガタ</t>
    </rPh>
    <phoneticPr fontId="5"/>
  </si>
  <si>
    <t xml:space="preserve">サブウインドウを呼び出して項目を選択させ、
</t>
  </si>
  <si>
    <t>選択した情報を親画面(呼び出し元)に反映する。</t>
    <phoneticPr fontId="2"/>
  </si>
  <si>
    <t>「非同期通信(Ajax)」型</t>
    <rPh sb="1" eb="4">
      <t>ヒドウキ</t>
    </rPh>
    <rPh sb="4" eb="6">
      <t>ツウシン</t>
    </rPh>
    <rPh sb="13" eb="14">
      <t>ガタ</t>
    </rPh>
    <phoneticPr fontId="5"/>
  </si>
  <si>
    <t>JavaScriptを使用してサーバと非同期通信を行い、</t>
    <rPh sb="11" eb="13">
      <t>シヨウ</t>
    </rPh>
    <rPh sb="19" eb="22">
      <t>ヒドウキ</t>
    </rPh>
    <rPh sb="22" eb="24">
      <t>ツウシン</t>
    </rPh>
    <rPh sb="25" eb="26">
      <t>オコナ</t>
    </rPh>
    <phoneticPr fontId="2"/>
  </si>
  <si>
    <t>画面遷移を伴わずに画面の部分的な更新などを行う。</t>
    <rPh sb="9" eb="11">
      <t>ガメン</t>
    </rPh>
    <rPh sb="12" eb="15">
      <t>ブブンテキ</t>
    </rPh>
    <rPh sb="16" eb="18">
      <t>コウシン</t>
    </rPh>
    <rPh sb="21" eb="22">
      <t>オコナ</t>
    </rPh>
    <phoneticPr fontId="2"/>
  </si>
  <si>
    <t>画面遷移パターンと【システム機能設計書】の範囲の対応付けは、以下のように枠で囲い表現する。</t>
    <rPh sb="0" eb="2">
      <t>ガメン</t>
    </rPh>
    <rPh sb="2" eb="4">
      <t>センイ</t>
    </rPh>
    <rPh sb="14" eb="16">
      <t>キノウ</t>
    </rPh>
    <rPh sb="16" eb="19">
      <t>セッケイショ</t>
    </rPh>
    <rPh sb="21" eb="23">
      <t>ハンイ</t>
    </rPh>
    <rPh sb="24" eb="26">
      <t>タイオウ</t>
    </rPh>
    <rPh sb="26" eb="27">
      <t>ヅ</t>
    </rPh>
    <rPh sb="30" eb="32">
      <t>イカ</t>
    </rPh>
    <rPh sb="36" eb="37">
      <t>ワク</t>
    </rPh>
    <rPh sb="38" eb="39">
      <t>カコ</t>
    </rPh>
    <rPh sb="40" eb="42">
      <t>ヒョウゲン</t>
    </rPh>
    <phoneticPr fontId="2"/>
  </si>
  <si>
    <t>例えば、以下の画面遷移パターンの場合は、「検索条件入力画面」と「検索結果一覧画面」がひとつの【システム機能設計書】としてまとめられ、</t>
    <rPh sb="0" eb="1">
      <t>タト</t>
    </rPh>
    <rPh sb="4" eb="6">
      <t>イカ</t>
    </rPh>
    <rPh sb="7" eb="9">
      <t>ガメン</t>
    </rPh>
    <rPh sb="9" eb="11">
      <t>センイ</t>
    </rPh>
    <rPh sb="16" eb="18">
      <t>バアイ</t>
    </rPh>
    <rPh sb="21" eb="23">
      <t>ケンサク</t>
    </rPh>
    <rPh sb="23" eb="25">
      <t>ジョウケン</t>
    </rPh>
    <rPh sb="25" eb="27">
      <t>ニュウリョク</t>
    </rPh>
    <rPh sb="27" eb="29">
      <t>ガメン</t>
    </rPh>
    <rPh sb="32" eb="34">
      <t>ケンサク</t>
    </rPh>
    <rPh sb="34" eb="36">
      <t>ケッカ</t>
    </rPh>
    <rPh sb="36" eb="38">
      <t>イチラン</t>
    </rPh>
    <rPh sb="38" eb="40">
      <t>ガメン</t>
    </rPh>
    <rPh sb="51" eb="53">
      <t>キノウ</t>
    </rPh>
    <rPh sb="53" eb="56">
      <t>セッケイショ</t>
    </rPh>
    <phoneticPr fontId="2"/>
  </si>
  <si>
    <t>「詳細画面」は別の【システム機能設計書】に収められることを表現している。</t>
    <rPh sb="1" eb="3">
      <t>ショウサイ</t>
    </rPh>
    <rPh sb="3" eb="5">
      <t>ガメン</t>
    </rPh>
    <rPh sb="7" eb="8">
      <t>ベツ</t>
    </rPh>
    <rPh sb="14" eb="16">
      <t>キノウ</t>
    </rPh>
    <rPh sb="16" eb="19">
      <t>セッケイショ</t>
    </rPh>
    <rPh sb="21" eb="22">
      <t>オサ</t>
    </rPh>
    <rPh sb="29" eb="31">
      <t>ヒョウゲン</t>
    </rPh>
    <phoneticPr fontId="2"/>
  </si>
  <si>
    <t>なお、ユーザによるデータ入力が伴う画面の場合に入力精査エラーが発生した時の画面遷移、予期しないエラーが発生した時の画面遷移等は</t>
    <rPh sb="12" eb="14">
      <t>ニュウリョク</t>
    </rPh>
    <rPh sb="15" eb="16">
      <t>トモナ</t>
    </rPh>
    <rPh sb="17" eb="19">
      <t>ガメン</t>
    </rPh>
    <rPh sb="20" eb="22">
      <t>バアイ</t>
    </rPh>
    <rPh sb="37" eb="39">
      <t>ガメン</t>
    </rPh>
    <rPh sb="42" eb="44">
      <t>ヨキ</t>
    </rPh>
    <rPh sb="51" eb="53">
      <t>ハッセイ</t>
    </rPh>
    <rPh sb="55" eb="56">
      <t>トキ</t>
    </rPh>
    <rPh sb="57" eb="59">
      <t>ガメン</t>
    </rPh>
    <rPh sb="59" eb="61">
      <t>センイ</t>
    </rPh>
    <phoneticPr fontId="2"/>
  </si>
  <si>
    <t>「エラー処理」にて定義する。</t>
    <phoneticPr fontId="2"/>
  </si>
  <si>
    <t>「検索(検索一覧) → 照会」型</t>
    <rPh sb="1" eb="3">
      <t>ケンサク</t>
    </rPh>
    <rPh sb="4" eb="6">
      <t>ケンサク</t>
    </rPh>
    <rPh sb="6" eb="8">
      <t>イチラン</t>
    </rPh>
    <rPh sb="12" eb="14">
      <t>ショウカイ</t>
    </rPh>
    <rPh sb="15" eb="16">
      <t>ガタ</t>
    </rPh>
    <phoneticPr fontId="2"/>
  </si>
  <si>
    <t>「新規登録」型</t>
    <rPh sb="1" eb="3">
      <t>シンキ</t>
    </rPh>
    <rPh sb="3" eb="5">
      <t>トウロク</t>
    </rPh>
    <rPh sb="6" eb="7">
      <t>ガタ</t>
    </rPh>
    <phoneticPr fontId="2"/>
  </si>
  <si>
    <t>「検索(検索一覧) → 単一変更・削除」型</t>
    <rPh sb="1" eb="3">
      <t>ケンサク</t>
    </rPh>
    <rPh sb="4" eb="6">
      <t>ケンサク</t>
    </rPh>
    <rPh sb="6" eb="8">
      <t>イチラン</t>
    </rPh>
    <rPh sb="12" eb="14">
      <t>タンイツ</t>
    </rPh>
    <rPh sb="14" eb="16">
      <t>ヘンコウ</t>
    </rPh>
    <rPh sb="17" eb="19">
      <t>サクジョ</t>
    </rPh>
    <rPh sb="20" eb="21">
      <t>ガタ</t>
    </rPh>
    <phoneticPr fontId="2"/>
  </si>
  <si>
    <t>「検索(検索一覧) → 一括変更・削除」型</t>
    <phoneticPr fontId="2"/>
  </si>
  <si>
    <t>「ログイン → メインメニュー」型</t>
    <phoneticPr fontId="2"/>
  </si>
  <si>
    <t>「入力補助(サブウインドウ)」型</t>
    <phoneticPr fontId="2"/>
  </si>
  <si>
    <t>「非同期通信(Ajax)」型</t>
    <phoneticPr fontId="2"/>
  </si>
  <si>
    <t>責務配置</t>
    <rPh sb="0" eb="2">
      <t>セキム</t>
    </rPh>
    <rPh sb="2" eb="4">
      <t>ハイチ</t>
    </rPh>
    <phoneticPr fontId="2"/>
  </si>
  <si>
    <t>画面処理方式(同期処理方式)における、アプリケーション内の主要な構成要素を以下に記載する。</t>
    <rPh sb="0" eb="2">
      <t>ガメン</t>
    </rPh>
    <rPh sb="2" eb="4">
      <t>ショリ</t>
    </rPh>
    <rPh sb="4" eb="6">
      <t>ホウシキ</t>
    </rPh>
    <rPh sb="7" eb="9">
      <t>ドウキ</t>
    </rPh>
    <rPh sb="9" eb="11">
      <t>ショリ</t>
    </rPh>
    <rPh sb="11" eb="13">
      <t>ホウシキ</t>
    </rPh>
    <rPh sb="27" eb="28">
      <t>ナイ</t>
    </rPh>
    <rPh sb="29" eb="31">
      <t>シュヨウ</t>
    </rPh>
    <rPh sb="32" eb="34">
      <t>コウセイ</t>
    </rPh>
    <rPh sb="34" eb="36">
      <t>ヨウソ</t>
    </rPh>
    <rPh sb="37" eb="39">
      <t>イカ</t>
    </rPh>
    <rPh sb="40" eb="42">
      <t>キサイ</t>
    </rPh>
    <phoneticPr fontId="2"/>
  </si>
  <si>
    <t>特に業務処理に関連する要素は3階層にレイヤー分けを行い、各構成要素とレイヤーの関係も併せて記載する。</t>
    <rPh sb="0" eb="1">
      <t>トク</t>
    </rPh>
    <rPh sb="2" eb="4">
      <t>ギョウム</t>
    </rPh>
    <rPh sb="4" eb="6">
      <t>ショリ</t>
    </rPh>
    <rPh sb="7" eb="9">
      <t>カンレン</t>
    </rPh>
    <rPh sb="11" eb="13">
      <t>ヨウソ</t>
    </rPh>
    <rPh sb="15" eb="17">
      <t>カイソウ</t>
    </rPh>
    <rPh sb="22" eb="23">
      <t>ワ</t>
    </rPh>
    <rPh sb="25" eb="26">
      <t>オコナ</t>
    </rPh>
    <rPh sb="28" eb="29">
      <t>カク</t>
    </rPh>
    <rPh sb="29" eb="31">
      <t>コウセイ</t>
    </rPh>
    <rPh sb="31" eb="33">
      <t>ヨウソ</t>
    </rPh>
    <rPh sb="39" eb="41">
      <t>カンケイ</t>
    </rPh>
    <rPh sb="42" eb="43">
      <t>アワ</t>
    </rPh>
    <rPh sb="45" eb="47">
      <t>キサイ</t>
    </rPh>
    <phoneticPr fontId="2"/>
  </si>
  <si>
    <t>それぞれの主要な役割は、以下の通り。</t>
    <rPh sb="5" eb="7">
      <t>シュヨウ</t>
    </rPh>
    <rPh sb="8" eb="10">
      <t>ヤクワリ</t>
    </rPh>
    <rPh sb="12" eb="14">
      <t>イカ</t>
    </rPh>
    <rPh sb="15" eb="16">
      <t>トオ</t>
    </rPh>
    <phoneticPr fontId="2"/>
  </si>
  <si>
    <t>レイヤー名</t>
    <rPh sb="4" eb="5">
      <t>メイ</t>
    </rPh>
    <phoneticPr fontId="2"/>
  </si>
  <si>
    <t>要素名</t>
    <rPh sb="0" eb="2">
      <t>ヨウソ</t>
    </rPh>
    <rPh sb="2" eb="3">
      <t>メイ</t>
    </rPh>
    <phoneticPr fontId="2"/>
  </si>
  <si>
    <t>役割</t>
    <rPh sb="0" eb="2">
      <t>ヤクワリ</t>
    </rPh>
    <phoneticPr fontId="2"/>
  </si>
  <si>
    <t>プレゼンテーション層</t>
    <rPh sb="9" eb="10">
      <t>ソウ</t>
    </rPh>
    <phoneticPr fontId="2"/>
  </si>
  <si>
    <t>Controller</t>
    <phoneticPr fontId="2"/>
  </si>
  <si>
    <t>ブラウザからのリクエストをハンドリングし、業務処理の呼び出しと</t>
    <rPh sb="21" eb="23">
      <t>ギョウム</t>
    </rPh>
    <rPh sb="23" eb="25">
      <t>ショリ</t>
    </rPh>
    <rPh sb="26" eb="27">
      <t>ヨ</t>
    </rPh>
    <rPh sb="28" eb="29">
      <t>ダ</t>
    </rPh>
    <phoneticPr fontId="2"/>
  </si>
  <si>
    <t>テンプレートへの転送を制御する</t>
    <phoneticPr fontId="2"/>
  </si>
  <si>
    <t>Form</t>
    <phoneticPr fontId="8"/>
  </si>
  <si>
    <t>画面(HTML)から送信するForm(入力項目)に対応する</t>
    <rPh sb="0" eb="2">
      <t>ガメン</t>
    </rPh>
    <rPh sb="10" eb="12">
      <t>ソウシン</t>
    </rPh>
    <rPh sb="19" eb="21">
      <t>ニュウリョク</t>
    </rPh>
    <rPh sb="21" eb="23">
      <t>コウモク</t>
    </rPh>
    <rPh sb="25" eb="27">
      <t>タイオウ</t>
    </rPh>
    <phoneticPr fontId="2"/>
  </si>
  <si>
    <t>Thymeleafテンプレート</t>
    <phoneticPr fontId="2"/>
  </si>
  <si>
    <t>画面として返却するHTMLのテンプレート</t>
    <rPh sb="0" eb="2">
      <t>ガメン</t>
    </rPh>
    <rPh sb="5" eb="7">
      <t>ヘンキャク</t>
    </rPh>
    <phoneticPr fontId="2"/>
  </si>
  <si>
    <t>ViewHelper</t>
    <phoneticPr fontId="2"/>
  </si>
  <si>
    <t>テンプレートから呼び出すことができる動的処理を実装する</t>
    <rPh sb="8" eb="9">
      <t>ヨ</t>
    </rPh>
    <rPh sb="10" eb="11">
      <t>ダ</t>
    </rPh>
    <rPh sb="18" eb="20">
      <t>ドウテキ</t>
    </rPh>
    <rPh sb="20" eb="22">
      <t>ショリ</t>
    </rPh>
    <rPh sb="23" eb="25">
      <t>ジッソウ</t>
    </rPh>
    <phoneticPr fontId="2"/>
  </si>
  <si>
    <t>RestController</t>
    <phoneticPr fontId="2"/>
  </si>
  <si>
    <t>非同期処理(Ajax)におけるControllerの役割</t>
    <rPh sb="0" eb="3">
      <t>ヒドウキ</t>
    </rPh>
    <rPh sb="3" eb="5">
      <t>ショリ</t>
    </rPh>
    <rPh sb="26" eb="28">
      <t>ヤクワリ</t>
    </rPh>
    <phoneticPr fontId="2"/>
  </si>
  <si>
    <t>Request</t>
    <phoneticPr fontId="2"/>
  </si>
  <si>
    <t>非同期処理(Ajax)におけるリクエストを表す</t>
    <rPh sb="21" eb="22">
      <t>アラワ</t>
    </rPh>
    <phoneticPr fontId="2"/>
  </si>
  <si>
    <t>Response</t>
    <phoneticPr fontId="2"/>
  </si>
  <si>
    <t>非同期処理(Ajax)におけるレスポンスを表す</t>
    <rPh sb="21" eb="22">
      <t>アラワ</t>
    </rPh>
    <phoneticPr fontId="2"/>
  </si>
  <si>
    <t>サービス層</t>
    <rPh sb="4" eb="5">
      <t>ソウ</t>
    </rPh>
    <phoneticPr fontId="2"/>
  </si>
  <si>
    <t>Service</t>
    <phoneticPr fontId="5"/>
  </si>
  <si>
    <t>業務処理を実装する</t>
    <rPh sb="0" eb="2">
      <t>ギョウム</t>
    </rPh>
    <rPh sb="2" eb="4">
      <t>ショリ</t>
    </rPh>
    <rPh sb="5" eb="7">
      <t>ジッソウ</t>
    </rPh>
    <phoneticPr fontId="2"/>
  </si>
  <si>
    <t>Dto</t>
    <phoneticPr fontId="2"/>
  </si>
  <si>
    <t>業務処理やテンプレートで使用するデータオブジェクト</t>
    <rPh sb="0" eb="2">
      <t>ギョウム</t>
    </rPh>
    <rPh sb="2" eb="4">
      <t>ショリ</t>
    </rPh>
    <rPh sb="12" eb="14">
      <t>シヨウ</t>
    </rPh>
    <phoneticPr fontId="2"/>
  </si>
  <si>
    <t>データアクセス層</t>
    <rPh sb="7" eb="8">
      <t>ソウ</t>
    </rPh>
    <phoneticPr fontId="2"/>
  </si>
  <si>
    <t>Mapper</t>
    <phoneticPr fontId="2"/>
  </si>
  <si>
    <t>SQLを実行するためのインターフェース</t>
    <rPh sb="4" eb="6">
      <t>ジッコウ</t>
    </rPh>
    <phoneticPr fontId="2"/>
  </si>
  <si>
    <t>Mapper XML(SQL)</t>
    <phoneticPr fontId="2"/>
  </si>
  <si>
    <t>Mapper経由で実行するSQLを定義する</t>
    <rPh sb="6" eb="8">
      <t>ケイユ</t>
    </rPh>
    <rPh sb="9" eb="11">
      <t>ジッコウ</t>
    </rPh>
    <rPh sb="17" eb="19">
      <t>テイギ</t>
    </rPh>
    <phoneticPr fontId="2"/>
  </si>
  <si>
    <t>Model</t>
    <phoneticPr fontId="2"/>
  </si>
  <si>
    <t>データベースのテーブルのレコードや、クエリの結果を表す</t>
    <rPh sb="22" eb="24">
      <t>ケッカ</t>
    </rPh>
    <rPh sb="25" eb="26">
      <t>アラワ</t>
    </rPh>
    <phoneticPr fontId="2"/>
  </si>
  <si>
    <t>-</t>
    <phoneticPr fontId="2"/>
  </si>
  <si>
    <t>Properties</t>
    <phoneticPr fontId="2"/>
  </si>
  <si>
    <t>取引単位で作成するプロパティファイル(設定)の情報を保持する</t>
    <rPh sb="0" eb="2">
      <t>トリヒキ</t>
    </rPh>
    <rPh sb="2" eb="4">
      <t>タンイ</t>
    </rPh>
    <rPh sb="5" eb="7">
      <t>サクセイ</t>
    </rPh>
    <rPh sb="19" eb="21">
      <t>セッテイ</t>
    </rPh>
    <rPh sb="23" eb="25">
      <t>ジョウホウ</t>
    </rPh>
    <rPh sb="26" eb="28">
      <t>ホジ</t>
    </rPh>
    <phoneticPr fontId="2"/>
  </si>
  <si>
    <t>Config</t>
    <phoneticPr fontId="2"/>
  </si>
  <si>
    <t>Propertiesに設定情報をロードするように定義し、他のクラスから</t>
    <rPh sb="11" eb="13">
      <t>セッテイ</t>
    </rPh>
    <rPh sb="13" eb="15">
      <t>ジョウホウ</t>
    </rPh>
    <rPh sb="24" eb="26">
      <t>テイギ</t>
    </rPh>
    <rPh sb="28" eb="29">
      <t>タ</t>
    </rPh>
    <phoneticPr fontId="2"/>
  </si>
  <si>
    <t>利用できるようにセットアップを行う</t>
    <rPh sb="15" eb="16">
      <t>オコナ</t>
    </rPh>
    <phoneticPr fontId="2"/>
  </si>
  <si>
    <t>これらの構成要素は、Spring FrameworkおよびMyBatisにより管理、駆動される。本項では、画面処理方式を理解するために必要な情報を記載し、</t>
    <rPh sb="4" eb="6">
      <t>コウセイ</t>
    </rPh>
    <rPh sb="6" eb="8">
      <t>ヨウソ</t>
    </rPh>
    <rPh sb="39" eb="41">
      <t>カンリ</t>
    </rPh>
    <rPh sb="42" eb="44">
      <t>クドウ</t>
    </rPh>
    <rPh sb="48" eb="50">
      <t>ホンコウ</t>
    </rPh>
    <rPh sb="53" eb="55">
      <t>ガメン</t>
    </rPh>
    <rPh sb="55" eb="57">
      <t>ショリ</t>
    </rPh>
    <rPh sb="57" eb="59">
      <t>ホウシキ</t>
    </rPh>
    <rPh sb="60" eb="62">
      <t>リカイ</t>
    </rPh>
    <rPh sb="67" eb="69">
      <t>ヒツヨウ</t>
    </rPh>
    <rPh sb="70" eb="72">
      <t>ジョウホウ</t>
    </rPh>
    <rPh sb="73" eb="75">
      <t>キサイ</t>
    </rPh>
    <phoneticPr fontId="2"/>
  </si>
  <si>
    <t>具体的な実装方法や詳細については【開発ガイド】にて記載する。</t>
    <rPh sb="0" eb="3">
      <t>グタイテキ</t>
    </rPh>
    <rPh sb="4" eb="6">
      <t>ジッソウ</t>
    </rPh>
    <rPh sb="6" eb="8">
      <t>ホウホウ</t>
    </rPh>
    <rPh sb="9" eb="11">
      <t>ショウサイ</t>
    </rPh>
    <rPh sb="17" eb="19">
      <t>カイハツ</t>
    </rPh>
    <rPh sb="25" eb="27">
      <t>キサイ</t>
    </rPh>
    <phoneticPr fontId="2"/>
  </si>
  <si>
    <t>レイヤーを跨ぐデータの授受については、上位レイヤーのオブジェクトをそのまま下位レイヤーに渡すのではなく、上位レイヤーのデータを</t>
    <rPh sb="5" eb="6">
      <t>マタ</t>
    </rPh>
    <rPh sb="11" eb="13">
      <t>ジュジュ</t>
    </rPh>
    <rPh sb="19" eb="21">
      <t>ジョウイ</t>
    </rPh>
    <rPh sb="37" eb="39">
      <t>カイ</t>
    </rPh>
    <rPh sb="44" eb="45">
      <t>ワタ</t>
    </rPh>
    <rPh sb="52" eb="54">
      <t>ジョウイ</t>
    </rPh>
    <phoneticPr fontId="2"/>
  </si>
  <si>
    <t>また、ブラウザとのインターフェースとなるControllerやRestController、Thymeleafテンプレートとの関連について記載する。</t>
    <rPh sb="63" eb="65">
      <t>カンレン</t>
    </rPh>
    <rPh sb="69" eb="71">
      <t>キサイ</t>
    </rPh>
    <phoneticPr fontId="2"/>
  </si>
  <si>
    <t>Controllerの場合はブラウザからのリクエストに対して処理を行い、Thymeleafテンプレートを評価してレスポンスを生成する。</t>
    <rPh sb="11" eb="13">
      <t>バアイ</t>
    </rPh>
    <rPh sb="27" eb="28">
      <t>タイ</t>
    </rPh>
    <rPh sb="30" eb="32">
      <t>ショリ</t>
    </rPh>
    <rPh sb="33" eb="34">
      <t>オコナ</t>
    </rPh>
    <rPh sb="52" eb="54">
      <t>ヒョウカ</t>
    </rPh>
    <rPh sb="62" eb="64">
      <t>セイセイ</t>
    </rPh>
    <phoneticPr fontId="2"/>
  </si>
  <si>
    <t>レスポンスはHTMLとして返却され、ブラウザ上で描画される。</t>
    <rPh sb="13" eb="15">
      <t>ヘンキャク</t>
    </rPh>
    <rPh sb="22" eb="23">
      <t>ジョウ</t>
    </rPh>
    <rPh sb="24" eb="26">
      <t>ビョウガ</t>
    </rPh>
    <phoneticPr fontId="2"/>
  </si>
  <si>
    <t>RestControllerの場合、ブラウザ上のJavaScriptからの非同期リクエストに対して処理を行い、レスポンスを生成する。</t>
    <rPh sb="15" eb="17">
      <t>バアイ</t>
    </rPh>
    <rPh sb="22" eb="23">
      <t>ジョウ</t>
    </rPh>
    <rPh sb="37" eb="40">
      <t>ヒドウキ</t>
    </rPh>
    <rPh sb="46" eb="47">
      <t>タイ</t>
    </rPh>
    <rPh sb="49" eb="51">
      <t>ショリ</t>
    </rPh>
    <rPh sb="52" eb="53">
      <t>オコナ</t>
    </rPh>
    <rPh sb="61" eb="63">
      <t>セイセイ</t>
    </rPh>
    <phoneticPr fontId="2"/>
  </si>
  <si>
    <t>レスポンスはJSONとして返却され、結果を受け取ったJavaScriptがHTMLを部分的に変更するなどの処理を行う。</t>
    <rPh sb="13" eb="15">
      <t>ヘンキャク</t>
    </rPh>
    <rPh sb="18" eb="20">
      <t>ケッカ</t>
    </rPh>
    <rPh sb="21" eb="22">
      <t>ウ</t>
    </rPh>
    <rPh sb="23" eb="24">
      <t>ト</t>
    </rPh>
    <rPh sb="42" eb="45">
      <t>ブブンテキ</t>
    </rPh>
    <rPh sb="46" eb="48">
      <t>ヘンコウ</t>
    </rPh>
    <rPh sb="53" eb="55">
      <t>ショリ</t>
    </rPh>
    <rPh sb="56" eb="57">
      <t>オコナ</t>
    </rPh>
    <phoneticPr fontId="2"/>
  </si>
  <si>
    <t>ControllerとRestControllerは、ひとつのWebアプリケーション内に含まれる。</t>
    <rPh sb="42" eb="43">
      <t>ナイ</t>
    </rPh>
    <rPh sb="44" eb="45">
      <t>フク</t>
    </rPh>
    <phoneticPr fontId="2"/>
  </si>
  <si>
    <t>各ControllerやRestControllerへのリクエストの振り分けは、「URL設計」にて方針を記載する。</t>
    <rPh sb="44" eb="46">
      <t>セッケイ</t>
    </rPh>
    <rPh sb="49" eb="51">
      <t>ホウシン</t>
    </rPh>
    <rPh sb="52" eb="54">
      <t>キサイ</t>
    </rPh>
    <phoneticPr fontId="2"/>
  </si>
  <si>
    <t>URL設計</t>
    <rPh sb="3" eb="5">
      <t>セッケイ</t>
    </rPh>
    <phoneticPr fontId="2"/>
  </si>
  <si>
    <t>ルーティング</t>
    <phoneticPr fontId="2"/>
  </si>
  <si>
    <t>ブラウザからのリクエストに対して、どのパス(※)にController(またはRestController)およびメソッドを割り当てるかは、Spring Web MVCの</t>
    <rPh sb="13" eb="14">
      <t>タイ</t>
    </rPh>
    <rPh sb="62" eb="63">
      <t>ワ</t>
    </rPh>
    <rPh sb="64" eb="65">
      <t>ア</t>
    </rPh>
    <phoneticPr fontId="2"/>
  </si>
  <si>
    <t>ルーティングの機能を用いて実現する。</t>
    <rPh sb="7" eb="9">
      <t>キノウ</t>
    </rPh>
    <rPh sb="10" eb="11">
      <t>モチ</t>
    </rPh>
    <rPh sb="13" eb="15">
      <t>ジツゲン</t>
    </rPh>
    <phoneticPr fontId="2"/>
  </si>
  <si>
    <t>※ URLの構成要素のうち、アプリケーションで制御できるのはパス以降の部分となるため、本節ではこちらの設計方針を記載する</t>
    <rPh sb="6" eb="8">
      <t>コウセイ</t>
    </rPh>
    <rPh sb="8" eb="10">
      <t>ヨウソ</t>
    </rPh>
    <rPh sb="23" eb="25">
      <t>セイギョ</t>
    </rPh>
    <rPh sb="32" eb="34">
      <t>イコウ</t>
    </rPh>
    <rPh sb="35" eb="37">
      <t>ブブン</t>
    </rPh>
    <rPh sb="43" eb="45">
      <t>ホンセツ</t>
    </rPh>
    <rPh sb="51" eb="53">
      <t>セッケイ</t>
    </rPh>
    <rPh sb="53" eb="55">
      <t>ホウシン</t>
    </rPh>
    <rPh sb="56" eb="58">
      <t>キサイ</t>
    </rPh>
    <phoneticPr fontId="2"/>
  </si>
  <si>
    <t>なお、CSSや画像ファイル、JavaScript等の静的リソースファイルは、アプリケーションを駆動するアプリケーションサーバに組み込まれている</t>
    <rPh sb="7" eb="9">
      <t>ガゾウ</t>
    </rPh>
    <rPh sb="24" eb="25">
      <t>トウ</t>
    </rPh>
    <rPh sb="26" eb="28">
      <t>セイテキ</t>
    </rPh>
    <rPh sb="47" eb="49">
      <t>クドウ</t>
    </rPh>
    <rPh sb="63" eb="64">
      <t>ク</t>
    </rPh>
    <rPh sb="65" eb="66">
      <t>コ</t>
    </rPh>
    <phoneticPr fontId="2"/>
  </si>
  <si>
    <t>機能でハンドリングするため、本節では扱わない。</t>
    <rPh sb="14" eb="16">
      <t>ホンセツ</t>
    </rPh>
    <rPh sb="18" eb="19">
      <t>アツカ</t>
    </rPh>
    <phoneticPr fontId="2"/>
  </si>
  <si>
    <t>URL設計方針</t>
    <rPh sb="3" eb="5">
      <t>セッケイ</t>
    </rPh>
    <rPh sb="5" eb="7">
      <t>ホウシン</t>
    </rPh>
    <phoneticPr fontId="2"/>
  </si>
  <si>
    <t>アプリケーションで制御できるパス部分は、以下のような要素に分解して整理、設計する。</t>
    <rPh sb="9" eb="11">
      <t>セイギョ</t>
    </rPh>
    <rPh sb="16" eb="18">
      <t>ブブン</t>
    </rPh>
    <rPh sb="20" eb="22">
      <t>イカ</t>
    </rPh>
    <rPh sb="26" eb="28">
      <t>ヨウソ</t>
    </rPh>
    <rPh sb="29" eb="31">
      <t>ブンカイ</t>
    </rPh>
    <rPh sb="33" eb="35">
      <t>セイリ</t>
    </rPh>
    <rPh sb="36" eb="38">
      <t>セッケイ</t>
    </rPh>
    <phoneticPr fontId="2"/>
  </si>
  <si>
    <t>要素</t>
    <rPh sb="0" eb="2">
      <t>ヨウソ</t>
    </rPh>
    <phoneticPr fontId="2"/>
  </si>
  <si>
    <t>(1)</t>
    <phoneticPr fontId="2"/>
  </si>
  <si>
    <t>&lt;コンテキストパス&gt;</t>
    <phoneticPr fontId="2"/>
  </si>
  <si>
    <t>本プロジェクトでは、Spring Bootのデフォルト値である「/」を使用する。</t>
    <rPh sb="0" eb="1">
      <t>ホン</t>
    </rPh>
    <rPh sb="27" eb="28">
      <t>アタイ</t>
    </rPh>
    <rPh sb="35" eb="37">
      <t>シヨウ</t>
    </rPh>
    <phoneticPr fontId="2"/>
  </si>
  <si>
    <t>このため、URL上はコンテキストパスは存在しないように見える。</t>
    <rPh sb="8" eb="9">
      <t>ジョウ</t>
    </rPh>
    <rPh sb="19" eb="21">
      <t>ソンザイ</t>
    </rPh>
    <rPh sb="27" eb="28">
      <t>ミ</t>
    </rPh>
    <phoneticPr fontId="2"/>
  </si>
  <si>
    <t>(2)</t>
    <phoneticPr fontId="2"/>
  </si>
  <si>
    <t>業務画面なら「controller」、REST APIなら「api」のように</t>
    <rPh sb="0" eb="2">
      <t>ギョウム</t>
    </rPh>
    <rPh sb="2" eb="4">
      <t>ガメン</t>
    </rPh>
    <phoneticPr fontId="2"/>
  </si>
  <si>
    <t>(3)</t>
    <phoneticPr fontId="2"/>
  </si>
  <si>
    <t>&lt;サブシステムID&gt;</t>
    <phoneticPr fontId="2"/>
  </si>
  <si>
    <t>機能が属するサブシステムのID。</t>
    <rPh sb="0" eb="2">
      <t>キノウ</t>
    </rPh>
    <rPh sb="3" eb="4">
      <t>ゾク</t>
    </rPh>
    <phoneticPr fontId="2"/>
  </si>
  <si>
    <t>(4)</t>
    <phoneticPr fontId="2"/>
  </si>
  <si>
    <t>&lt;Controllerクラス(RestControllerクラス)&gt;</t>
    <phoneticPr fontId="2"/>
  </si>
  <si>
    <t>(5)</t>
    <phoneticPr fontId="2"/>
  </si>
  <si>
    <t>&lt;メソッド&gt;</t>
    <phoneticPr fontId="2"/>
  </si>
  <si>
    <t>HTTPメソッド</t>
    <phoneticPr fontId="2"/>
  </si>
  <si>
    <t>ControllerおよびRestControllerにて、リクエストを受け付けるメソッドに対してはパスに加えてHTTPメソッドも指定する必要がある。</t>
    <rPh sb="36" eb="37">
      <t>ウ</t>
    </rPh>
    <rPh sb="38" eb="39">
      <t>ツ</t>
    </rPh>
    <rPh sb="46" eb="47">
      <t>タイ</t>
    </rPh>
    <rPh sb="53" eb="54">
      <t>クワ</t>
    </rPh>
    <rPh sb="65" eb="67">
      <t>シテイ</t>
    </rPh>
    <rPh sb="69" eb="71">
      <t>ヒツヨウ</t>
    </rPh>
    <phoneticPr fontId="2"/>
  </si>
  <si>
    <t>HTTPメソッドの使い分けは、以下の方針とする。</t>
    <rPh sb="9" eb="10">
      <t>ツカ</t>
    </rPh>
    <rPh sb="11" eb="12">
      <t>ワ</t>
    </rPh>
    <rPh sb="15" eb="17">
      <t>イカ</t>
    </rPh>
    <rPh sb="18" eb="20">
      <t>ホウシン</t>
    </rPh>
    <phoneticPr fontId="2"/>
  </si>
  <si>
    <t>Controllerの場合</t>
    <rPh sb="11" eb="13">
      <t>バアイ</t>
    </rPh>
    <phoneticPr fontId="2"/>
  </si>
  <si>
    <t>方針</t>
    <rPh sb="0" eb="2">
      <t>ホウシン</t>
    </rPh>
    <phoneticPr fontId="2"/>
  </si>
  <si>
    <t>GET</t>
    <phoneticPr fontId="2"/>
  </si>
  <si>
    <t>POSTメソッドを使用する条件に該当しない場合</t>
    <rPh sb="9" eb="11">
      <t>シヨウ</t>
    </rPh>
    <rPh sb="13" eb="15">
      <t>ジョウケン</t>
    </rPh>
    <rPh sb="16" eb="18">
      <t>ガイトウ</t>
    </rPh>
    <rPh sb="21" eb="23">
      <t>バアイ</t>
    </rPh>
    <phoneticPr fontId="2"/>
  </si>
  <si>
    <t>POST</t>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</si>
  <si>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</si>
  <si>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</si>
  <si>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</si>
  <si>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RestControllerの場合</t>
    <rPh sb="15" eb="17">
      <t>バアイ</t>
    </rPh>
    <phoneticPr fontId="2"/>
  </si>
  <si>
    <t>情報の取得</t>
    <rPh sb="0" eb="2">
      <t>ジョウホウ</t>
    </rPh>
    <rPh sb="3" eb="5">
      <t>シュトク</t>
    </rPh>
    <phoneticPr fontId="2"/>
  </si>
  <si>
    <t>情報の登録</t>
    <rPh sb="0" eb="2">
      <t>ジョウホウ</t>
    </rPh>
    <rPh sb="3" eb="5">
      <t>トウロク</t>
    </rPh>
    <phoneticPr fontId="2"/>
  </si>
  <si>
    <t>PUT</t>
    <phoneticPr fontId="2"/>
  </si>
  <si>
    <t>情報の更新</t>
    <rPh sb="0" eb="2">
      <t>ジョウホウ</t>
    </rPh>
    <rPh sb="3" eb="5">
      <t>コウシン</t>
    </rPh>
    <phoneticPr fontId="2"/>
  </si>
  <si>
    <t>DELETE</t>
    <phoneticPr fontId="2"/>
  </si>
  <si>
    <t>情報の削除</t>
    <rPh sb="0" eb="2">
      <t>ジョウホウ</t>
    </rPh>
    <rPh sb="3" eb="5">
      <t>サクジョ</t>
    </rPh>
    <phoneticPr fontId="2"/>
  </si>
  <si>
    <t>HTTPステータスコード</t>
    <phoneticPr fontId="2"/>
  </si>
  <si>
    <t>ControllerやRestControllerが返却するレスポンスの内容には、HTTPステータスコードが含まれる。HTTPステータスコードは</t>
    <rPh sb="26" eb="28">
      <t>ヘンキャク</t>
    </rPh>
    <rPh sb="36" eb="38">
      <t>ナイヨウ</t>
    </rPh>
    <rPh sb="54" eb="55">
      <t>フク</t>
    </rPh>
    <phoneticPr fontId="2"/>
  </si>
  <si>
    <t>HTTPの仕様に則り、以下の意味で使い分けを行う。</t>
    <rPh sb="5" eb="7">
      <t>シヨウ</t>
    </rPh>
    <rPh sb="8" eb="9">
      <t>ノット</t>
    </rPh>
    <rPh sb="11" eb="13">
      <t>イカ</t>
    </rPh>
    <rPh sb="14" eb="16">
      <t>イミ</t>
    </rPh>
    <rPh sb="17" eb="18">
      <t>ツカ</t>
    </rPh>
    <rPh sb="19" eb="20">
      <t>ワ</t>
    </rPh>
    <rPh sb="22" eb="23">
      <t>オコナ</t>
    </rPh>
    <phoneticPr fontId="2"/>
  </si>
  <si>
    <t>意味</t>
    <rPh sb="0" eb="2">
      <t>イミ</t>
    </rPh>
    <phoneticPr fontId="2"/>
  </si>
  <si>
    <t>200～299</t>
    <phoneticPr fontId="2"/>
  </si>
  <si>
    <t>成功を表す</t>
    <rPh sb="0" eb="2">
      <t>セイコウ</t>
    </rPh>
    <rPh sb="3" eb="4">
      <t>アラワ</t>
    </rPh>
    <phoneticPr fontId="2"/>
  </si>
  <si>
    <t>300～399</t>
    <phoneticPr fontId="2"/>
  </si>
  <si>
    <t>リダイレクトを表す</t>
    <rPh sb="7" eb="8">
      <t>アラワ</t>
    </rPh>
    <phoneticPr fontId="2"/>
  </si>
  <si>
    <t>400～499</t>
    <phoneticPr fontId="2"/>
  </si>
  <si>
    <t>クライアント側のエラーを表す</t>
    <rPh sb="6" eb="7">
      <t>ガワ</t>
    </rPh>
    <rPh sb="12" eb="13">
      <t>アラワ</t>
    </rPh>
    <phoneticPr fontId="2"/>
  </si>
  <si>
    <t>(入力エラー、存在しないURLへのアクセス、参照権限のない画面へのアクセスなど）</t>
    <rPh sb="1" eb="3">
      <t>ニュウリョク</t>
    </rPh>
    <rPh sb="7" eb="9">
      <t>ソンザイ</t>
    </rPh>
    <rPh sb="22" eb="24">
      <t>サンショウ</t>
    </rPh>
    <rPh sb="24" eb="26">
      <t>ケンゲン</t>
    </rPh>
    <rPh sb="29" eb="31">
      <t>ガメン</t>
    </rPh>
    <phoneticPr fontId="2"/>
  </si>
  <si>
    <t>500～599</t>
    <phoneticPr fontId="2"/>
  </si>
  <si>
    <t>サーバ側のエラーを表す</t>
    <rPh sb="3" eb="4">
      <t>ガワ</t>
    </rPh>
    <rPh sb="9" eb="10">
      <t>アラワ</t>
    </rPh>
    <phoneticPr fontId="2"/>
  </si>
  <si>
    <t>(データベース接続エラー、予期しないエラーなど)</t>
    <rPh sb="7" eb="9">
      <t>セツゾク</t>
    </rPh>
    <rPh sb="13" eb="15">
      <t>ヨキ</t>
    </rPh>
    <phoneticPr fontId="2"/>
  </si>
  <si>
    <t>基本的には個々の機能でHTTPステータスコードを意識した実装を行うことはないが、HTTPステータスコードを明示的に設定する必要が</t>
    <rPh sb="0" eb="3">
      <t>キホンテキ</t>
    </rPh>
    <rPh sb="5" eb="7">
      <t>ココ</t>
    </rPh>
    <rPh sb="8" eb="10">
      <t>キノウ</t>
    </rPh>
    <rPh sb="24" eb="26">
      <t>イシキ</t>
    </rPh>
    <rPh sb="28" eb="30">
      <t>ジッソウ</t>
    </rPh>
    <rPh sb="31" eb="32">
      <t>オコナ</t>
    </rPh>
    <rPh sb="53" eb="56">
      <t>メイジテキ</t>
    </rPh>
    <rPh sb="57" eb="59">
      <t>セッテイ</t>
    </rPh>
    <rPh sb="61" eb="63">
      <t>ヒツヨウ</t>
    </rPh>
    <phoneticPr fontId="2"/>
  </si>
  <si>
    <t>ある場合は、上記規則に従った設計および実装を行う方針とする。</t>
    <rPh sb="2" eb="4">
      <t>バアイ</t>
    </rPh>
    <rPh sb="6" eb="8">
      <t>ジョウキ</t>
    </rPh>
    <rPh sb="8" eb="10">
      <t>キソク</t>
    </rPh>
    <rPh sb="11" eb="12">
      <t>シタガ</t>
    </rPh>
    <rPh sb="14" eb="16">
      <t>セッケイ</t>
    </rPh>
    <rPh sb="19" eb="21">
      <t>ジッソウ</t>
    </rPh>
    <rPh sb="22" eb="23">
      <t>オコナ</t>
    </rPh>
    <rPh sb="24" eb="26">
      <t>ホウシン</t>
    </rPh>
    <phoneticPr fontId="2"/>
  </si>
  <si>
    <t>エラー処理</t>
    <rPh sb="3" eb="5">
      <t>ショリ</t>
    </rPh>
    <phoneticPr fontId="2"/>
  </si>
  <si>
    <t>エラーハンドリング方針</t>
    <rPh sb="9" eb="11">
      <t>ホウシン</t>
    </rPh>
    <phoneticPr fontId="2"/>
  </si>
  <si>
    <t>アプリケーション内では様々なエラーが発生することが考えられるが、その中でも業務的なエラーと業務仕様として想定していないシステム的な</t>
    <rPh sb="8" eb="9">
      <t>ナイ</t>
    </rPh>
    <rPh sb="11" eb="13">
      <t>サマザマ</t>
    </rPh>
    <rPh sb="18" eb="20">
      <t>ハッセイ</t>
    </rPh>
    <rPh sb="25" eb="26">
      <t>カンガ</t>
    </rPh>
    <rPh sb="34" eb="35">
      <t>ナカ</t>
    </rPh>
    <rPh sb="37" eb="40">
      <t>ギョウムテキ</t>
    </rPh>
    <rPh sb="45" eb="47">
      <t>ギョウム</t>
    </rPh>
    <rPh sb="47" eb="49">
      <t>シヨウ</t>
    </rPh>
    <rPh sb="52" eb="54">
      <t>ソウテイ</t>
    </rPh>
    <rPh sb="63" eb="64">
      <t>テキ</t>
    </rPh>
    <phoneticPr fontId="2"/>
  </si>
  <si>
    <t>エラーに大別される。また、業務的なエラーの中でも認証・認可に関わるものは方針が異なるので、別の分類として扱う。</t>
    <rPh sb="4" eb="6">
      <t>タイベツ</t>
    </rPh>
    <rPh sb="13" eb="16">
      <t>ギョウムテキ</t>
    </rPh>
    <rPh sb="21" eb="22">
      <t>ナカ</t>
    </rPh>
    <rPh sb="24" eb="26">
      <t>ニンショウ</t>
    </rPh>
    <rPh sb="27" eb="29">
      <t>ニンカ</t>
    </rPh>
    <rPh sb="30" eb="31">
      <t>カカ</t>
    </rPh>
    <rPh sb="36" eb="38">
      <t>ホウシン</t>
    </rPh>
    <rPh sb="39" eb="40">
      <t>コト</t>
    </rPh>
    <rPh sb="45" eb="46">
      <t>ベツ</t>
    </rPh>
    <rPh sb="47" eb="49">
      <t>ブンルイ</t>
    </rPh>
    <rPh sb="52" eb="53">
      <t>アツカ</t>
    </rPh>
    <phoneticPr fontId="2"/>
  </si>
  <si>
    <t>画面を表示するControllerと非同期処理で使用するRestContrllerでも方針が異なり、それぞれのエラーの分類とハンドリングの方針は以下とする。</t>
    <rPh sb="43" eb="45">
      <t>ホウシン</t>
    </rPh>
    <rPh sb="46" eb="47">
      <t>コト</t>
    </rPh>
    <rPh sb="59" eb="61">
      <t>ブンルイ</t>
    </rPh>
    <rPh sb="69" eb="71">
      <t>ホウシン</t>
    </rPh>
    <rPh sb="72" eb="74">
      <t>イカ</t>
    </rPh>
    <phoneticPr fontId="2"/>
  </si>
  <si>
    <t>分類</t>
    <rPh sb="0" eb="2">
      <t>ブンルイ</t>
    </rPh>
    <phoneticPr fontId="2"/>
  </si>
  <si>
    <t>方針</t>
  </si>
  <si>
    <t>業務エラー</t>
    <rPh sb="0" eb="2">
      <t>ギョウム</t>
    </rPh>
    <phoneticPr fontId="2"/>
  </si>
  <si>
    <t>個々の機能でエラーをハンドリングし、適切な処理や遷移先画面を制御する</t>
    <rPh sb="0" eb="2">
      <t>ココ</t>
    </rPh>
    <rPh sb="3" eb="5">
      <t>キノウ</t>
    </rPh>
    <rPh sb="18" eb="20">
      <t>テキセツ</t>
    </rPh>
    <rPh sb="21" eb="23">
      <t>ショリ</t>
    </rPh>
    <rPh sb="24" eb="26">
      <t>センイ</t>
    </rPh>
    <rPh sb="26" eb="27">
      <t>サキ</t>
    </rPh>
    <rPh sb="27" eb="29">
      <t>ガメン</t>
    </rPh>
    <rPh sb="30" eb="32">
      <t>セイギョ</t>
    </rPh>
    <phoneticPr fontId="2"/>
  </si>
  <si>
    <t>認証・認可エラー</t>
    <rPh sb="0" eb="2">
      <t>ニンショウ</t>
    </rPh>
    <rPh sb="3" eb="5">
      <t>ニンカ</t>
    </rPh>
    <phoneticPr fontId="2"/>
  </si>
  <si>
    <t>個々の機能ではエラーのハンドリングを直接行わず、上位の共通的な仕組みで制御する</t>
    <rPh sb="0" eb="2">
      <t>ココ</t>
    </rPh>
    <rPh sb="3" eb="5">
      <t>キノウ</t>
    </rPh>
    <rPh sb="18" eb="20">
      <t>チョクセツ</t>
    </rPh>
    <rPh sb="20" eb="21">
      <t>オコナ</t>
    </rPh>
    <rPh sb="24" eb="26">
      <t>ジョウイ</t>
    </rPh>
    <rPh sb="27" eb="30">
      <t>キョウツウテキ</t>
    </rPh>
    <rPh sb="31" eb="33">
      <t>シク</t>
    </rPh>
    <rPh sb="35" eb="37">
      <t>セイギョ</t>
    </rPh>
    <phoneticPr fontId="2"/>
  </si>
  <si>
    <t>システムエラー</t>
    <phoneticPr fontId="2"/>
  </si>
  <si>
    <t>Controllerと同じ</t>
    <rPh sb="11" eb="12">
      <t>オナ</t>
    </rPh>
    <phoneticPr fontId="2"/>
  </si>
  <si>
    <t>エラーの種類と遷移先の画面(Controller)</t>
    <rPh sb="4" eb="6">
      <t>シュルイ</t>
    </rPh>
    <rPh sb="7" eb="9">
      <t>センイ</t>
    </rPh>
    <rPh sb="9" eb="10">
      <t>サキ</t>
    </rPh>
    <rPh sb="11" eb="13">
      <t>ガメン</t>
    </rPh>
    <phoneticPr fontId="2"/>
  </si>
  <si>
    <t>Controllerにおける業務エラーおよびシステムエラーに関する種類と、遷移先は以下のように定める。</t>
    <rPh sb="14" eb="16">
      <t>ギョウム</t>
    </rPh>
    <rPh sb="30" eb="31">
      <t>カン</t>
    </rPh>
    <rPh sb="33" eb="35">
      <t>シュルイ</t>
    </rPh>
    <rPh sb="37" eb="39">
      <t>センイ</t>
    </rPh>
    <rPh sb="39" eb="40">
      <t>サキ</t>
    </rPh>
    <rPh sb="41" eb="43">
      <t>イカ</t>
    </rPh>
    <rPh sb="47" eb="48">
      <t>サダ</t>
    </rPh>
    <phoneticPr fontId="2"/>
  </si>
  <si>
    <t>業務エラー</t>
    <rPh sb="0" eb="1">
      <t>ギョウム</t>
    </rPh>
    <phoneticPr fontId="2"/>
  </si>
  <si>
    <t>Spring Frameworkの機能を使いつつ、個々の機能として実装を行い遷移先を決定する。</t>
    <rPh sb="16" eb="18">
      <t>キノウ</t>
    </rPh>
    <rPh sb="19" eb="20">
      <t>ツカ</t>
    </rPh>
    <rPh sb="24" eb="25">
      <t>ココ</t>
    </rPh>
    <rPh sb="26" eb="28">
      <t>キノウ</t>
    </rPh>
    <rPh sb="33" eb="35">
      <t>ジッソウ</t>
    </rPh>
    <rPh sb="36" eb="37">
      <t>オコナ</t>
    </rPh>
    <rPh sb="38" eb="40">
      <t>センイ</t>
    </rPh>
    <rPh sb="40" eb="41">
      <t>サキ</t>
    </rPh>
    <rPh sb="42" eb="44">
      <t>ケッテイ</t>
    </rPh>
    <phoneticPr fontId="2"/>
  </si>
  <si>
    <t>エラーの種類</t>
  </si>
  <si>
    <t>処理方針</t>
  </si>
  <si>
    <t>表示する画面</t>
  </si>
  <si>
    <t>単項目精査エラー</t>
  </si>
  <si>
    <t>遷移元の画面</t>
    <rPh sb="0" eb="2">
      <t>センイ</t>
    </rPh>
    <rPh sb="2" eb="3">
      <t>モト</t>
    </rPh>
    <rPh sb="4" eb="6">
      <t>ガメン</t>
    </rPh>
    <phoneticPr fontId="2"/>
  </si>
  <si>
    <t>項目間精査エラー</t>
  </si>
  <si>
    <t>(入力画面)</t>
    <rPh sb="1" eb="3">
      <t>ニュウリョク</t>
    </rPh>
    <rPh sb="3" eb="5">
      <t>ガメン</t>
    </rPh>
    <phoneticPr fontId="2"/>
  </si>
  <si>
    <t>排他エラー</t>
  </si>
  <si>
    <t>二重サブミットエラー</t>
    <phoneticPr fontId="2"/>
  </si>
  <si>
    <t>エラー発生時に画面に表示する内容やメッセージは、精査エラー時のメッセージや個々の画面要件に従う。</t>
    <rPh sb="3" eb="5">
      <t>ハッセイ</t>
    </rPh>
    <rPh sb="5" eb="6">
      <t>ジ</t>
    </rPh>
    <rPh sb="7" eb="9">
      <t>ガメン</t>
    </rPh>
    <rPh sb="10" eb="12">
      <t>ヒョウジ</t>
    </rPh>
    <rPh sb="14" eb="16">
      <t>ナイヨウ</t>
    </rPh>
    <rPh sb="24" eb="26">
      <t>セイサ</t>
    </rPh>
    <rPh sb="29" eb="30">
      <t>ジ</t>
    </rPh>
    <rPh sb="37" eb="39">
      <t>ココ</t>
    </rPh>
    <rPh sb="40" eb="42">
      <t>ガメン</t>
    </rPh>
    <rPh sb="42" eb="44">
      <t>ヨウケン</t>
    </rPh>
    <rPh sb="45" eb="46">
      <t>シタガ</t>
    </rPh>
    <phoneticPr fontId="2"/>
  </si>
  <si>
    <t>認証・認可エラー</t>
    <rPh sb="0" eb="1">
      <t>ニンショウ</t>
    </rPh>
    <rPh sb="2" eb="4">
      <t>ニンカ</t>
    </rPh>
    <phoneticPr fontId="2"/>
  </si>
  <si>
    <t>認証、認可の制御はSpring Securityの機能で実現し、認証エラーおよび認可エラー発生時の遷移先をアプリケーション全体で決定する。</t>
    <rPh sb="0" eb="2">
      <t>ニンショウ</t>
    </rPh>
    <rPh sb="3" eb="5">
      <t>ニンカ</t>
    </rPh>
    <rPh sb="6" eb="8">
      <t>セイギョ</t>
    </rPh>
    <rPh sb="25" eb="27">
      <t>キノウ</t>
    </rPh>
    <rPh sb="28" eb="30">
      <t>ジツゲン</t>
    </rPh>
    <rPh sb="32" eb="34">
      <t>ニンショウ</t>
    </rPh>
    <rPh sb="40" eb="42">
      <t>ニンカ</t>
    </rPh>
    <rPh sb="45" eb="47">
      <t>ハッセイ</t>
    </rPh>
    <rPh sb="47" eb="48">
      <t>ジ</t>
    </rPh>
    <rPh sb="49" eb="51">
      <t>センイ</t>
    </rPh>
    <rPh sb="51" eb="52">
      <t>サキ</t>
    </rPh>
    <rPh sb="61" eb="63">
      <t>ゼンタイ</t>
    </rPh>
    <rPh sb="64" eb="66">
      <t>ケッテイ</t>
    </rPh>
    <phoneticPr fontId="2"/>
  </si>
  <si>
    <t>認証エラー</t>
    <rPh sb="0" eb="2">
      <t>ニンショウ</t>
    </rPh>
    <phoneticPr fontId="2"/>
  </si>
  <si>
    <t>ユーザが未ログインであり、ログインが必要な画面にアクセスした場合は</t>
    <rPh sb="4" eb="5">
      <t>ミ</t>
    </rPh>
    <rPh sb="18" eb="20">
      <t>ヒツヨウ</t>
    </rPh>
    <rPh sb="21" eb="23">
      <t>ガメン</t>
    </rPh>
    <rPh sb="30" eb="32">
      <t>バアイ</t>
    </rPh>
    <phoneticPr fontId="2"/>
  </si>
  <si>
    <t>ログイン画面</t>
    <rPh sb="4" eb="6">
      <t>ガメン</t>
    </rPh>
    <phoneticPr fontId="2"/>
  </si>
  <si>
    <t>認証エラーとしてログイン画面へ遷移させる。</t>
    <rPh sb="0" eb="2">
      <t>ニンショウ</t>
    </rPh>
    <rPh sb="12" eb="14">
      <t>ガメン</t>
    </rPh>
    <rPh sb="15" eb="17">
      <t>センイ</t>
    </rPh>
    <phoneticPr fontId="2"/>
  </si>
  <si>
    <t>認可エラー</t>
    <rPh sb="0" eb="2">
      <t>ニンカ</t>
    </rPh>
    <phoneticPr fontId="2"/>
  </si>
  <si>
    <t>ユーザがログイン中であっても、参照権限のない画面にアクセスした場合は</t>
    <rPh sb="8" eb="9">
      <t>チュウ</t>
    </rPh>
    <rPh sb="15" eb="17">
      <t>サンショウ</t>
    </rPh>
    <rPh sb="17" eb="19">
      <t>ケンゲン</t>
    </rPh>
    <rPh sb="22" eb="24">
      <t>ガメン</t>
    </rPh>
    <rPh sb="31" eb="33">
      <t>バアイ</t>
    </rPh>
    <phoneticPr fontId="2"/>
  </si>
  <si>
    <t>403画面</t>
    <rPh sb="3" eb="5">
      <t>ガメン</t>
    </rPh>
    <phoneticPr fontId="2"/>
  </si>
  <si>
    <t>認可エラーとしてエラー画面に遷移させる。</t>
    <rPh sb="0" eb="2">
      <t>ニンカ</t>
    </rPh>
    <rPh sb="11" eb="13">
      <t>ガメン</t>
    </rPh>
    <rPh sb="14" eb="16">
      <t>センイ</t>
    </rPh>
    <phoneticPr fontId="2"/>
  </si>
  <si>
    <t>Spring BootおよびSpring Web MVCのエラーハンドリングの仕組みを使い、アプリケーション内で共通的にエラーをハンドリングする。</t>
    <rPh sb="39" eb="41">
      <t>シク</t>
    </rPh>
    <rPh sb="43" eb="44">
      <t>ツカ</t>
    </rPh>
    <rPh sb="54" eb="55">
      <t>ナイ</t>
    </rPh>
    <rPh sb="56" eb="59">
      <t>キョウツウテキ</t>
    </rPh>
    <phoneticPr fontId="2"/>
  </si>
  <si>
    <t>ページ未存在エラー</t>
    <rPh sb="3" eb="4">
      <t>ミ</t>
    </rPh>
    <rPh sb="4" eb="6">
      <t>ソンザイ</t>
    </rPh>
    <phoneticPr fontId="2"/>
  </si>
  <si>
    <t>アクセスされたURLに対応するページが存在しなかった場合、共通処理で</t>
    <rPh sb="11" eb="13">
      <t>タイオウ</t>
    </rPh>
    <rPh sb="19" eb="21">
      <t>ソンザイ</t>
    </rPh>
    <rPh sb="26" eb="28">
      <t>バアイ</t>
    </rPh>
    <rPh sb="29" eb="31">
      <t>キョウツウ</t>
    </rPh>
    <rPh sb="31" eb="33">
      <t>ショリ</t>
    </rPh>
    <phoneticPr fontId="2"/>
  </si>
  <si>
    <t>404画面</t>
    <rPh sb="3" eb="5">
      <t>ガメン</t>
    </rPh>
    <phoneticPr fontId="2"/>
  </si>
  <si>
    <t>ハンドリングし、専用画面に遷移させる。</t>
    <rPh sb="8" eb="10">
      <t>センヨウ</t>
    </rPh>
    <rPh sb="10" eb="12">
      <t>ガメン</t>
    </rPh>
    <rPh sb="13" eb="15">
      <t>センイ</t>
    </rPh>
    <phoneticPr fontId="2"/>
  </si>
  <si>
    <t>データベースへのアクセス不可、テンプレート内で発生するエラー等は</t>
    <rPh sb="12" eb="14">
      <t>フカ</t>
    </rPh>
    <rPh sb="21" eb="22">
      <t>ナイ</t>
    </rPh>
    <rPh sb="23" eb="25">
      <t>ハッセイ</t>
    </rPh>
    <rPh sb="30" eb="31">
      <t>トウ</t>
    </rPh>
    <phoneticPr fontId="2"/>
  </si>
  <si>
    <t>システムエラー画面</t>
    <phoneticPr fontId="2"/>
  </si>
  <si>
    <t>テンプレート内で</t>
    <phoneticPr fontId="2"/>
  </si>
  <si>
    <t>共通処理でハンドリングし、システムエラー画面に遷移させる。</t>
    <rPh sb="0" eb="2">
      <t>キョウツウ</t>
    </rPh>
    <rPh sb="2" eb="4">
      <t>ショリ</t>
    </rPh>
    <phoneticPr fontId="2"/>
  </si>
  <si>
    <t>発生するエラー</t>
    <phoneticPr fontId="2"/>
  </si>
  <si>
    <t>これらのエラー発生時に遷移する画面では、エラーの種類に応じた固定文言を表示する。</t>
    <rPh sb="7" eb="9">
      <t>ハッセイ</t>
    </rPh>
    <rPh sb="9" eb="10">
      <t>ジ</t>
    </rPh>
    <rPh sb="11" eb="13">
      <t>センイ</t>
    </rPh>
    <rPh sb="15" eb="17">
      <t>ガメン</t>
    </rPh>
    <rPh sb="24" eb="26">
      <t>シュルイ</t>
    </rPh>
    <rPh sb="27" eb="28">
      <t>オウ</t>
    </rPh>
    <rPh sb="30" eb="32">
      <t>コテイ</t>
    </rPh>
    <rPh sb="32" eb="34">
      <t>モンゴン</t>
    </rPh>
    <rPh sb="35" eb="37">
      <t>ヒョウジ</t>
    </rPh>
    <phoneticPr fontId="2"/>
  </si>
  <si>
    <t>エラーの種類とエラー発生時のレスポンス(RestController)</t>
    <rPh sb="4" eb="6">
      <t>シュルイ</t>
    </rPh>
    <rPh sb="10" eb="12">
      <t>ハッセイ</t>
    </rPh>
    <rPh sb="12" eb="13">
      <t>ジ</t>
    </rPh>
    <phoneticPr fontId="2"/>
  </si>
  <si>
    <t>RestControllerにおける業務エラーおよびシステムエラーに関する種類と、レスポンスの構築方針は以下のように定める。</t>
    <rPh sb="18" eb="20">
      <t>ギョウム</t>
    </rPh>
    <rPh sb="34" eb="35">
      <t>カン</t>
    </rPh>
    <rPh sb="37" eb="39">
      <t>シュルイ</t>
    </rPh>
    <rPh sb="47" eb="49">
      <t>コウチク</t>
    </rPh>
    <rPh sb="49" eb="51">
      <t>ホウシン</t>
    </rPh>
    <rPh sb="52" eb="54">
      <t>イカ</t>
    </rPh>
    <rPh sb="58" eb="59">
      <t>サダ</t>
    </rPh>
    <phoneticPr fontId="2"/>
  </si>
  <si>
    <t>Spring Frameworkの機能を使用しつつ、個々の機能として実装を行い遷移先を決定する。</t>
    <rPh sb="16" eb="18">
      <t>キノウ</t>
    </rPh>
    <rPh sb="19" eb="20">
      <t>ツカ</t>
    </rPh>
    <rPh sb="20" eb="22">
      <t>シヨウ</t>
    </rPh>
    <rPh sb="25" eb="26">
      <t>ココ</t>
    </rPh>
    <rPh sb="27" eb="29">
      <t>キノウ</t>
    </rPh>
    <rPh sb="34" eb="36">
      <t>ジッソウ</t>
    </rPh>
    <rPh sb="37" eb="38">
      <t>オコナ</t>
    </rPh>
    <rPh sb="39" eb="41">
      <t>センイ</t>
    </rPh>
    <rPh sb="41" eb="42">
      <t>サキ</t>
    </rPh>
    <rPh sb="43" eb="45">
      <t>ケッテイ</t>
    </rPh>
    <phoneticPr fontId="2"/>
  </si>
  <si>
    <t>共通処理でハンドリングし、エラーレスポンスを組み立てる</t>
    <rPh sb="0" eb="2">
      <t>キョウツウ</t>
    </rPh>
    <rPh sb="2" eb="4">
      <t>ショリ</t>
    </rPh>
    <phoneticPr fontId="2"/>
  </si>
  <si>
    <t>※ 二重サブミットエラーは、RestControllerでは対象外とする</t>
    <phoneticPr fontId="2"/>
  </si>
  <si>
    <t>エラーレスポンスに含めるメッセージは、精査エラー時のメッセージや個々のAPI要件に従う。</t>
    <rPh sb="9" eb="10">
      <t>フク</t>
    </rPh>
    <rPh sb="19" eb="21">
      <t>セイサ</t>
    </rPh>
    <rPh sb="24" eb="25">
      <t>ジ</t>
    </rPh>
    <rPh sb="32" eb="34">
      <t>ココ</t>
    </rPh>
    <rPh sb="38" eb="40">
      <t>ヨウケン</t>
    </rPh>
    <rPh sb="41" eb="42">
      <t>シタガ</t>
    </rPh>
    <phoneticPr fontId="2"/>
  </si>
  <si>
    <t>エラーが発生した際のレスポンスは、以下のフォーマットとする。</t>
    <rPh sb="4" eb="6">
      <t>ハッセイ</t>
    </rPh>
    <rPh sb="8" eb="9">
      <t>サイ</t>
    </rPh>
    <rPh sb="17" eb="19">
      <t>イカ</t>
    </rPh>
    <phoneticPr fontId="2"/>
  </si>
  <si>
    <t>{</t>
    <phoneticPr fontId="2"/>
  </si>
  <si>
    <t>"faultCode": "障害コード",</t>
    <rPh sb="14" eb="16">
      <t>ショウガイ</t>
    </rPh>
    <phoneticPr fontId="2"/>
  </si>
  <si>
    <t>"messages": [</t>
    <phoneticPr fontId="2"/>
  </si>
  <si>
    <t>"エラーメッセージ",</t>
    <phoneticPr fontId="2"/>
  </si>
  <si>
    <t>"エラーメッセージ"</t>
    <phoneticPr fontId="2"/>
  </si>
  <si>
    <t>…</t>
    <phoneticPr fontId="2"/>
  </si>
  <si>
    <t>]</t>
    <phoneticPr fontId="2"/>
  </si>
  <si>
    <t>}</t>
    <phoneticPr fontId="2"/>
  </si>
  <si>
    <t>アプリケーション内の共通の仕組みでハンドリングを行うため、Controllerによるエラーハンドリングと同じとなる。</t>
    <rPh sb="7" eb="8">
      <t>ナイ</t>
    </rPh>
    <rPh sb="9" eb="11">
      <t>キョウツウ</t>
    </rPh>
    <rPh sb="12" eb="14">
      <t>シク</t>
    </rPh>
    <rPh sb="23" eb="24">
      <t>オコナ</t>
    </rPh>
    <rPh sb="51" eb="52">
      <t>オナ</t>
    </rPh>
    <phoneticPr fontId="2"/>
  </si>
  <si>
    <t>※ REST APIとしてのレスポンスを返却するのではなく、エラー画面を返却する</t>
    <rPh sb="20" eb="22">
      <t>ヘンキャク</t>
    </rPh>
    <rPh sb="33" eb="35">
      <t>ガメン</t>
    </rPh>
    <rPh sb="36" eb="38">
      <t>ヘンキャク</t>
    </rPh>
    <phoneticPr fontId="2"/>
  </si>
  <si>
    <t>リクエストとなるJSONデータのフォーマット不正なども、こちらの処理方針と同じとなる。</t>
    <rPh sb="21" eb="23">
      <t>フセイ</t>
    </rPh>
    <rPh sb="31" eb="33">
      <t>ショリ</t>
    </rPh>
    <rPh sb="33" eb="35">
      <t>ホウシン</t>
    </rPh>
    <rPh sb="36" eb="37">
      <t>オナ</t>
    </rPh>
    <phoneticPr fontId="2"/>
  </si>
  <si>
    <t>入力値精査</t>
    <rPh sb="0" eb="3">
      <t>ニュウリョクチ</t>
    </rPh>
    <rPh sb="3" eb="5">
      <t>セイサ</t>
    </rPh>
    <phoneticPr fontId="2"/>
  </si>
  <si>
    <t>入力値精査の実現方式</t>
    <rPh sb="0" eb="3">
      <t>ニュウリョクチ</t>
    </rPh>
    <rPh sb="3" eb="5">
      <t>セイサ</t>
    </rPh>
    <rPh sb="6" eb="8">
      <t>ジツゲン</t>
    </rPh>
    <rPh sb="8" eb="10">
      <t>ホウシキ</t>
    </rPh>
    <phoneticPr fontId="2"/>
  </si>
  <si>
    <t>入力値精査の種類</t>
    <phoneticPr fontId="2"/>
  </si>
  <si>
    <t>入力値精査には、以下の種類がある。</t>
    <rPh sb="8" eb="10">
      <t>イカ</t>
    </rPh>
    <phoneticPr fontId="2"/>
  </si>
  <si>
    <t>Formは画面を表示するControllerの入力項目、Requestは非同期処理におけるRestControllerの入力項目を指す。</t>
    <rPh sb="5" eb="7">
      <t>ガメン</t>
    </rPh>
    <rPh sb="8" eb="10">
      <t>ヒョウジ</t>
    </rPh>
    <rPh sb="23" eb="25">
      <t>ニュウリョク</t>
    </rPh>
    <rPh sb="25" eb="27">
      <t>コウモク</t>
    </rPh>
    <rPh sb="36" eb="39">
      <t>ヒドウキ</t>
    </rPh>
    <rPh sb="39" eb="41">
      <t>ショリ</t>
    </rPh>
    <rPh sb="60" eb="62">
      <t>ニュウリョク</t>
    </rPh>
    <rPh sb="62" eb="64">
      <t>コウモク</t>
    </rPh>
    <rPh sb="65" eb="66">
      <t>サ</t>
    </rPh>
    <phoneticPr fontId="2"/>
  </si>
  <si>
    <t>精査の種類</t>
    <phoneticPr fontId="2"/>
  </si>
  <si>
    <t>概要</t>
  </si>
  <si>
    <t>単項目精査</t>
    <phoneticPr fontId="2"/>
  </si>
  <si>
    <t>項目間精査</t>
    <phoneticPr fontId="2"/>
  </si>
  <si>
    <t>データベースを使用した存在チェックやセッション情報との整合性チェックなど。</t>
    <rPh sb="11" eb="13">
      <t>ソンザイ</t>
    </rPh>
    <rPh sb="23" eb="25">
      <t>ジョウホウ</t>
    </rPh>
    <rPh sb="27" eb="30">
      <t>セイゴウセイ</t>
    </rPh>
    <phoneticPr fontId="2"/>
  </si>
  <si>
    <t>完結しない精査</t>
    <phoneticPr fontId="2"/>
  </si>
  <si>
    <t>入力値精査対象</t>
    <rPh sb="5" eb="7">
      <t>タイショウ</t>
    </rPh>
    <phoneticPr fontId="2"/>
  </si>
  <si>
    <t>クライアントや外部システムから送信されるすべてのデータをサーバサイドで入力値精査する。</t>
    <rPh sb="35" eb="38">
      <t>ニュウリョクチ</t>
    </rPh>
    <rPh sb="38" eb="40">
      <t>セイサ</t>
    </rPh>
    <phoneticPr fontId="2"/>
  </si>
  <si>
    <t>なお、ラジオボタンやリストボックスなどの選択項目、hidden項目も偽装可能なため対象とする。</t>
    <phoneticPr fontId="2"/>
  </si>
  <si>
    <t>単項目精査の実現方式</t>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</si>
  <si>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</si>
  <si>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</si>
  <si>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</si>
  <si>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</si>
  <si>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FormまたはRequestが持つ値のみで完結しない精査の実現方式</t>
    <phoneticPr fontId="2"/>
  </si>
  <si>
    <t>個々の機能で精査ロジックを業務ロジックに実装し、チェックを行う。</t>
    <rPh sb="0" eb="1">
      <t>ココ</t>
    </rPh>
    <rPh sb="2" eb="4">
      <t>キノウ</t>
    </rPh>
    <rPh sb="28" eb="29">
      <t>オコナ</t>
    </rPh>
    <phoneticPr fontId="2"/>
  </si>
  <si>
    <t>FormまたはRequestが持つ値のみで完結しない精査処理は、単項目精査と項目間精査を通過した後に行われる。</t>
    <phoneticPr fontId="2"/>
  </si>
  <si>
    <t>エラーメッセージ</t>
    <phoneticPr fontId="2"/>
  </si>
  <si>
    <t>入力値精査の結果、エラーとなった場合のメッセージは「メッセージ管理」と同じ仕組みで管理する。</t>
    <rPh sb="0" eb="2">
      <t>ニュウリョク</t>
    </rPh>
    <rPh sb="2" eb="3">
      <t>アタイ</t>
    </rPh>
    <rPh sb="3" eb="5">
      <t>セイサ</t>
    </rPh>
    <rPh sb="6" eb="8">
      <t>ケッカ</t>
    </rPh>
    <rPh sb="16" eb="18">
      <t>バアイ</t>
    </rPh>
    <rPh sb="31" eb="33">
      <t>カンリ</t>
    </rPh>
    <rPh sb="35" eb="36">
      <t>オナ</t>
    </rPh>
    <rPh sb="37" eb="39">
      <t>シク</t>
    </rPh>
    <rPh sb="41" eb="43">
      <t>カンリ</t>
    </rPh>
    <phoneticPr fontId="2"/>
  </si>
  <si>
    <t>スコープ管理</t>
    <rPh sb="4" eb="6">
      <t>カンリ</t>
    </rPh>
    <phoneticPr fontId="2"/>
  </si>
  <si>
    <t>スコープの種類</t>
    <rPh sb="5" eb="7">
      <t>シュルイ</t>
    </rPh>
    <phoneticPr fontId="2"/>
  </si>
  <si>
    <t>アプリケーション内部でデータやインスタンスを保持する概念として、スコープと呼ばれるものがある。この仕組みは、アプリケーションサーバに</t>
    <rPh sb="8" eb="10">
      <t>ナイブ</t>
    </rPh>
    <rPh sb="22" eb="24">
      <t>ホジ</t>
    </rPh>
    <rPh sb="26" eb="28">
      <t>ガイネン</t>
    </rPh>
    <rPh sb="37" eb="38">
      <t>ヨ</t>
    </rPh>
    <rPh sb="49" eb="51">
      <t>シク</t>
    </rPh>
    <phoneticPr fontId="2"/>
  </si>
  <si>
    <t>よって基本的な機能が提供され、さらにSpring Frameworkによっても活用される。</t>
    <rPh sb="3" eb="6">
      <t>キホンテキ</t>
    </rPh>
    <rPh sb="7" eb="9">
      <t>キノウ</t>
    </rPh>
    <rPh sb="10" eb="12">
      <t>テイキョウ</t>
    </rPh>
    <rPh sb="39" eb="41">
      <t>カツヨウ</t>
    </rPh>
    <phoneticPr fontId="2"/>
  </si>
  <si>
    <t>スコープには、以下の3種類がある。</t>
    <rPh sb="7" eb="9">
      <t>イカ</t>
    </rPh>
    <rPh sb="11" eb="13">
      <t>シュルイ</t>
    </rPh>
    <phoneticPr fontId="2"/>
  </si>
  <si>
    <t>種類</t>
    <rPh sb="0" eb="2">
      <t>シュルイ</t>
    </rPh>
    <phoneticPr fontId="2"/>
  </si>
  <si>
    <t>説明</t>
    <rPh sb="0" eb="2">
      <t>セツメイ</t>
    </rPh>
    <phoneticPr fontId="2"/>
  </si>
  <si>
    <t>リクエストスコープ</t>
    <phoneticPr fontId="2"/>
  </si>
  <si>
    <t>HTTPのリクエスト単位で有効なスコープ。リクエストが終了すると破棄される。</t>
    <rPh sb="10" eb="12">
      <t>タンイ</t>
    </rPh>
    <rPh sb="13" eb="15">
      <t>ユウコウ</t>
    </rPh>
    <rPh sb="27" eb="29">
      <t>シュウリョウ</t>
    </rPh>
    <rPh sb="32" eb="34">
      <t>ハキ</t>
    </rPh>
    <phoneticPr fontId="2"/>
  </si>
  <si>
    <t>セッションスコープ</t>
    <phoneticPr fontId="2"/>
  </si>
  <si>
    <t>アプリケーションスコープ</t>
    <phoneticPr fontId="2"/>
  </si>
  <si>
    <t>サーブレットの起動単位で有効なスコープ。Webアプリケーションが終了するまで有効。</t>
    <rPh sb="7" eb="9">
      <t>キドウ</t>
    </rPh>
    <rPh sb="9" eb="11">
      <t>タンイ</t>
    </rPh>
    <rPh sb="12" eb="14">
      <t>ユウコウ</t>
    </rPh>
    <rPh sb="32" eb="34">
      <t>シュウリョウ</t>
    </rPh>
    <rPh sb="38" eb="40">
      <t>ユウコウ</t>
    </rPh>
    <phoneticPr fontId="2"/>
  </si>
  <si>
    <t>リクエストスコープ、セッションスコープ、アプリケーションスコープの順に生存期間が長くなる。</t>
    <rPh sb="33" eb="34">
      <t>ジュン</t>
    </rPh>
    <rPh sb="35" eb="37">
      <t>セイゾン</t>
    </rPh>
    <rPh sb="37" eb="39">
      <t>キカン</t>
    </rPh>
    <rPh sb="40" eb="41">
      <t>ナガ</t>
    </rPh>
    <phoneticPr fontId="2"/>
  </si>
  <si>
    <t>なお、Spring Frameworkで管理されるインスタンスのスコープには上記以外の種類も存在するが、Spring Frameworkで管理するインスタンスで</t>
    <rPh sb="20" eb="22">
      <t>カンリ</t>
    </rPh>
    <rPh sb="38" eb="40">
      <t>ジョウキ</t>
    </rPh>
    <rPh sb="40" eb="42">
      <t>イガイ</t>
    </rPh>
    <rPh sb="43" eb="45">
      <t>シュルイ</t>
    </rPh>
    <rPh sb="46" eb="48">
      <t>ソンザイ</t>
    </rPh>
    <rPh sb="69" eb="71">
      <t>カンリ</t>
    </rPh>
    <phoneticPr fontId="2"/>
  </si>
  <si>
    <t>使用するスコープの多数はシングルトンスコープとなるため、本節では特にデータを保持する用途を焦点にして記載する。</t>
    <rPh sb="0" eb="2">
      <t>シヨウ</t>
    </rPh>
    <rPh sb="9" eb="11">
      <t>タスウ</t>
    </rPh>
    <rPh sb="28" eb="30">
      <t>ホンセツ</t>
    </rPh>
    <rPh sb="32" eb="33">
      <t>トク</t>
    </rPh>
    <rPh sb="38" eb="40">
      <t>ホジ</t>
    </rPh>
    <rPh sb="42" eb="44">
      <t>ヨウト</t>
    </rPh>
    <rPh sb="45" eb="47">
      <t>ショウテン</t>
    </rPh>
    <rPh sb="50" eb="52">
      <t>キサイ</t>
    </rPh>
    <phoneticPr fontId="2"/>
  </si>
  <si>
    <t>HTTPのリクエスト単位で有効なスコープで、Spring Frameworkが隠ぺいするため、直接リクエストスコープに登録するような操作を行うことは</t>
    <rPh sb="10" eb="12">
      <t>タンイ</t>
    </rPh>
    <rPh sb="13" eb="15">
      <t>ユウコウ</t>
    </rPh>
    <rPh sb="39" eb="40">
      <t>イン</t>
    </rPh>
    <rPh sb="47" eb="49">
      <t>チョクセツ</t>
    </rPh>
    <phoneticPr fontId="2"/>
  </si>
  <si>
    <t>少ないが、アプリケーションが最も頻繁に使用するスコープとなる。</t>
    <rPh sb="14" eb="15">
      <t>モット</t>
    </rPh>
    <rPh sb="16" eb="18">
      <t>ヒンパン</t>
    </rPh>
    <rPh sb="19" eb="21">
      <t>シヨウ</t>
    </rPh>
    <phoneticPr fontId="2"/>
  </si>
  <si>
    <t>本システムでは、主に以下の用途で使用する。</t>
    <rPh sb="0" eb="1">
      <t>ホン</t>
    </rPh>
    <phoneticPr fontId="2"/>
  </si>
  <si>
    <t>入力値等の次画面への引継ぎ</t>
    <rPh sb="0" eb="3">
      <t>ニュウリョクチ</t>
    </rPh>
    <rPh sb="3" eb="4">
      <t>トウ</t>
    </rPh>
    <rPh sb="5" eb="8">
      <t>ジガメン</t>
    </rPh>
    <rPh sb="10" eb="12">
      <t>ヒキツ</t>
    </rPh>
    <phoneticPr fontId="2"/>
  </si>
  <si>
    <t>「登録データ入力画面」→「登録確認画面」→「登録完了画面」 のような画面遷移において、入力値や画面に表示するメッセージ等を</t>
    <rPh sb="34" eb="36">
      <t>ガメン</t>
    </rPh>
    <rPh sb="36" eb="38">
      <t>センイ</t>
    </rPh>
    <rPh sb="43" eb="45">
      <t>ニュウリョク</t>
    </rPh>
    <rPh sb="45" eb="46">
      <t>アタイ</t>
    </rPh>
    <rPh sb="47" eb="49">
      <t>ガメン</t>
    </rPh>
    <rPh sb="50" eb="52">
      <t>ヒョウジ</t>
    </rPh>
    <rPh sb="59" eb="60">
      <t>トウ</t>
    </rPh>
    <phoneticPr fontId="2"/>
  </si>
  <si>
    <t>次画面に引き継ぐ目的で使用する。</t>
    <rPh sb="0" eb="3">
      <t>ジガメン</t>
    </rPh>
    <rPh sb="4" eb="5">
      <t>ヒ</t>
    </rPh>
    <rPh sb="6" eb="7">
      <t>ツ</t>
    </rPh>
    <rPh sb="8" eb="10">
      <t>モクテキ</t>
    </rPh>
    <rPh sb="11" eb="13">
      <t>シヨウ</t>
    </rPh>
    <phoneticPr fontId="2"/>
  </si>
  <si>
    <t>HTTPのセッション単位で有効なスコープで、リクエストスコープと異なりセッションが継続している限りリクエスト(画面遷移)を跨いでも</t>
    <rPh sb="32" eb="33">
      <t>コト</t>
    </rPh>
    <rPh sb="41" eb="43">
      <t>ケイゾク</t>
    </rPh>
    <rPh sb="47" eb="48">
      <t>カギ</t>
    </rPh>
    <rPh sb="55" eb="57">
      <t>ガメン</t>
    </rPh>
    <rPh sb="57" eb="59">
      <t>センイ</t>
    </rPh>
    <rPh sb="61" eb="62">
      <t>マタ</t>
    </rPh>
    <phoneticPr fontId="2"/>
  </si>
  <si>
    <t>維持されるスコープとなる。このため、安易に使用せず利用は限定的な範囲に留めること。</t>
    <rPh sb="18" eb="20">
      <t>アンイ</t>
    </rPh>
    <rPh sb="21" eb="23">
      <t>シヨウ</t>
    </rPh>
    <rPh sb="25" eb="27">
      <t>リヨウ</t>
    </rPh>
    <rPh sb="28" eb="31">
      <t>ゲンテイテキ</t>
    </rPh>
    <rPh sb="32" eb="34">
      <t>ハンイ</t>
    </rPh>
    <rPh sb="35" eb="36">
      <t>トド</t>
    </rPh>
    <phoneticPr fontId="2"/>
  </si>
  <si>
    <t>認証情報</t>
    <rPh sb="0" eb="2">
      <t>ニンショウ</t>
    </rPh>
    <rPh sb="2" eb="4">
      <t>ジョウホウ</t>
    </rPh>
    <phoneticPr fontId="2"/>
  </si>
  <si>
    <t>ユーザのログインが成功したタイミングでセッションに登録され、明示的にログアウトまたはセッションタイムアウトしない限り、</t>
    <rPh sb="9" eb="11">
      <t>セイコウ</t>
    </rPh>
    <rPh sb="25" eb="27">
      <t>トウロク</t>
    </rPh>
    <rPh sb="30" eb="33">
      <t>メイジテキ</t>
    </rPh>
    <rPh sb="56" eb="57">
      <t>カギ</t>
    </rPh>
    <phoneticPr fontId="2"/>
  </si>
  <si>
    <t>ログイン状態を維持するために使用する。</t>
    <rPh sb="4" eb="6">
      <t>ジョウタイ</t>
    </rPh>
    <rPh sb="7" eb="9">
      <t>イジ</t>
    </rPh>
    <rPh sb="14" eb="16">
      <t>シヨウ</t>
    </rPh>
    <phoneticPr fontId="2"/>
  </si>
  <si>
    <t>なお、認証状態の管理はSpring Securityで行うため、アプリケーションが認証状態の登録および削除を明示的に行うことはない。</t>
    <rPh sb="3" eb="5">
      <t>ニンショウ</t>
    </rPh>
    <rPh sb="5" eb="7">
      <t>ジョウタイ</t>
    </rPh>
    <rPh sb="8" eb="10">
      <t>カンリ</t>
    </rPh>
    <rPh sb="27" eb="28">
      <t>オコナ</t>
    </rPh>
    <rPh sb="41" eb="43">
      <t>ニンショウ</t>
    </rPh>
    <rPh sb="43" eb="45">
      <t>ジョウタイ</t>
    </rPh>
    <rPh sb="46" eb="48">
      <t>トウロク</t>
    </rPh>
    <rPh sb="51" eb="53">
      <t>サクジョ</t>
    </rPh>
    <rPh sb="54" eb="57">
      <t>メイジテキ</t>
    </rPh>
    <rPh sb="58" eb="59">
      <t>オコナ</t>
    </rPh>
    <phoneticPr fontId="2"/>
  </si>
  <si>
    <t>一覧画面の表示条件や検索条件を格納したForm</t>
    <rPh sb="0" eb="2">
      <t>イチラン</t>
    </rPh>
    <rPh sb="2" eb="4">
      <t>ガメン</t>
    </rPh>
    <rPh sb="5" eb="7">
      <t>ヒョウジ</t>
    </rPh>
    <rPh sb="7" eb="9">
      <t>ジョウケン</t>
    </rPh>
    <rPh sb="10" eb="12">
      <t>ケンサク</t>
    </rPh>
    <rPh sb="12" eb="14">
      <t>ジョウケン</t>
    </rPh>
    <rPh sb="15" eb="17">
      <t>カクノウ</t>
    </rPh>
    <phoneticPr fontId="2"/>
  </si>
  <si>
    <t>「検索(検索一覧) → 単一変更・削除」型のような、検索結果一覧画面から詳細画面に遷移してから一覧画面への「戻る」機能がある場合、</t>
    <rPh sb="26" eb="28">
      <t>ケンサク</t>
    </rPh>
    <rPh sb="28" eb="30">
      <t>ケッカ</t>
    </rPh>
    <rPh sb="30" eb="32">
      <t>イチラン</t>
    </rPh>
    <rPh sb="32" eb="34">
      <t>ガメン</t>
    </rPh>
    <rPh sb="36" eb="38">
      <t>ショウサイ</t>
    </rPh>
    <rPh sb="38" eb="40">
      <t>ガメン</t>
    </rPh>
    <rPh sb="41" eb="43">
      <t>センイ</t>
    </rPh>
    <rPh sb="47" eb="49">
      <t>イチラン</t>
    </rPh>
    <rPh sb="49" eb="51">
      <t>ガメン</t>
    </rPh>
    <rPh sb="54" eb="55">
      <t>モド</t>
    </rPh>
    <rPh sb="57" eb="59">
      <t>キノウ</t>
    </rPh>
    <rPh sb="62" eb="64">
      <t>バアイ</t>
    </rPh>
    <phoneticPr fontId="2"/>
  </si>
  <si>
    <t>検索条件やページングの位置を復元して再度検索する必要がある。</t>
    <rPh sb="0" eb="2">
      <t>ケンサク</t>
    </rPh>
    <rPh sb="2" eb="4">
      <t>ジョウケン</t>
    </rPh>
    <rPh sb="11" eb="13">
      <t>イチ</t>
    </rPh>
    <rPh sb="14" eb="16">
      <t>フクゲン</t>
    </rPh>
    <rPh sb="18" eb="20">
      <t>サイド</t>
    </rPh>
    <rPh sb="20" eb="22">
      <t>ケンサク</t>
    </rPh>
    <rPh sb="24" eb="26">
      <t>ヒツヨウ</t>
    </rPh>
    <phoneticPr fontId="2"/>
  </si>
  <si>
    <t>このようなパターンでは画面遷移を跨いで検索条件、ページングの表示条件を保持することが煩雑なため、必要に応じてこれらの情報を</t>
    <rPh sb="11" eb="13">
      <t>ガメン</t>
    </rPh>
    <rPh sb="13" eb="15">
      <t>センイ</t>
    </rPh>
    <rPh sb="16" eb="17">
      <t>マタ</t>
    </rPh>
    <rPh sb="19" eb="21">
      <t>ケンサク</t>
    </rPh>
    <rPh sb="21" eb="23">
      <t>ジョウケン</t>
    </rPh>
    <rPh sb="30" eb="32">
      <t>ヒョウジ</t>
    </rPh>
    <rPh sb="32" eb="34">
      <t>ジョウケン</t>
    </rPh>
    <rPh sb="35" eb="37">
      <t>ホジ</t>
    </rPh>
    <rPh sb="42" eb="44">
      <t>ハンザツ</t>
    </rPh>
    <rPh sb="48" eb="50">
      <t>ヒツヨウ</t>
    </rPh>
    <rPh sb="51" eb="52">
      <t>オウ</t>
    </rPh>
    <rPh sb="58" eb="60">
      <t>ジョウホウ</t>
    </rPh>
    <phoneticPr fontId="2"/>
  </si>
  <si>
    <t>保持したFormをセッションスコープで管理する。</t>
    <rPh sb="19" eb="21">
      <t>カンリ</t>
    </rPh>
    <phoneticPr fontId="2"/>
  </si>
  <si>
    <t>リダイレクト処理での一時的な情報引継ぎ</t>
    <phoneticPr fontId="2"/>
  </si>
  <si>
    <t>サーブレットの起動単位で有効なスコープで、最もライフサイクルの長いスコープとなる。</t>
    <rPh sb="21" eb="22">
      <t>モット</t>
    </rPh>
    <rPh sb="31" eb="32">
      <t>ナガ</t>
    </rPh>
    <phoneticPr fontId="2"/>
  </si>
  <si>
    <t>本システムでは、アプリケーションでこのスコープは使用しない方針とする。</t>
    <rPh sb="0" eb="1">
      <t>ホン</t>
    </rPh>
    <rPh sb="24" eb="26">
      <t>シヨウ</t>
    </rPh>
    <rPh sb="29" eb="31">
      <t>ホウシン</t>
    </rPh>
    <phoneticPr fontId="2"/>
  </si>
  <si>
    <t>セッション管理</t>
    <rPh sb="5" eb="7">
      <t>カンリ</t>
    </rPh>
    <phoneticPr fontId="2"/>
  </si>
  <si>
    <t>セッション管理方針</t>
    <rPh sb="5" eb="7">
      <t>カンリ</t>
    </rPh>
    <rPh sb="7" eb="9">
      <t>ホウシン</t>
    </rPh>
    <phoneticPr fontId="2"/>
  </si>
  <si>
    <t>本システムでは、以下のセッション管理方針とする。</t>
    <rPh sb="0" eb="1">
      <t>ホン</t>
    </rPh>
    <rPh sb="8" eb="10">
      <t>イカ</t>
    </rPh>
    <rPh sb="16" eb="18">
      <t>カンリ</t>
    </rPh>
    <rPh sb="18" eb="20">
      <t>ホウシン</t>
    </rPh>
    <phoneticPr fontId="2"/>
  </si>
  <si>
    <t>セッションのIDをCookieに紐づける、Javaの標準的なセッション管理の仕組みを使用する</t>
    <rPh sb="16" eb="17">
      <t>ヒモ</t>
    </rPh>
    <rPh sb="26" eb="29">
      <t>ヒョウジュンテキ</t>
    </rPh>
    <rPh sb="35" eb="37">
      <t>カンリ</t>
    </rPh>
    <rPh sb="38" eb="40">
      <t>シク</t>
    </rPh>
    <rPh sb="42" eb="44">
      <t>シヨウ</t>
    </rPh>
    <phoneticPr fontId="2"/>
  </si>
  <si>
    <t>セッションには有効期限を設け、本システムでは30分とする</t>
    <rPh sb="7" eb="9">
      <t>ユウコウ</t>
    </rPh>
    <rPh sb="9" eb="11">
      <t>キゲン</t>
    </rPh>
    <rPh sb="12" eb="13">
      <t>モウ</t>
    </rPh>
    <rPh sb="15" eb="16">
      <t>ホン</t>
    </rPh>
    <rPh sb="24" eb="25">
      <t>フン</t>
    </rPh>
    <phoneticPr fontId="2"/>
  </si>
  <si>
    <t>ログイン時にはセッションIDを変更し、セッションフィクセーション対策を行う</t>
    <rPh sb="4" eb="5">
      <t>ジ</t>
    </rPh>
    <rPh sb="15" eb="17">
      <t>ヘンコウ</t>
    </rPh>
    <rPh sb="32" eb="34">
      <t>タイサク</t>
    </rPh>
    <rPh sb="35" eb="36">
      <t>オコナ</t>
    </rPh>
    <phoneticPr fontId="2"/>
  </si>
  <si>
    <t>セッションで管理するデータは最低限のものとする</t>
    <rPh sb="6" eb="8">
      <t>カンリ</t>
    </rPh>
    <rPh sb="14" eb="17">
      <t>サイテイゲン</t>
    </rPh>
    <phoneticPr fontId="2"/>
  </si>
  <si>
    <t>負荷分散やデプロイ等により行われる縮退運用を考慮し、セッションの保存先は外部ストレージとする</t>
    <rPh sb="32" eb="34">
      <t>ホゾン</t>
    </rPh>
    <rPh sb="34" eb="35">
      <t>サキ</t>
    </rPh>
    <rPh sb="36" eb="38">
      <t>ガイブ</t>
    </rPh>
    <phoneticPr fontId="2"/>
  </si>
  <si>
    <t>セッション保存方針</t>
    <rPh sb="5" eb="7">
      <t>ホゾン</t>
    </rPh>
    <rPh sb="7" eb="9">
      <t>ホウシン</t>
    </rPh>
    <phoneticPr fontId="2"/>
  </si>
  <si>
    <t>セッションスコープで管理するデータは、デフォルトではアプリケーションサーバのインスタンスに閉じた領域(メモリ等)で管理される。</t>
    <rPh sb="10" eb="12">
      <t>カンリ</t>
    </rPh>
    <rPh sb="45" eb="46">
      <t>ト</t>
    </rPh>
    <rPh sb="48" eb="50">
      <t>リョウイキ</t>
    </rPh>
    <rPh sb="54" eb="55">
      <t>トウ</t>
    </rPh>
    <rPh sb="57" eb="59">
      <t>カンリ</t>
    </rPh>
    <phoneticPr fontId="2"/>
  </si>
  <si>
    <t>このため、負荷分散により他のサーバへ振り分けられたり、デプロイ等の運用作業、障害時による縮退運用の際にはセッションに保持した</t>
    <rPh sb="5" eb="9">
      <t>フカブンサン</t>
    </rPh>
    <rPh sb="12" eb="13">
      <t>タ</t>
    </rPh>
    <rPh sb="18" eb="19">
      <t>フ</t>
    </rPh>
    <rPh sb="20" eb="21">
      <t>ワ</t>
    </rPh>
    <rPh sb="31" eb="32">
      <t>トウ</t>
    </rPh>
    <rPh sb="33" eb="35">
      <t>ウンヨウ</t>
    </rPh>
    <rPh sb="35" eb="37">
      <t>サギョウ</t>
    </rPh>
    <rPh sb="38" eb="40">
      <t>ショウガイ</t>
    </rPh>
    <rPh sb="40" eb="41">
      <t>ジ</t>
    </rPh>
    <rPh sb="44" eb="46">
      <t>シュクタイ</t>
    </rPh>
    <rPh sb="46" eb="48">
      <t>ウンヨウ</t>
    </rPh>
    <rPh sb="49" eb="50">
      <t>サイ</t>
    </rPh>
    <rPh sb="58" eb="60">
      <t>ホジ</t>
    </rPh>
    <phoneticPr fontId="2"/>
  </si>
  <si>
    <t>データが失われる可能性がある。</t>
    <rPh sb="4" eb="5">
      <t>ウシナ</t>
    </rPh>
    <rPh sb="8" eb="11">
      <t>カノウセイ</t>
    </rPh>
    <phoneticPr fontId="2"/>
  </si>
  <si>
    <t>これを避けるため、本システムでは以下の方針とする。</t>
    <rPh sb="3" eb="4">
      <t>サ</t>
    </rPh>
    <rPh sb="9" eb="10">
      <t>ホン</t>
    </rPh>
    <rPh sb="16" eb="18">
      <t>イカ</t>
    </rPh>
    <rPh sb="19" eb="21">
      <t>ホウシン</t>
    </rPh>
    <phoneticPr fontId="2"/>
  </si>
  <si>
    <t>Spring Sessionを導入し、セッション保存に関する仕組みをアプリケーションサーバの外部に切り離す</t>
    <rPh sb="15" eb="17">
      <t>ドウニュウ</t>
    </rPh>
    <rPh sb="24" eb="26">
      <t>ホゾン</t>
    </rPh>
    <rPh sb="27" eb="28">
      <t>カン</t>
    </rPh>
    <rPh sb="30" eb="32">
      <t>シク</t>
    </rPh>
    <rPh sb="46" eb="48">
      <t>ガイブ</t>
    </rPh>
    <rPh sb="49" eb="50">
      <t>キ</t>
    </rPh>
    <rPh sb="51" eb="52">
      <t>ハナ</t>
    </rPh>
    <phoneticPr fontId="2"/>
  </si>
  <si>
    <t>Spring SessionのバックエンドとしてSpring Session JDBCを採用し、セッションの保存先をデータベースとする</t>
    <rPh sb="44" eb="46">
      <t>サイヨウ</t>
    </rPh>
    <rPh sb="54" eb="56">
      <t>ホゾン</t>
    </rPh>
    <rPh sb="56" eb="57">
      <t>サキ</t>
    </rPh>
    <phoneticPr fontId="2"/>
  </si>
  <si>
    <t>データベースへの反映対象は、 HttpSession#setAttribute を呼び出したオブジェクトとする</t>
    <rPh sb="8" eb="10">
      <t>ハンエイ</t>
    </rPh>
    <rPh sb="10" eb="12">
      <t>タイショウ</t>
    </rPh>
    <rPh sb="41" eb="42">
      <t>ヨ</t>
    </rPh>
    <rPh sb="43" eb="44">
      <t>ダ</t>
    </rPh>
    <phoneticPr fontId="2"/>
  </si>
  <si>
    <t>セッションデータのデータベースへの反映タイミングは、リクエスト完了時に1度とする</t>
    <rPh sb="17" eb="19">
      <t>ハンエイ</t>
    </rPh>
    <rPh sb="31" eb="33">
      <t>カンリョウ</t>
    </rPh>
    <rPh sb="33" eb="34">
      <t>ジ</t>
    </rPh>
    <rPh sb="36" eb="37">
      <t>ド</t>
    </rPh>
    <phoneticPr fontId="2"/>
  </si>
  <si>
    <t>有効期限の切れたセッションのクリーニングは、Spring Session JDBCの機能で定期的に実施する</t>
    <rPh sb="0" eb="2">
      <t>ユウコウ</t>
    </rPh>
    <rPh sb="2" eb="4">
      <t>キゲン</t>
    </rPh>
    <rPh sb="5" eb="6">
      <t>キ</t>
    </rPh>
    <rPh sb="42" eb="44">
      <t>キノウ</t>
    </rPh>
    <rPh sb="45" eb="48">
      <t>テイキテキ</t>
    </rPh>
    <rPh sb="49" eb="51">
      <t>ジッシ</t>
    </rPh>
    <phoneticPr fontId="2"/>
  </si>
  <si>
    <t>セッションを外部管理する際の考慮事項</t>
    <rPh sb="6" eb="8">
      <t>ガイブ</t>
    </rPh>
    <rPh sb="8" eb="10">
      <t>カンリ</t>
    </rPh>
    <rPh sb="12" eb="13">
      <t>サイ</t>
    </rPh>
    <rPh sb="14" eb="16">
      <t>コウリョ</t>
    </rPh>
    <rPh sb="16" eb="18">
      <t>ジコウ</t>
    </rPh>
    <phoneticPr fontId="2"/>
  </si>
  <si>
    <t>セッションスコープで管理するデータの保存先をデータベースとする場合、保存するデータ(オブジェクト)には以下の考慮が必要となる。</t>
    <rPh sb="10" eb="12">
      <t>カンリ</t>
    </rPh>
    <rPh sb="18" eb="20">
      <t>ホゾン</t>
    </rPh>
    <rPh sb="20" eb="21">
      <t>サキ</t>
    </rPh>
    <rPh sb="31" eb="33">
      <t>バアイ</t>
    </rPh>
    <rPh sb="34" eb="36">
      <t>ホゾン</t>
    </rPh>
    <rPh sb="51" eb="53">
      <t>イカ</t>
    </rPh>
    <rPh sb="54" eb="56">
      <t>コウリョ</t>
    </rPh>
    <rPh sb="57" eb="59">
      <t>ヒツヨウ</t>
    </rPh>
    <phoneticPr fontId="2"/>
  </si>
  <si>
    <t>シリアライズ可能であること(セッションに保存するデータの一般的な要件)</t>
    <rPh sb="6" eb="8">
      <t>カノウ</t>
    </rPh>
    <rPh sb="20" eb="22">
      <t>ホゾン</t>
    </rPh>
    <rPh sb="28" eb="31">
      <t>イッパンテキ</t>
    </rPh>
    <rPh sb="32" eb="34">
      <t>ヨウケン</t>
    </rPh>
    <phoneticPr fontId="2"/>
  </si>
  <si>
    <t>機能追加、修正等でセッションに保存するデータに変更が入る場合、後方互換性を保つようにすること。</t>
    <rPh sb="0" eb="2">
      <t>キノウ</t>
    </rPh>
    <rPh sb="2" eb="4">
      <t>ツイカ</t>
    </rPh>
    <rPh sb="5" eb="7">
      <t>シュウセイ</t>
    </rPh>
    <rPh sb="7" eb="8">
      <t>トウ</t>
    </rPh>
    <rPh sb="15" eb="17">
      <t>ホゾン</t>
    </rPh>
    <rPh sb="23" eb="25">
      <t>ヘンコウ</t>
    </rPh>
    <rPh sb="26" eb="27">
      <t>ハイ</t>
    </rPh>
    <rPh sb="28" eb="30">
      <t>バアイ</t>
    </rPh>
    <rPh sb="31" eb="33">
      <t>コウホウ</t>
    </rPh>
    <rPh sb="33" eb="36">
      <t>ゴカンセイ</t>
    </rPh>
    <rPh sb="37" eb="38">
      <t>タモ</t>
    </rPh>
    <phoneticPr fontId="2"/>
  </si>
  <si>
    <t>また、セッションに保持するデータをデータベースのような外部ストレージに保存する場合、パフォーマンスとデータの反映タイミングの</t>
    <rPh sb="9" eb="11">
      <t>ホジ</t>
    </rPh>
    <rPh sb="27" eb="29">
      <t>ガイブ</t>
    </rPh>
    <rPh sb="35" eb="37">
      <t>ホゾン</t>
    </rPh>
    <rPh sb="39" eb="41">
      <t>バアイ</t>
    </rPh>
    <rPh sb="54" eb="56">
      <t>ハンエイ</t>
    </rPh>
    <phoneticPr fontId="2"/>
  </si>
  <si>
    <t>トレードオフが発生する。</t>
    <rPh sb="7" eb="9">
      <t>ハッセイ</t>
    </rPh>
    <phoneticPr fontId="2"/>
  </si>
  <si>
    <t>本システムでは、このトレードオフのバランスを取った方針としている。具体的には、「セッション保存方針」の(3)および(4)の項目が該当する。</t>
    <rPh sb="0" eb="1">
      <t>ホン</t>
    </rPh>
    <rPh sb="22" eb="23">
      <t>ト</t>
    </rPh>
    <rPh sb="25" eb="27">
      <t>ホウシン</t>
    </rPh>
    <rPh sb="33" eb="36">
      <t>グタイテキ</t>
    </rPh>
    <rPh sb="45" eb="47">
      <t>ホゾン</t>
    </rPh>
    <rPh sb="47" eb="49">
      <t>ホウシン</t>
    </rPh>
    <rPh sb="61" eb="63">
      <t>コウモク</t>
    </rPh>
    <rPh sb="64" eb="66">
      <t>ガイトウ</t>
    </rPh>
    <phoneticPr fontId="2"/>
  </si>
  <si>
    <t>これは、Spring Sessionのデフォルトの戦略でもある。</t>
    <rPh sb="25" eb="27">
      <t>センリャク</t>
    </rPh>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</si>
  <si>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</si>
  <si>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</si>
  <si>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</si>
  <si>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</si>
  <si>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</si>
  <si>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</si>
  <si>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</si>
  <si>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</si>
  <si>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</si>
  <si>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</si>
  <si>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</si>
  <si>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特定の機能内でユニークであること</t>
    <rPh sb="0" eb="2">
      <t>トクテイ</t>
    </rPh>
    <rPh sb="3" eb="5">
      <t>キノウ</t>
    </rPh>
    <rPh sb="5" eb="6">
      <t>ナイ</t>
    </rPh>
    <phoneticPr fontId="2"/>
  </si>
  <si>
    <t>特定の機能内での想定発番数は、数千万のオーダーである</t>
    <rPh sb="0" eb="2">
      <t>トクテイ</t>
    </rPh>
    <rPh sb="3" eb="5">
      <t>キノウ</t>
    </rPh>
    <rPh sb="5" eb="6">
      <t>ナイ</t>
    </rPh>
    <rPh sb="8" eb="10">
      <t>ソウテイ</t>
    </rPh>
    <rPh sb="10" eb="12">
      <t>ハツバン</t>
    </rPh>
    <rPh sb="12" eb="13">
      <t>スウ</t>
    </rPh>
    <rPh sb="15" eb="18">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</si>
  <si>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</si>
  <si>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</si>
  <si>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</si>
  <si>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</si>
  <si>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</si>
  <si>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</si>
  <si>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</si>
  <si>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rPh sb="8" eb="10">
      <t>カンリ</t>
    </rPh>
    <rPh sb="10" eb="12">
      <t>ホウシン</t>
    </rPh>
    <phoneticPr fontId="2"/>
  </si>
  <si>
    <t>本システムにおけるトランザクション管理は、Spring Frameworkの宣言的トランザクションを使用して実現する方針とする。</t>
    <rPh sb="0" eb="1">
      <t>ホン</t>
    </rPh>
    <rPh sb="17" eb="19">
      <t>カンリ</t>
    </rPh>
    <rPh sb="38" eb="40">
      <t>センゲン</t>
    </rPh>
    <rPh sb="40" eb="41">
      <t>テキ</t>
    </rPh>
    <rPh sb="50" eb="52">
      <t>シヨウ</t>
    </rPh>
    <rPh sb="54" eb="56">
      <t>ジツゲン</t>
    </rPh>
    <rPh sb="58" eb="60">
      <t>ホウシン</t>
    </rPh>
    <phoneticPr fontId="2"/>
  </si>
  <si>
    <t>Spring Frameworkの宣言的トランザクションはトランザクション境界となるクラスおよびメソッドに@Transactionalアノテーションを</t>
    <rPh sb="17" eb="19">
      <t>センゲン</t>
    </rPh>
    <rPh sb="19" eb="20">
      <t>テキ</t>
    </rPh>
    <rPh sb="37" eb="39">
      <t>キョウカイ</t>
    </rPh>
    <phoneticPr fontId="2"/>
  </si>
  <si>
    <t>付与することで自動的に適用される。</t>
    <rPh sb="0" eb="2">
      <t>フヨ</t>
    </rPh>
    <rPh sb="7" eb="10">
      <t>ジドウテキ</t>
    </rPh>
    <rPh sb="11" eb="13">
      <t>テキヨウ</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</si>
  <si>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</si>
  <si>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</si>
  <si>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rPh sb="8" eb="10">
      <t>キョウカイ</t>
    </rPh>
    <phoneticPr fontId="2"/>
  </si>
  <si>
    <t>入りと出がトランザクションの範囲として作用する。これをトランザクション境界と呼ぶ。</t>
    <rPh sb="0" eb="1">
      <t>イ</t>
    </rPh>
    <rPh sb="3" eb="4">
      <t>デ</t>
    </rPh>
    <rPh sb="14" eb="16">
      <t>ハンイ</t>
    </rPh>
    <rPh sb="19" eb="21">
      <t>サヨウ</t>
    </rPh>
    <phoneticPr fontId="2"/>
  </si>
  <si>
    <t>トランザクション境界はSpring Frameworkで管理されているインスタンスであれば適用可能だが、本システムではトランザクション境界となる</t>
    <rPh sb="8" eb="10">
      <t>キョウカイ</t>
    </rPh>
    <rPh sb="28" eb="30">
      <t>カンリ</t>
    </rPh>
    <rPh sb="45" eb="47">
      <t>テキヨウ</t>
    </rPh>
    <rPh sb="47" eb="49">
      <t>カノウ</t>
    </rPh>
    <rPh sb="52" eb="53">
      <t>ホン</t>
    </rPh>
    <rPh sb="67" eb="69">
      <t>キョウカイ</t>
    </rPh>
    <phoneticPr fontId="2"/>
  </si>
  <si>
    <t>クラスを限定することで保守性および可読性、トランザクションの管理のしやすさの向上を目指す。</t>
    <rPh sb="4" eb="6">
      <t>ゲンテイ</t>
    </rPh>
    <rPh sb="11" eb="14">
      <t>ホシュセイ</t>
    </rPh>
    <rPh sb="17" eb="20">
      <t>カドクセイ</t>
    </rPh>
    <rPh sb="30" eb="32">
      <t>カンリ</t>
    </rPh>
    <rPh sb="38" eb="40">
      <t>コウジョウ</t>
    </rPh>
    <rPh sb="41" eb="43">
      <t>メザ</t>
    </rPh>
    <phoneticPr fontId="2"/>
  </si>
  <si>
    <t>本システムでは、Serviceクラスのメソッドに対して@Transactionalアノテーションを付与し、トランザクション境界とする方針とする。</t>
    <rPh sb="0" eb="1">
      <t>ホン</t>
    </rPh>
    <rPh sb="24" eb="25">
      <t>タイ</t>
    </rPh>
    <rPh sb="49" eb="51">
      <t>フヨ</t>
    </rPh>
    <rPh sb="61" eb="63">
      <t>キョウカイ</t>
    </rPh>
    <rPh sb="66" eb="68">
      <t>ホウシン</t>
    </rPh>
    <phoneticPr fontId="2"/>
  </si>
  <si>
    <t>以下にトランザクション制御のイメージを記載する。</t>
    <rPh sb="0" eb="2">
      <t>イカ</t>
    </rPh>
    <rPh sb="11" eb="13">
      <t>セイギョ</t>
    </rPh>
    <rPh sb="19" eb="21">
      <t>キサイ</t>
    </rPh>
    <phoneticPr fontId="2"/>
  </si>
  <si>
    <t>排他制御</t>
    <rPh sb="0" eb="2">
      <t>ハイタ</t>
    </rPh>
    <rPh sb="2" eb="4">
      <t>セイギョ</t>
    </rPh>
    <phoneticPr fontId="2"/>
  </si>
  <si>
    <t>排他制御方針</t>
    <rPh sb="0" eb="2">
      <t>ハイタ</t>
    </rPh>
    <rPh sb="2" eb="4">
      <t>セイギョ</t>
    </rPh>
    <rPh sb="4" eb="6">
      <t>ホウシン</t>
    </rPh>
    <phoneticPr fontId="2"/>
  </si>
  <si>
    <t>画面処理方式では、他のユーザと同時に同一のデータを更新してしまい、タイミングによって先に更新したデータが失われる問題を</t>
    <rPh sb="0" eb="2">
      <t>ガメン</t>
    </rPh>
    <rPh sb="2" eb="4">
      <t>ショリ</t>
    </rPh>
    <rPh sb="4" eb="6">
      <t>ホウシキ</t>
    </rPh>
    <rPh sb="9" eb="10">
      <t>タ</t>
    </rPh>
    <rPh sb="15" eb="17">
      <t>ドウジ</t>
    </rPh>
    <rPh sb="18" eb="20">
      <t>ドウイツ</t>
    </rPh>
    <rPh sb="25" eb="27">
      <t>コウシン</t>
    </rPh>
    <rPh sb="42" eb="43">
      <t>サキ</t>
    </rPh>
    <rPh sb="44" eb="46">
      <t>コウシン</t>
    </rPh>
    <rPh sb="52" eb="53">
      <t>ウシナ</t>
    </rPh>
    <rPh sb="56" eb="58">
      <t>モンダイ</t>
    </rPh>
    <phoneticPr fontId="2"/>
  </si>
  <si>
    <t>回避するため排他制御を行う。</t>
    <rPh sb="0" eb="2">
      <t>カイヒ</t>
    </rPh>
    <rPh sb="6" eb="8">
      <t>ハイタ</t>
    </rPh>
    <rPh sb="8" eb="10">
      <t>セイギョ</t>
    </rPh>
    <rPh sb="11" eb="12">
      <t>オコナ</t>
    </rPh>
    <phoneticPr fontId="2"/>
  </si>
  <si>
    <t>方針としては、楽観的ロックを採用する。</t>
    <rPh sb="0" eb="2">
      <t>ホウシン</t>
    </rPh>
    <rPh sb="7" eb="10">
      <t>ラッカンテキ</t>
    </rPh>
    <rPh sb="14" eb="16">
      <t>サイヨウ</t>
    </rPh>
    <phoneticPr fontId="2"/>
  </si>
  <si>
    <t>楽観的ロックは、更新対象のテーブルに排他制御用としてバージョンカラムを設け、更新時にバージョンが変わっていないことを確認し、</t>
    <rPh sb="0" eb="3">
      <t>ラッカンテキ</t>
    </rPh>
    <phoneticPr fontId="2"/>
  </si>
  <si>
    <t>変更されていた場合は他の処理で更新されたとして処理を中止する方法である。明示的なロックを取得する必要はないが、更新が競合した場合は</t>
    <rPh sb="0" eb="2">
      <t>ヘンコウ</t>
    </rPh>
    <rPh sb="7" eb="9">
      <t>バアイ</t>
    </rPh>
    <rPh sb="10" eb="11">
      <t>タ</t>
    </rPh>
    <rPh sb="12" eb="14">
      <t>ショリ</t>
    </rPh>
    <rPh sb="15" eb="17">
      <t>コウシン</t>
    </rPh>
    <rPh sb="23" eb="25">
      <t>ショリ</t>
    </rPh>
    <rPh sb="24" eb="25">
      <t>リ</t>
    </rPh>
    <rPh sb="30" eb="32">
      <t>ホウホウ</t>
    </rPh>
    <rPh sb="36" eb="39">
      <t>メイジテキ</t>
    </rPh>
    <rPh sb="55" eb="57">
      <t>コウシン</t>
    </rPh>
    <rPh sb="58" eb="60">
      <t>キョウゴウ</t>
    </rPh>
    <rPh sb="62" eb="64">
      <t>バアイ</t>
    </rPh>
    <phoneticPr fontId="2"/>
  </si>
  <si>
    <t>ユーザに対して操作の失敗を通知することになる。正常に更新できた場合は、バージョンカラムの値をインクリメントする。</t>
    <rPh sb="4" eb="5">
      <t>タイ</t>
    </rPh>
    <rPh sb="7" eb="9">
      <t>ソウサ</t>
    </rPh>
    <rPh sb="10" eb="12">
      <t>シッパイ</t>
    </rPh>
    <rPh sb="13" eb="15">
      <t>ツウチ</t>
    </rPh>
    <rPh sb="23" eb="25">
      <t>セイジョウ</t>
    </rPh>
    <rPh sb="26" eb="28">
      <t>コウシン</t>
    </rPh>
    <rPh sb="31" eb="33">
      <t>バアイ</t>
    </rPh>
    <rPh sb="44" eb="45">
      <t>アタイ</t>
    </rPh>
    <phoneticPr fontId="2"/>
  </si>
  <si>
    <t>楽観的ロックを適用するタイミングは、対象となるデータを扱う画面の初期表示時にデータ取得と合わせてバージョンカラムの値を取得しておき、</t>
    <rPh sb="0" eb="3">
      <t>ラッカンテキ</t>
    </rPh>
    <rPh sb="7" eb="9">
      <t>テキヨウ</t>
    </rPh>
    <rPh sb="18" eb="20">
      <t>タイショウ</t>
    </rPh>
    <rPh sb="27" eb="28">
      <t>アツカ</t>
    </rPh>
    <rPh sb="29" eb="31">
      <t>ガメン</t>
    </rPh>
    <rPh sb="32" eb="34">
      <t>ショキ</t>
    </rPh>
    <rPh sb="34" eb="36">
      <t>ヒョウジ</t>
    </rPh>
    <rPh sb="36" eb="37">
      <t>ジ</t>
    </rPh>
    <rPh sb="41" eb="43">
      <t>シュトク</t>
    </rPh>
    <rPh sb="44" eb="45">
      <t>ア</t>
    </rPh>
    <rPh sb="57" eb="58">
      <t>アタイ</t>
    </rPh>
    <rPh sb="59" eb="61">
      <t>シュトク</t>
    </rPh>
    <phoneticPr fontId="2"/>
  </si>
  <si>
    <t>なお、楽観的ロックの取得単位としては、競合の可能性がある更新処理で、最も単位の大きい単位に着目して取得すること。</t>
    <rPh sb="3" eb="6">
      <t>ラッカンテキ</t>
    </rPh>
    <rPh sb="10" eb="12">
      <t>シュトク</t>
    </rPh>
    <rPh sb="12" eb="14">
      <t>タンイ</t>
    </rPh>
    <rPh sb="19" eb="21">
      <t>キョウゴウ</t>
    </rPh>
    <rPh sb="22" eb="25">
      <t>カノウセイ</t>
    </rPh>
    <rPh sb="28" eb="30">
      <t>コウシン</t>
    </rPh>
    <rPh sb="30" eb="32">
      <t>ショリ</t>
    </rPh>
    <rPh sb="34" eb="35">
      <t>モット</t>
    </rPh>
    <rPh sb="36" eb="38">
      <t>タンイ</t>
    </rPh>
    <rPh sb="39" eb="40">
      <t>オオ</t>
    </rPh>
    <rPh sb="42" eb="44">
      <t>タンイ</t>
    </rPh>
    <rPh sb="45" eb="47">
      <t>チャクモク</t>
    </rPh>
    <rPh sb="49" eb="51">
      <t>シュトク</t>
    </rPh>
    <phoneticPr fontId="2"/>
  </si>
  <si>
    <t>※親子関係のあるテーブルを一括で更新する場合は、親テーブル側のレコードが排他制御の単位となる</t>
    <rPh sb="1" eb="3">
      <t>オヤコ</t>
    </rPh>
    <rPh sb="3" eb="5">
      <t>カンケイ</t>
    </rPh>
    <rPh sb="13" eb="15">
      <t>イッカツ</t>
    </rPh>
    <rPh sb="16" eb="18">
      <t>コウシン</t>
    </rPh>
    <rPh sb="20" eb="22">
      <t>バアイ</t>
    </rPh>
    <rPh sb="24" eb="25">
      <t>オヤ</t>
    </rPh>
    <rPh sb="29" eb="30">
      <t>ガワ</t>
    </rPh>
    <rPh sb="36" eb="38">
      <t>ハイタ</t>
    </rPh>
    <rPh sb="38" eb="40">
      <t>セイギョ</t>
    </rPh>
    <rPh sb="41" eb="43">
      <t>タンイ</t>
    </rPh>
    <phoneticPr fontId="2"/>
  </si>
  <si>
    <t>楽観的ロック実現方式</t>
    <rPh sb="0" eb="3">
      <t>ラッカンテキ</t>
    </rPh>
    <rPh sb="6" eb="8">
      <t>ジツゲン</t>
    </rPh>
    <rPh sb="8" eb="10">
      <t>ホウシキ</t>
    </rPh>
    <phoneticPr fontId="2"/>
  </si>
  <si>
    <t>各SQL内にバージョンカラムの取得、競合検出、インクリメントを行う定義を実装する必要がある。</t>
    <rPh sb="0" eb="1">
      <t>カク</t>
    </rPh>
    <rPh sb="4" eb="5">
      <t>ナイ</t>
    </rPh>
    <rPh sb="15" eb="17">
      <t>シュトク</t>
    </rPh>
    <rPh sb="18" eb="20">
      <t>キョウゴウ</t>
    </rPh>
    <rPh sb="20" eb="22">
      <t>ケンシュツ</t>
    </rPh>
    <rPh sb="31" eb="32">
      <t>オコナ</t>
    </rPh>
    <rPh sb="33" eb="35">
      <t>テイギ</t>
    </rPh>
    <rPh sb="36" eb="38">
      <t>ジッソウ</t>
    </rPh>
    <rPh sb="40" eb="42">
      <t>ヒツヨウ</t>
    </rPh>
    <phoneticPr fontId="2"/>
  </si>
  <si>
    <t>また、競合を検出した際の例外送出も各SQL実行タイミングで個別に実装する必要がある。</t>
    <rPh sb="3" eb="5">
      <t>キョウゴウ</t>
    </rPh>
    <rPh sb="6" eb="8">
      <t>ケンシュツ</t>
    </rPh>
    <rPh sb="10" eb="11">
      <t>サイ</t>
    </rPh>
    <rPh sb="12" eb="14">
      <t>レイガイ</t>
    </rPh>
    <rPh sb="14" eb="16">
      <t>ソウシュツ</t>
    </rPh>
    <rPh sb="17" eb="18">
      <t>カク</t>
    </rPh>
    <rPh sb="21" eb="23">
      <t>ジッコウ</t>
    </rPh>
    <rPh sb="29" eb="31">
      <t>コベツ</t>
    </rPh>
    <rPh sb="32" eb="34">
      <t>ジッソウ</t>
    </rPh>
    <rPh sb="36" eb="38">
      <t>ヒツヨウ</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</si>
  <si>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</si>
  <si>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バッチ処理との競合</t>
    <rPh sb="3" eb="5">
      <t>ショリ</t>
    </rPh>
    <rPh sb="7" eb="9">
      <t>キョウゴウ</t>
    </rPh>
    <phoneticPr fontId="2"/>
  </si>
  <si>
    <t>オンライン処理では他のユーザとの競合を検出した場合にユーザにエラー画面を表示し、再度更新を促す流れになる。</t>
    <rPh sb="5" eb="7">
      <t>ショリ</t>
    </rPh>
    <rPh sb="9" eb="10">
      <t>タ</t>
    </rPh>
    <rPh sb="16" eb="18">
      <t>キョウゴウ</t>
    </rPh>
    <rPh sb="19" eb="21">
      <t>ケンシュツ</t>
    </rPh>
    <rPh sb="23" eb="25">
      <t>バアイ</t>
    </rPh>
    <rPh sb="33" eb="35">
      <t>ガメン</t>
    </rPh>
    <rPh sb="36" eb="38">
      <t>ヒョウジ</t>
    </rPh>
    <rPh sb="40" eb="42">
      <t>サイド</t>
    </rPh>
    <rPh sb="42" eb="44">
      <t>コウシン</t>
    </rPh>
    <rPh sb="45" eb="46">
      <t>ウナガ</t>
    </rPh>
    <rPh sb="47" eb="48">
      <t>ナガ</t>
    </rPh>
    <phoneticPr fontId="2"/>
  </si>
  <si>
    <t>一方でシステム全体としては、バッチ処理との競合も考慮する必要がある。</t>
    <rPh sb="7" eb="9">
      <t>ゼンタイ</t>
    </rPh>
    <rPh sb="24" eb="26">
      <t>コウリョ</t>
    </rPh>
    <rPh sb="28" eb="30">
      <t>ヒツヨウ</t>
    </rPh>
    <phoneticPr fontId="2"/>
  </si>
  <si>
    <t>バッチ処理の場合、競合を検出した際にリトライすることができないため、明示的にロックを取得する悲観的ロックを使用する。</t>
    <rPh sb="3" eb="5">
      <t>ショリ</t>
    </rPh>
    <rPh sb="6" eb="8">
      <t>バアイ</t>
    </rPh>
    <rPh sb="9" eb="11">
      <t>キョウゴウ</t>
    </rPh>
    <rPh sb="12" eb="14">
      <t>ケンシュツ</t>
    </rPh>
    <rPh sb="16" eb="17">
      <t>サイ</t>
    </rPh>
    <rPh sb="34" eb="37">
      <t>メイジテキ</t>
    </rPh>
    <rPh sb="42" eb="44">
      <t>シュトク</t>
    </rPh>
    <rPh sb="46" eb="49">
      <t>ヒカンテキ</t>
    </rPh>
    <rPh sb="53" eb="55">
      <t>シヨウ</t>
    </rPh>
    <phoneticPr fontId="2"/>
  </si>
  <si>
    <t>このため、オンライン処理とバッチ処理が競合した場合は、バッチ処理を優先する方針とする。</t>
    <rPh sb="10" eb="12">
      <t>ショリ</t>
    </rPh>
    <rPh sb="16" eb="18">
      <t>ショリ</t>
    </rPh>
    <rPh sb="19" eb="21">
      <t>キョウゴウ</t>
    </rPh>
    <rPh sb="23" eb="25">
      <t>バアイ</t>
    </rPh>
    <rPh sb="30" eb="32">
      <t>ショリ</t>
    </rPh>
    <rPh sb="33" eb="35">
      <t>ユウセン</t>
    </rPh>
    <rPh sb="37" eb="39">
      <t>ホウシン</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</si>
  <si>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</si>
  <si>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認証・認可</t>
    <rPh sb="0" eb="2">
      <t>ニンショウ</t>
    </rPh>
    <rPh sb="3" eb="5">
      <t>ニンカ</t>
    </rPh>
    <phoneticPr fontId="2"/>
  </si>
  <si>
    <t>システム利用者およびロール</t>
    <rPh sb="4" eb="7">
      <t>リヨウシャ</t>
    </rPh>
    <phoneticPr fontId="2"/>
  </si>
  <si>
    <t>認証</t>
    <rPh sb="0" eb="2">
      <t>ニンショウ</t>
    </rPh>
    <phoneticPr fontId="2"/>
  </si>
  <si>
    <t>認可</t>
    <rPh sb="0" eb="2">
      <t>ニンカ</t>
    </rPh>
    <phoneticPr fontId="2"/>
  </si>
  <si>
    <t>画面テンプレート</t>
    <rPh sb="0" eb="2">
      <t>ガメン</t>
    </rPh>
    <phoneticPr fontId="2"/>
  </si>
  <si>
    <t>テンプレート作成方針</t>
    <rPh sb="6" eb="8">
      <t>サクセイ</t>
    </rPh>
    <rPh sb="8" eb="10">
      <t>ホウシン</t>
    </rPh>
    <phoneticPr fontId="2"/>
  </si>
  <si>
    <t>画面のレイアウトやデザインは【UI標準(画面)】にて定めるが、アプリケーションとして組み込むためにはThymeleafのテンプレートとして</t>
    <rPh sb="0" eb="2">
      <t>ガメン</t>
    </rPh>
    <rPh sb="17" eb="19">
      <t>ヒョウジュン</t>
    </rPh>
    <rPh sb="20" eb="22">
      <t>ガメン</t>
    </rPh>
    <rPh sb="26" eb="27">
      <t>サダ</t>
    </rPh>
    <rPh sb="42" eb="43">
      <t>ク</t>
    </rPh>
    <rPh sb="44" eb="45">
      <t>コ</t>
    </rPh>
    <phoneticPr fontId="2"/>
  </si>
  <si>
    <t>実装する必要がある。本節では、その管理方針を記載する。</t>
    <rPh sb="0" eb="2">
      <t>ジッソウ</t>
    </rPh>
    <rPh sb="4" eb="6">
      <t>ヒツヨウ</t>
    </rPh>
    <rPh sb="10" eb="12">
      <t>ホンセツ</t>
    </rPh>
    <rPh sb="17" eb="19">
      <t>カンリ</t>
    </rPh>
    <rPh sb="19" eb="21">
      <t>ホウシン</t>
    </rPh>
    <rPh sb="22" eb="24">
      <t>キサイ</t>
    </rPh>
    <phoneticPr fontId="2"/>
  </si>
  <si>
    <t>各画面のテンプレートは、以下の方針で作成する。</t>
    <rPh sb="0" eb="1">
      <t>カク</t>
    </rPh>
    <rPh sb="1" eb="3">
      <t>ガメン</t>
    </rPh>
    <rPh sb="12" eb="14">
      <t>イカ</t>
    </rPh>
    <rPh sb="15" eb="17">
      <t>ホウシン</t>
    </rPh>
    <rPh sb="18" eb="20">
      <t>サクセイ</t>
    </rPh>
    <phoneticPr fontId="2"/>
  </si>
  <si>
    <t>共通的なレイアウトやヘッダーやフッター等は、独立したテンプレート(フラグメント)として作成し、各画面のテンプレートから</t>
    <rPh sb="0" eb="3">
      <t>キョウツウテキ</t>
    </rPh>
    <rPh sb="19" eb="20">
      <t>トウ</t>
    </rPh>
    <rPh sb="22" eb="24">
      <t>ドクリツ</t>
    </rPh>
    <rPh sb="43" eb="45">
      <t>サクセイ</t>
    </rPh>
    <rPh sb="47" eb="48">
      <t>カク</t>
    </rPh>
    <rPh sb="48" eb="50">
      <t>ガメン</t>
    </rPh>
    <phoneticPr fontId="2"/>
  </si>
  <si>
    <t>インクルードする</t>
    <phoneticPr fontId="2"/>
  </si>
  <si>
    <t>アプリケーションとして動作させずとも、Thymeleafテンプレートのみでデザインを可能な実装とする</t>
    <rPh sb="11" eb="13">
      <t>ドウサ</t>
    </rPh>
    <rPh sb="42" eb="44">
      <t>カノウ</t>
    </rPh>
    <rPh sb="45" eb="47">
      <t>ジッソウ</t>
    </rPh>
    <phoneticPr fontId="2"/>
  </si>
  <si>
    <t>各画面のテンプレートから読み込む共通のフラグメントとして作成するものやその読み込み方法は、【開発ガイド】にて定める。</t>
    <rPh sb="12" eb="13">
      <t>ヨ</t>
    </rPh>
    <rPh sb="14" eb="15">
      <t>コ</t>
    </rPh>
    <rPh sb="16" eb="18">
      <t>キョウツウ</t>
    </rPh>
    <rPh sb="28" eb="30">
      <t>サクセイ</t>
    </rPh>
    <rPh sb="37" eb="38">
      <t>ヨ</t>
    </rPh>
    <rPh sb="39" eb="40">
      <t>コ</t>
    </rPh>
    <rPh sb="41" eb="43">
      <t>ホウホウ</t>
    </rPh>
    <rPh sb="46" eb="48">
      <t>カイハツ</t>
    </rPh>
    <rPh sb="54" eb="55">
      <t>サダ</t>
    </rPh>
    <phoneticPr fontId="2"/>
  </si>
  <si>
    <t>画面のテンプレートで必要になるデータは、フォワード元となるControllerでリクエストスコープに設定しておくことを基本方針とする。</t>
    <rPh sb="0" eb="2">
      <t>ガメン</t>
    </rPh>
    <rPh sb="10" eb="12">
      <t>ヒツヨウ</t>
    </rPh>
    <rPh sb="25" eb="26">
      <t>モト</t>
    </rPh>
    <rPh sb="50" eb="52">
      <t>セッテイ</t>
    </rPh>
    <rPh sb="59" eb="61">
      <t>キホン</t>
    </rPh>
    <rPh sb="61" eb="63">
      <t>ホウシン</t>
    </rPh>
    <phoneticPr fontId="2"/>
  </si>
  <si>
    <t>しかしヘッダーやフッター、各画面で頻繁に使用する画面部品の描画に必要なデータを個々のControllerで扱った場合、共通の画面部品と</t>
    <rPh sb="13" eb="16">
      <t>カクガメン</t>
    </rPh>
    <rPh sb="17" eb="19">
      <t>ヒンパン</t>
    </rPh>
    <rPh sb="20" eb="22">
      <t>シヨウ</t>
    </rPh>
    <rPh sb="24" eb="26">
      <t>ガメン</t>
    </rPh>
    <rPh sb="26" eb="28">
      <t>ブヒン</t>
    </rPh>
    <rPh sb="29" eb="31">
      <t>ビョウガ</t>
    </rPh>
    <rPh sb="32" eb="34">
      <t>ヒツヨウ</t>
    </rPh>
    <rPh sb="39" eb="41">
      <t>ココ</t>
    </rPh>
    <rPh sb="53" eb="54">
      <t>アツカ</t>
    </rPh>
    <rPh sb="56" eb="58">
      <t>バアイ</t>
    </rPh>
    <rPh sb="59" eb="61">
      <t>キョウツウ</t>
    </rPh>
    <rPh sb="62" eb="64">
      <t>ガメン</t>
    </rPh>
    <rPh sb="64" eb="66">
      <t>ブヒン</t>
    </rPh>
    <phoneticPr fontId="2"/>
  </si>
  <si>
    <t>個々のControllerが密結合してしまい、実装漏れやミスのリスクを生み出してしまう。</t>
    <rPh sb="0" eb="2">
      <t>ココ</t>
    </rPh>
    <rPh sb="14" eb="15">
      <t>ミツ</t>
    </rPh>
    <rPh sb="15" eb="17">
      <t>ケツゴウ</t>
    </rPh>
    <rPh sb="23" eb="25">
      <t>ジッソウ</t>
    </rPh>
    <rPh sb="25" eb="26">
      <t>モ</t>
    </rPh>
    <rPh sb="35" eb="36">
      <t>ウ</t>
    </rPh>
    <rPh sb="37" eb="38">
      <t>ダ</t>
    </rPh>
    <phoneticPr fontId="2"/>
  </si>
  <si>
    <t>このような問題を発生させないため、画面テンプレート内で処理を呼び出せる仕組みを用意し、これを本システム内ではViewHelperと呼ぶ。</t>
    <rPh sb="5" eb="7">
      <t>モンダイ</t>
    </rPh>
    <rPh sb="8" eb="10">
      <t>ハッセイ</t>
    </rPh>
    <rPh sb="17" eb="19">
      <t>ガメン</t>
    </rPh>
    <rPh sb="25" eb="26">
      <t>ナイ</t>
    </rPh>
    <rPh sb="27" eb="29">
      <t>ショリ</t>
    </rPh>
    <rPh sb="30" eb="31">
      <t>ヨ</t>
    </rPh>
    <rPh sb="32" eb="33">
      <t>ダ</t>
    </rPh>
    <rPh sb="35" eb="37">
      <t>シク</t>
    </rPh>
    <rPh sb="39" eb="41">
      <t>ヨウイ</t>
    </rPh>
    <rPh sb="46" eb="47">
      <t>ホン</t>
    </rPh>
    <rPh sb="51" eb="52">
      <t>ナイ</t>
    </rPh>
    <rPh sb="65" eb="66">
      <t>ヨ</t>
    </rPh>
    <phoneticPr fontId="2"/>
  </si>
  <si>
    <t>ViewHelperでは、このような共通的な画面部品で必要とするデータ取得等の処理を実装し、画面部品の独立性を高めるために</t>
    <rPh sb="18" eb="21">
      <t>キョウツウテキ</t>
    </rPh>
    <rPh sb="22" eb="24">
      <t>ガメン</t>
    </rPh>
    <rPh sb="24" eb="26">
      <t>ブヒン</t>
    </rPh>
    <rPh sb="27" eb="29">
      <t>ヒツヨウ</t>
    </rPh>
    <rPh sb="35" eb="37">
      <t>シュトク</t>
    </rPh>
    <rPh sb="37" eb="38">
      <t>トウ</t>
    </rPh>
    <rPh sb="39" eb="41">
      <t>ショリ</t>
    </rPh>
    <rPh sb="42" eb="44">
      <t>ジッソウ</t>
    </rPh>
    <rPh sb="46" eb="48">
      <t>ガメン</t>
    </rPh>
    <rPh sb="48" eb="50">
      <t>ブヒン</t>
    </rPh>
    <rPh sb="51" eb="54">
      <t>ドクリツセイ</t>
    </rPh>
    <rPh sb="55" eb="56">
      <t>タカ</t>
    </rPh>
    <phoneticPr fontId="2"/>
  </si>
  <si>
    <t>使用するものとする。</t>
    <rPh sb="0" eb="2">
      <t>シヨウ</t>
    </rPh>
    <phoneticPr fontId="2"/>
  </si>
  <si>
    <t>個々の画面テンプレートで必要な処理やデータは、基本方針のとおり各Controllerにて実装すること。</t>
    <rPh sb="0" eb="2">
      <t>ココ</t>
    </rPh>
    <rPh sb="3" eb="5">
      <t>ガメン</t>
    </rPh>
    <rPh sb="12" eb="14">
      <t>ヒツヨウ</t>
    </rPh>
    <rPh sb="15" eb="17">
      <t>ショリ</t>
    </rPh>
    <rPh sb="23" eb="25">
      <t>キホン</t>
    </rPh>
    <rPh sb="25" eb="27">
      <t>ホウシン</t>
    </rPh>
    <rPh sb="31" eb="32">
      <t>カク</t>
    </rPh>
    <rPh sb="44" eb="46">
      <t>ジッソウ</t>
    </rPh>
    <phoneticPr fontId="2"/>
  </si>
  <si>
    <t>JavaScriptライブラリ、CSSライブラリ利用方針</t>
    <rPh sb="24" eb="26">
      <t>リヨウ</t>
    </rPh>
    <rPh sb="26" eb="28">
      <t>ホウシン</t>
    </rPh>
    <phoneticPr fontId="2"/>
  </si>
  <si>
    <t>HTML内で使用するJavaScriptやCSS、および関連する画像等には、外部のライブラリで提供されているものを使用する。</t>
    <rPh sb="4" eb="5">
      <t>ナイ</t>
    </rPh>
    <rPh sb="6" eb="8">
      <t>シヨウ</t>
    </rPh>
    <rPh sb="28" eb="30">
      <t>カンレン</t>
    </rPh>
    <rPh sb="32" eb="34">
      <t>ガゾウ</t>
    </rPh>
    <rPh sb="34" eb="35">
      <t>トウ</t>
    </rPh>
    <rPh sb="38" eb="40">
      <t>ガイブ</t>
    </rPh>
    <rPh sb="47" eb="49">
      <t>テイキョウ</t>
    </rPh>
    <rPh sb="57" eb="59">
      <t>シヨウ</t>
    </rPh>
    <phoneticPr fontId="2"/>
  </si>
  <si>
    <t>※ 使用する具体的なライブラリは、【UI標準(画面)】を参照</t>
    <rPh sb="2" eb="4">
      <t>シヨウ</t>
    </rPh>
    <rPh sb="6" eb="9">
      <t>グタイテキ</t>
    </rPh>
    <rPh sb="20" eb="22">
      <t>ヒョウジュン</t>
    </rPh>
    <rPh sb="23" eb="25">
      <t>ガメン</t>
    </rPh>
    <rPh sb="28" eb="30">
      <t>サンショウ</t>
    </rPh>
    <phoneticPr fontId="2"/>
  </si>
  <si>
    <t>このような外部ライブラリを使用する際の、HTMLからの参照方法は以下の方針とする。</t>
    <rPh sb="5" eb="7">
      <t>ガイブ</t>
    </rPh>
    <rPh sb="13" eb="15">
      <t>シヨウ</t>
    </rPh>
    <rPh sb="17" eb="18">
      <t>サイ</t>
    </rPh>
    <rPh sb="27" eb="29">
      <t>サンショウ</t>
    </rPh>
    <rPh sb="29" eb="31">
      <t>ホウホウ</t>
    </rPh>
    <rPh sb="32" eb="34">
      <t>イカ</t>
    </rPh>
    <rPh sb="35" eb="37">
      <t>ホウシン</t>
    </rPh>
    <phoneticPr fontId="2"/>
  </si>
  <si>
    <t>ライブラリの公開方法</t>
    <rPh sb="6" eb="8">
      <t>コウカイ</t>
    </rPh>
    <rPh sb="8" eb="10">
      <t>ホウホウ</t>
    </rPh>
    <phoneticPr fontId="2"/>
  </si>
  <si>
    <t>システム内での参照方法</t>
    <rPh sb="4" eb="5">
      <t>ナイ</t>
    </rPh>
    <rPh sb="7" eb="9">
      <t>サンショウ</t>
    </rPh>
    <rPh sb="9" eb="11">
      <t>ホウホウ</t>
    </rPh>
    <phoneticPr fontId="2"/>
  </si>
  <si>
    <t>CDNで参照可能なものとして公開、提供されている</t>
    <rPh sb="4" eb="6">
      <t>サンショウ</t>
    </rPh>
    <rPh sb="6" eb="8">
      <t>カノウ</t>
    </rPh>
    <rPh sb="14" eb="16">
      <t>コウカイ</t>
    </rPh>
    <rPh sb="17" eb="19">
      <t>テイキョウ</t>
    </rPh>
    <phoneticPr fontId="2"/>
  </si>
  <si>
    <t>CDNのリソースを参照する</t>
    <rPh sb="9" eb="11">
      <t>サンショウ</t>
    </rPh>
    <phoneticPr fontId="2"/>
  </si>
  <si>
    <t>ファイルをローカルにダウンロードする前提で公開されている</t>
    <rPh sb="18" eb="20">
      <t>ゼンテイ</t>
    </rPh>
    <rPh sb="21" eb="23">
      <t>コウカイ</t>
    </rPh>
    <phoneticPr fontId="2"/>
  </si>
  <si>
    <t>ファイルをダウンロードして、静的リソースとして取り込む</t>
    <rPh sb="14" eb="16">
      <t>セイテキ</t>
    </rPh>
    <rPh sb="23" eb="24">
      <t>ト</t>
    </rPh>
    <rPh sb="25" eb="26">
      <t>コ</t>
    </rPh>
    <phoneticPr fontId="2"/>
  </si>
  <si>
    <t>なお、npmやwebpack等のNode.jsおよびフロントエンドに関するビルドシステムは、本システムでは採用しない。必要なJavaScriptやCSS等の</t>
    <rPh sb="14" eb="15">
      <t>トウ</t>
    </rPh>
    <rPh sb="34" eb="35">
      <t>カン</t>
    </rPh>
    <rPh sb="46" eb="47">
      <t>ホン</t>
    </rPh>
    <rPh sb="53" eb="55">
      <t>サイヨウ</t>
    </rPh>
    <rPh sb="59" eb="61">
      <t>ヒツヨウ</t>
    </rPh>
    <rPh sb="76" eb="77">
      <t>トウ</t>
    </rPh>
    <phoneticPr fontId="2"/>
  </si>
  <si>
    <t>ファイルは、HTMLテンプレートで参照を直接記述するものとする。</t>
    <rPh sb="17" eb="19">
      <t>サンショウ</t>
    </rPh>
    <rPh sb="20" eb="22">
      <t>チョクセツ</t>
    </rPh>
    <rPh sb="22" eb="24">
      <t>キジュツ</t>
    </rPh>
    <phoneticPr fontId="2"/>
  </si>
  <si>
    <t>ページング</t>
    <phoneticPr fontId="2"/>
  </si>
  <si>
    <t>検索結果一覧画面等の、複数のレコードを表示する画面については原則ページングを行うように設計する方針とする。</t>
    <rPh sb="0" eb="2">
      <t>ケンサク</t>
    </rPh>
    <rPh sb="2" eb="4">
      <t>ケッカ</t>
    </rPh>
    <rPh sb="4" eb="6">
      <t>イチラン</t>
    </rPh>
    <rPh sb="6" eb="8">
      <t>ガメン</t>
    </rPh>
    <rPh sb="8" eb="9">
      <t>トウ</t>
    </rPh>
    <rPh sb="11" eb="13">
      <t>フクスウ</t>
    </rPh>
    <rPh sb="19" eb="21">
      <t>ヒョウジ</t>
    </rPh>
    <rPh sb="23" eb="25">
      <t>ガメン</t>
    </rPh>
    <rPh sb="30" eb="32">
      <t>ゲンソク</t>
    </rPh>
    <rPh sb="38" eb="39">
      <t>オコナ</t>
    </rPh>
    <rPh sb="43" eb="45">
      <t>セッケイ</t>
    </rPh>
    <rPh sb="47" eb="49">
      <t>ホウシン</t>
    </rPh>
    <phoneticPr fontId="2"/>
  </si>
  <si>
    <t>1ページあたりの表示件数については、各画面の設計で決定するものとする。</t>
    <rPh sb="8" eb="10">
      <t>ヒョウジ</t>
    </rPh>
    <rPh sb="10" eb="12">
      <t>ケンスウ</t>
    </rPh>
    <rPh sb="18" eb="19">
      <t>カク</t>
    </rPh>
    <rPh sb="19" eb="21">
      <t>ガメン</t>
    </rPh>
    <rPh sb="22" eb="24">
      <t>セッケイ</t>
    </rPh>
    <rPh sb="25" eb="27">
      <t>ケッテイ</t>
    </rPh>
    <phoneticPr fontId="2"/>
  </si>
  <si>
    <t>また、一覧画面から詳細画面等への遷移を行った後、「戻る」制御が必要だった場合はページングの位置も併せて復元する必要がある。</t>
    <rPh sb="3" eb="5">
      <t>イチラン</t>
    </rPh>
    <rPh sb="5" eb="7">
      <t>ガメン</t>
    </rPh>
    <rPh sb="9" eb="11">
      <t>ショウサイ</t>
    </rPh>
    <rPh sb="11" eb="13">
      <t>ガメン</t>
    </rPh>
    <rPh sb="13" eb="14">
      <t>トウ</t>
    </rPh>
    <rPh sb="16" eb="18">
      <t>センイ</t>
    </rPh>
    <rPh sb="19" eb="20">
      <t>オコナ</t>
    </rPh>
    <rPh sb="22" eb="23">
      <t>アト</t>
    </rPh>
    <rPh sb="25" eb="26">
      <t>モド</t>
    </rPh>
    <rPh sb="28" eb="30">
      <t>セイギョ</t>
    </rPh>
    <rPh sb="31" eb="33">
      <t>ヒツヨウ</t>
    </rPh>
    <rPh sb="36" eb="38">
      <t>バアイ</t>
    </rPh>
    <rPh sb="45" eb="47">
      <t>イチ</t>
    </rPh>
    <rPh sb="48" eb="49">
      <t>アワ</t>
    </rPh>
    <rPh sb="51" eb="53">
      <t>フクゲン</t>
    </rPh>
    <rPh sb="55" eb="57">
      <t>ヒツヨウ</t>
    </rPh>
    <phoneticPr fontId="2"/>
  </si>
  <si>
    <t>この情報はFormとしてセッションスコープで管理してもよい方針としているが、一覧画面の初期表示時には既存のセッションの情報に</t>
    <rPh sb="2" eb="4">
      <t>ジョウホウ</t>
    </rPh>
    <rPh sb="22" eb="24">
      <t>カンリ</t>
    </rPh>
    <rPh sb="29" eb="31">
      <t>ホウシン</t>
    </rPh>
    <rPh sb="38" eb="40">
      <t>イチラン</t>
    </rPh>
    <rPh sb="40" eb="42">
      <t>ガメン</t>
    </rPh>
    <rPh sb="43" eb="45">
      <t>ショキ</t>
    </rPh>
    <rPh sb="45" eb="47">
      <t>ヒョウジ</t>
    </rPh>
    <rPh sb="47" eb="48">
      <t>ジ</t>
    </rPh>
    <rPh sb="50" eb="52">
      <t>キゾン</t>
    </rPh>
    <rPh sb="59" eb="61">
      <t>ジョウホウ</t>
    </rPh>
    <phoneticPr fontId="2"/>
  </si>
  <si>
    <t>関わらず、新しく表示処理を行うように実装すること。</t>
    <rPh sb="0" eb="1">
      <t>カカ</t>
    </rPh>
    <rPh sb="5" eb="6">
      <t>アタラ</t>
    </rPh>
    <rPh sb="8" eb="10">
      <t>ヒョウジ</t>
    </rPh>
    <rPh sb="10" eb="12">
      <t>ショリ</t>
    </rPh>
    <rPh sb="13" eb="14">
      <t>オコナ</t>
    </rPh>
    <rPh sb="18" eb="20">
      <t>ジッソウ</t>
    </rPh>
    <phoneticPr fontId="2"/>
  </si>
  <si>
    <t>ページングの具体的な実装方法については【開発ガイド】を参照すること。</t>
    <rPh sb="6" eb="9">
      <t>グタイテキ</t>
    </rPh>
    <rPh sb="10" eb="12">
      <t>ジッソウ</t>
    </rPh>
    <rPh sb="12" eb="14">
      <t>ホウホウ</t>
    </rPh>
    <rPh sb="20" eb="22">
      <t>カイハツ</t>
    </rPh>
    <rPh sb="27" eb="29">
      <t>サンショウ</t>
    </rPh>
    <phoneticPr fontId="2"/>
  </si>
  <si>
    <t>プロパティ管理</t>
    <rPh sb="5" eb="7">
      <t>カンリ</t>
    </rPh>
    <phoneticPr fontId="2"/>
  </si>
  <si>
    <t>アプリケーションに関する設定</t>
    <rPh sb="9" eb="10">
      <t>カン</t>
    </rPh>
    <rPh sb="12" eb="14">
      <t>セッテイ</t>
    </rPh>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</si>
  <si>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</si>
  <si>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</si>
  <si>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</si>
  <si>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</si>
  <si>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</si>
  <si>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</si>
  <si>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</si>
  <si>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画面上でユーザに表示するメッセージや、入力値精査エラーのメッセージなど</t>
    <rPh sb="0" eb="2">
      <t>ガメン</t>
    </rPh>
    <rPh sb="2" eb="3">
      <t>ジョウ</t>
    </rPh>
    <rPh sb="8" eb="10">
      <t>ヒョウジ</t>
    </rPh>
    <rPh sb="19" eb="21">
      <t>ニュウリョク</t>
    </rPh>
    <rPh sb="21" eb="22">
      <t>アタイ</t>
    </rPh>
    <rPh sb="22" eb="24">
      <t>セイサ</t>
    </rPh>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</si>
  <si>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</si>
  <si>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</si>
  <si>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</si>
  <si>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</si>
  <si>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プロパティ管理方針</t>
    <rPh sb="5" eb="7">
      <t>カンリ</t>
    </rPh>
    <rPh sb="7" eb="9">
      <t>ホウシン</t>
    </rPh>
    <phoneticPr fontId="2"/>
  </si>
  <si>
    <t>アプリケーションのプロパティ値(設定値)は、Spring Frameworkの提供するプロパティファイルを管理する仕組みを使用し、</t>
    <rPh sb="14" eb="15">
      <t>アタイ</t>
    </rPh>
    <rPh sb="16" eb="18">
      <t>セッテイ</t>
    </rPh>
    <rPh sb="18" eb="19">
      <t>アタイ</t>
    </rPh>
    <rPh sb="39" eb="41">
      <t>テイキョウ</t>
    </rPh>
    <rPh sb="53" eb="55">
      <t>カンリ</t>
    </rPh>
    <rPh sb="57" eb="59">
      <t>シク</t>
    </rPh>
    <rPh sb="61" eb="63">
      <t>シヨウ</t>
    </rPh>
    <phoneticPr fontId="2"/>
  </si>
  <si>
    <t>プロパティファイルとしてアプリケーション内に含める方針とする。</t>
    <rPh sb="20" eb="21">
      <t>ナイ</t>
    </rPh>
    <rPh sb="22" eb="23">
      <t>フク</t>
    </rPh>
    <rPh sb="25" eb="27">
      <t>ホウシン</t>
    </rPh>
    <phoneticPr fontId="2"/>
  </si>
  <si>
    <t>プロパティファイルは、Spring Bootにより管理されるファイル(application.properties)および、取引単位に作成するファイルの2種類で</t>
    <rPh sb="25" eb="27">
      <t>カンリ</t>
    </rPh>
    <rPh sb="62" eb="64">
      <t>トリヒキ</t>
    </rPh>
    <rPh sb="64" eb="66">
      <t>タンイ</t>
    </rPh>
    <rPh sb="67" eb="69">
      <t>サクセイ</t>
    </rPh>
    <rPh sb="77" eb="79">
      <t>シュルイ</t>
    </rPh>
    <phoneticPr fontId="2"/>
  </si>
  <si>
    <t>管理する。取引単位に作成したプロパティファイルについては、Propertiesにプロパティ値をマッピングしてアプリケーション内で利用する。</t>
    <rPh sb="0" eb="2">
      <t>カンリ</t>
    </rPh>
    <rPh sb="5" eb="7">
      <t>トリヒキ</t>
    </rPh>
    <rPh sb="7" eb="9">
      <t>タンイ</t>
    </rPh>
    <rPh sb="9" eb="11">
      <t>ヒタンイ</t>
    </rPh>
    <rPh sb="10" eb="12">
      <t>サクセイ</t>
    </rPh>
    <rPh sb="45" eb="46">
      <t>アタイ</t>
    </rPh>
    <phoneticPr fontId="2"/>
  </si>
  <si>
    <t>Propertiesのセットアップを行う役割は、Configが担う。</t>
    <rPh sb="18" eb="19">
      <t>オコナ</t>
    </rPh>
    <rPh sb="20" eb="22">
      <t>ヤクワリ</t>
    </rPh>
    <rPh sb="31" eb="32">
      <t>ニナ</t>
    </rPh>
    <phoneticPr fontId="2"/>
  </si>
  <si>
    <t>また、プロパティ値の変更はプロパティファイルまたは後述の環境変数定義の変更を伴うため、アプリケーションの再起動を行い</t>
    <rPh sb="8" eb="9">
      <t>アタイ</t>
    </rPh>
    <rPh sb="10" eb="12">
      <t>ヘンコウ</t>
    </rPh>
    <rPh sb="25" eb="27">
      <t>コウジュツ</t>
    </rPh>
    <rPh sb="28" eb="30">
      <t>カンキョウ</t>
    </rPh>
    <rPh sb="30" eb="32">
      <t>ヘンスウ</t>
    </rPh>
    <rPh sb="32" eb="34">
      <t>テイギ</t>
    </rPh>
    <rPh sb="35" eb="37">
      <t>ヘンコウ</t>
    </rPh>
    <rPh sb="38" eb="39">
      <t>トモナ</t>
    </rPh>
    <rPh sb="52" eb="55">
      <t>サイキドウ</t>
    </rPh>
    <rPh sb="56" eb="57">
      <t>オコナ</t>
    </rPh>
    <phoneticPr fontId="2"/>
  </si>
  <si>
    <t>変更を反映する。</t>
    <rPh sb="0" eb="2">
      <t>ヘンコウ</t>
    </rPh>
    <rPh sb="3" eb="5">
      <t>ハンエイ</t>
    </rPh>
    <phoneticPr fontId="2"/>
  </si>
  <si>
    <t>環境依存する値の切り替え方針</t>
    <rPh sb="0" eb="2">
      <t>カンキョウ</t>
    </rPh>
    <rPh sb="2" eb="4">
      <t>イゾン</t>
    </rPh>
    <rPh sb="6" eb="7">
      <t>アタイ</t>
    </rPh>
    <rPh sb="8" eb="9">
      <t>キ</t>
    </rPh>
    <rPh sb="10" eb="11">
      <t>カ</t>
    </rPh>
    <rPh sb="12" eb="14">
      <t>ホウシン</t>
    </rPh>
    <phoneticPr fontId="2"/>
  </si>
  <si>
    <t>Spring Bootでは、アプリケーションのプロパティ値を実行時に上書きする方法を提供している。この仕組みを使用することで、</t>
    <rPh sb="28" eb="29">
      <t>アタイ</t>
    </rPh>
    <rPh sb="30" eb="32">
      <t>ジッコウ</t>
    </rPh>
    <rPh sb="32" eb="33">
      <t>ジ</t>
    </rPh>
    <rPh sb="34" eb="36">
      <t>ウワガ</t>
    </rPh>
    <rPh sb="39" eb="41">
      <t>ホウホウ</t>
    </rPh>
    <rPh sb="42" eb="44">
      <t>テイキョウ</t>
    </rPh>
    <rPh sb="51" eb="53">
      <t>シク</t>
    </rPh>
    <rPh sb="55" eb="57">
      <t>シヨウ</t>
    </rPh>
    <phoneticPr fontId="2"/>
  </si>
  <si>
    <t>アプリケーション内にはプロパティファイルを含めつつ、環境に依存する値は実行環境側で上書きすることが可能となる。</t>
    <rPh sb="8" eb="9">
      <t>ナイ</t>
    </rPh>
    <rPh sb="21" eb="22">
      <t>フク</t>
    </rPh>
    <rPh sb="26" eb="28">
      <t>カンキョウ</t>
    </rPh>
    <rPh sb="29" eb="31">
      <t>イゾン</t>
    </rPh>
    <rPh sb="33" eb="34">
      <t>アタイ</t>
    </rPh>
    <rPh sb="35" eb="37">
      <t>ジッコウ</t>
    </rPh>
    <rPh sb="37" eb="39">
      <t>カンキョウ</t>
    </rPh>
    <rPh sb="39" eb="40">
      <t>ガワ</t>
    </rPh>
    <rPh sb="41" eb="43">
      <t>ウワガ</t>
    </rPh>
    <rPh sb="49" eb="51">
      <t>カノウ</t>
    </rPh>
    <phoneticPr fontId="2"/>
  </si>
  <si>
    <t>本処理方式では、環境に依存するプロパティ値は以下のように扱う方針とする。</t>
    <rPh sb="0" eb="1">
      <t>ホン</t>
    </rPh>
    <rPh sb="1" eb="3">
      <t>ショリ</t>
    </rPh>
    <rPh sb="3" eb="5">
      <t>ホウシキ</t>
    </rPh>
    <rPh sb="8" eb="10">
      <t>カンキョウ</t>
    </rPh>
    <rPh sb="11" eb="13">
      <t>イゾン</t>
    </rPh>
    <rPh sb="20" eb="21">
      <t>アタイ</t>
    </rPh>
    <rPh sb="22" eb="24">
      <t>イカ</t>
    </rPh>
    <rPh sb="28" eb="29">
      <t>アツカ</t>
    </rPh>
    <rPh sb="30" eb="32">
      <t>ホウシン</t>
    </rPh>
    <phoneticPr fontId="2"/>
  </si>
  <si>
    <t>プロパティファイルにはローカル環境等の、開発時に使用する値を設定する</t>
    <rPh sb="15" eb="17">
      <t>カンキョウ</t>
    </rPh>
    <rPh sb="17" eb="18">
      <t>トウ</t>
    </rPh>
    <rPh sb="20" eb="22">
      <t>カイハツ</t>
    </rPh>
    <rPh sb="22" eb="23">
      <t>ジ</t>
    </rPh>
    <rPh sb="24" eb="26">
      <t>シヨウ</t>
    </rPh>
    <rPh sb="28" eb="29">
      <t>アタイ</t>
    </rPh>
    <rPh sb="30" eb="32">
      <t>セッテイ</t>
    </rPh>
    <phoneticPr fontId="2"/>
  </si>
  <si>
    <t>実行環境に応じた設定値は、実行時に環境変数として定義することでプロパティファイルの値を上書きする</t>
    <rPh sb="0" eb="2">
      <t>ジッコウ</t>
    </rPh>
    <rPh sb="2" eb="4">
      <t>カンキョウ</t>
    </rPh>
    <rPh sb="5" eb="6">
      <t>オウ</t>
    </rPh>
    <rPh sb="8" eb="11">
      <t>セッテイチ</t>
    </rPh>
    <rPh sb="13" eb="15">
      <t>ジッコウ</t>
    </rPh>
    <rPh sb="15" eb="16">
      <t>ジ</t>
    </rPh>
    <rPh sb="17" eb="19">
      <t>カンキョウ</t>
    </rPh>
    <rPh sb="19" eb="21">
      <t>ヘンスウ</t>
    </rPh>
    <rPh sb="24" eb="26">
      <t>テイギ</t>
    </rPh>
    <rPh sb="41" eb="42">
      <t>アタイ</t>
    </rPh>
    <rPh sb="43" eb="45">
      <t>ウワガ</t>
    </rPh>
    <phoneticPr fontId="2"/>
  </si>
  <si>
    <t>・</t>
    <phoneticPr fontId="2"/>
  </si>
  <si>
    <t>環境別の設定値は、AWS Systems Manager Parameter Storeで管理する</t>
    <rPh sb="0" eb="2">
      <t>カンキョウ</t>
    </rPh>
    <rPh sb="2" eb="3">
      <t>ベツ</t>
    </rPh>
    <rPh sb="4" eb="7">
      <t>セッテイチ</t>
    </rPh>
    <rPh sb="45" eb="47">
      <t>カンリ</t>
    </rPh>
    <phoneticPr fontId="2"/>
  </si>
  <si>
    <t>概要</t>
    <rPh sb="0" eb="2">
      <t>ガイヨウ</t>
    </rPh>
    <phoneticPr fontId="2"/>
  </si>
  <si>
    <t>データベース</t>
    <phoneticPr fontId="2"/>
  </si>
  <si>
    <t>ファイルダウンロード</t>
    <phoneticPr fontId="2"/>
  </si>
  <si>
    <t>ファイルのダウンロード処理は、対象のデータをすべてメモリ上に展開するのではなく、ストリームを使用して徐々にレスポンスを返却する</t>
    <rPh sb="11" eb="13">
      <t>ショリ</t>
    </rPh>
    <rPh sb="15" eb="17">
      <t>タイショウ</t>
    </rPh>
    <rPh sb="28" eb="29">
      <t>ジョウ</t>
    </rPh>
    <rPh sb="30" eb="32">
      <t>テンカイ</t>
    </rPh>
    <rPh sb="46" eb="48">
      <t>シヨウ</t>
    </rPh>
    <rPh sb="50" eb="52">
      <t>ジョジョ</t>
    </rPh>
    <rPh sb="59" eb="61">
      <t>ヘンキャク</t>
    </rPh>
    <phoneticPr fontId="2"/>
  </si>
  <si>
    <t>実装方針とする。具体的な実装方法は、【開発ガイド】を参照すること。</t>
    <rPh sb="0" eb="2">
      <t>ジッソウ</t>
    </rPh>
    <rPh sb="2" eb="4">
      <t>ホウシン</t>
    </rPh>
    <rPh sb="8" eb="11">
      <t>グタイテキ</t>
    </rPh>
    <rPh sb="12" eb="14">
      <t>ジッソウ</t>
    </rPh>
    <rPh sb="14" eb="16">
      <t>ホウホウ</t>
    </rPh>
    <rPh sb="19" eb="21">
      <t>カイハツ</t>
    </rPh>
    <rPh sb="26" eb="28">
      <t>サンショウ</t>
    </rPh>
    <phoneticPr fontId="2"/>
  </si>
  <si>
    <t>また、ダウンロードするファイルの種類に応じてContent-TypeヘッダおよびContent-Dispositionヘッダを設定すること。</t>
    <rPh sb="16" eb="18">
      <t>シュルイ</t>
    </rPh>
    <rPh sb="19" eb="20">
      <t>オウ</t>
    </rPh>
    <rPh sb="63" eb="65">
      <t>セッテイ</t>
    </rPh>
    <phoneticPr fontId="2"/>
  </si>
  <si>
    <t>Content-Dispositionヘッダに指定するファイル名にマルチバイト文字を含む場合は、パーセントエンコードを行うこと。</t>
    <rPh sb="23" eb="25">
      <t>シテイ</t>
    </rPh>
    <rPh sb="31" eb="32">
      <t>メイ</t>
    </rPh>
    <rPh sb="39" eb="41">
      <t>モジ</t>
    </rPh>
    <rPh sb="42" eb="43">
      <t>フク</t>
    </rPh>
    <rPh sb="44" eb="46">
      <t>バアイ</t>
    </rPh>
    <rPh sb="59" eb="60">
      <t>オコナ</t>
    </rPh>
    <phoneticPr fontId="2"/>
  </si>
  <si>
    <t>ファイルアップロード</t>
    <phoneticPr fontId="2"/>
  </si>
  <si>
    <t>ファイルのアップロード処理は、TomcatとSpring Frameworkのファイルアップロード機能を使用して実現する。</t>
    <rPh sb="11" eb="13">
      <t>ショリ</t>
    </rPh>
    <rPh sb="49" eb="51">
      <t>キノウ</t>
    </rPh>
    <rPh sb="52" eb="54">
      <t>シヨウ</t>
    </rPh>
    <rPh sb="56" eb="58">
      <t>ジツゲン</t>
    </rPh>
    <phoneticPr fontId="2"/>
  </si>
  <si>
    <t>アプリケーション全体の設定として、アップロードされるファイル単位のサイズおよび、アップロードファイルを含むリクエスト全体のサイズに</t>
    <rPh sb="8" eb="10">
      <t>ゼンタイ</t>
    </rPh>
    <rPh sb="11" eb="13">
      <t>セッテイ</t>
    </rPh>
    <rPh sb="30" eb="32">
      <t>タンイ</t>
    </rPh>
    <rPh sb="51" eb="52">
      <t>フク</t>
    </rPh>
    <rPh sb="58" eb="60">
      <t>ゼンタイ</t>
    </rPh>
    <phoneticPr fontId="2"/>
  </si>
  <si>
    <t>上限を設ける。設定値は以下とする。</t>
    <rPh sb="0" eb="2">
      <t>ジョウゲン</t>
    </rPh>
    <rPh sb="3" eb="4">
      <t>モウ</t>
    </rPh>
    <rPh sb="7" eb="10">
      <t>セッテイチ</t>
    </rPh>
    <rPh sb="11" eb="13">
      <t>イカ</t>
    </rPh>
    <phoneticPr fontId="2"/>
  </si>
  <si>
    <t>項目</t>
    <rPh sb="0" eb="2">
      <t>コウモク</t>
    </rPh>
    <phoneticPr fontId="2"/>
  </si>
  <si>
    <t>設定値</t>
    <rPh sb="0" eb="2">
      <t>セッテイ</t>
    </rPh>
    <rPh sb="2" eb="3">
      <t>アタイ</t>
    </rPh>
    <phoneticPr fontId="2"/>
  </si>
  <si>
    <t>アップロードするファイル単位の最大サイズ</t>
    <rPh sb="12" eb="14">
      <t>タンイ</t>
    </rPh>
    <rPh sb="15" eb="17">
      <t>サイダイ</t>
    </rPh>
    <phoneticPr fontId="2"/>
  </si>
  <si>
    <t>10MB</t>
    <phoneticPr fontId="2"/>
  </si>
  <si>
    <t>ファイルアップロードリクエスト全体の最大サイズ</t>
    <rPh sb="15" eb="17">
      <t>ゼンタイ</t>
    </rPh>
    <rPh sb="18" eb="20">
      <t>サイダイ</t>
    </rPh>
    <phoneticPr fontId="2"/>
  </si>
  <si>
    <t>100MB</t>
    <phoneticPr fontId="2"/>
  </si>
  <si>
    <t>ファイルアップロードが必要な機能においてさらに細かくアップロードされたファイルサイズの精査を行う必要がある場合は、業務処理として</t>
    <rPh sb="11" eb="13">
      <t>ヒツヨウ</t>
    </rPh>
    <rPh sb="14" eb="16">
      <t>キノウ</t>
    </rPh>
    <rPh sb="23" eb="24">
      <t>コマ</t>
    </rPh>
    <rPh sb="43" eb="45">
      <t>セイサ</t>
    </rPh>
    <rPh sb="46" eb="47">
      <t>オコナ</t>
    </rPh>
    <rPh sb="48" eb="50">
      <t>ヒツヨウ</t>
    </rPh>
    <rPh sb="53" eb="55">
      <t>バアイ</t>
    </rPh>
    <rPh sb="57" eb="59">
      <t>ギョウム</t>
    </rPh>
    <rPh sb="59" eb="61">
      <t>ショリ</t>
    </rPh>
    <phoneticPr fontId="2"/>
  </si>
  <si>
    <t>精査処理を個別に実装すること。</t>
    <rPh sb="0" eb="2">
      <t>セイサ</t>
    </rPh>
    <rPh sb="2" eb="4">
      <t>ショリ</t>
    </rPh>
    <rPh sb="5" eb="7">
      <t>コベツ</t>
    </rPh>
    <rPh sb="8" eb="10">
      <t>ジッソウ</t>
    </rPh>
    <phoneticPr fontId="2"/>
  </si>
  <si>
    <t>※ 上記表の値の範囲内での精査処理となる</t>
    <rPh sb="2" eb="4">
      <t>ジョウキ</t>
    </rPh>
    <rPh sb="4" eb="5">
      <t>ヒョウ</t>
    </rPh>
    <rPh sb="6" eb="7">
      <t>アタイ</t>
    </rPh>
    <rPh sb="8" eb="11">
      <t>ハンイナイ</t>
    </rPh>
    <rPh sb="13" eb="15">
      <t>セイサ</t>
    </rPh>
    <rPh sb="15" eb="17">
      <t>ショリ</t>
    </rPh>
    <phoneticPr fontId="2"/>
  </si>
  <si>
    <t>アップロードされたファイルの中身をアプリケーションで扱う場合は、ファイルのデータをすべてメモリ上に展開するのではなく、</t>
    <rPh sb="14" eb="16">
      <t>ナカミ</t>
    </rPh>
    <rPh sb="26" eb="27">
      <t>アツカ</t>
    </rPh>
    <rPh sb="28" eb="30">
      <t>バアイ</t>
    </rPh>
    <rPh sb="47" eb="48">
      <t>ジョウ</t>
    </rPh>
    <rPh sb="49" eb="51">
      <t>テンカイ</t>
    </rPh>
    <phoneticPr fontId="2"/>
  </si>
  <si>
    <t>ストリームの使用や行単位で処理を行うなどして、アプリケーション内で大量のメモリを消費しないように実装する。</t>
    <rPh sb="6" eb="8">
      <t>シヨウ</t>
    </rPh>
    <rPh sb="9" eb="12">
      <t>ギョウタンイ</t>
    </rPh>
    <rPh sb="13" eb="15">
      <t>ショリ</t>
    </rPh>
    <rPh sb="16" eb="17">
      <t>オコナ</t>
    </rPh>
    <rPh sb="31" eb="32">
      <t>ナイ</t>
    </rPh>
    <rPh sb="33" eb="35">
      <t>タイリョウ</t>
    </rPh>
    <rPh sb="40" eb="42">
      <t>ショウヒ</t>
    </rPh>
    <rPh sb="48" eb="50">
      <t>ジッソウ</t>
    </rPh>
    <phoneticPr fontId="2"/>
  </si>
  <si>
    <t>アップロードされたファイルをファイルシステムに保存する場合は、セキュリティ対策のためアップロード時に指定されたファイル名は使わず、</t>
    <rPh sb="23" eb="25">
      <t>ホゾン</t>
    </rPh>
    <rPh sb="27" eb="29">
      <t>バアイ</t>
    </rPh>
    <rPh sb="37" eb="39">
      <t>タイサク</t>
    </rPh>
    <rPh sb="48" eb="49">
      <t>ジ</t>
    </rPh>
    <rPh sb="50" eb="52">
      <t>シテイ</t>
    </rPh>
    <rPh sb="59" eb="60">
      <t>メイ</t>
    </rPh>
    <rPh sb="61" eb="62">
      <t>ツカ</t>
    </rPh>
    <phoneticPr fontId="2"/>
  </si>
  <si>
    <t>業務処理内でファイル名を決定すること。</t>
    <rPh sb="12" eb="14">
      <t>ケッテイ</t>
    </rPh>
    <phoneticPr fontId="2"/>
  </si>
  <si>
    <t>データベースに保存する場合は、BLOB型のカラムを使用する。</t>
    <rPh sb="7" eb="9">
      <t>ホゾン</t>
    </rPh>
    <rPh sb="11" eb="13">
      <t>バアイ</t>
    </rPh>
    <rPh sb="19" eb="20">
      <t>ガタ</t>
    </rPh>
    <rPh sb="25" eb="27">
      <t>シヨウ</t>
    </rPh>
    <phoneticPr fontId="2"/>
  </si>
  <si>
    <t>具体的な実装例は、【開発ガイド】を参照すること。</t>
    <rPh sb="0" eb="3">
      <t>グタイテキ</t>
    </rPh>
    <rPh sb="4" eb="6">
      <t>ジッソウ</t>
    </rPh>
    <rPh sb="6" eb="7">
      <t>レイ</t>
    </rPh>
    <rPh sb="10" eb="12">
      <t>カイハツ</t>
    </rPh>
    <rPh sb="17" eb="19">
      <t>サンショウ</t>
    </rPh>
    <phoneticPr fontId="2"/>
  </si>
  <si>
    <t>ウィルス対策</t>
    <rPh sb="4" eb="6">
      <t>タイサク</t>
    </rPh>
    <phoneticPr fontId="2"/>
  </si>
  <si>
    <t>帳票出力</t>
    <rPh sb="0" eb="2">
      <t>チョウヒョウ</t>
    </rPh>
    <rPh sb="2" eb="4">
      <t>シュツリョク</t>
    </rPh>
    <phoneticPr fontId="2"/>
  </si>
  <si>
    <t>セキュリティ対策</t>
    <rPh sb="6" eb="8">
      <t>タイサク</t>
    </rPh>
    <phoneticPr fontId="2"/>
  </si>
  <si>
    <t>本節では、Webアプリケーションにおける一般的な脆弱性と、本システムにおける対策を記載する。</t>
    <rPh sb="0" eb="2">
      <t>ホンセツ</t>
    </rPh>
    <rPh sb="20" eb="23">
      <t>イッパンテキ</t>
    </rPh>
    <rPh sb="24" eb="27">
      <t>ゼイジャクセイ</t>
    </rPh>
    <rPh sb="29" eb="30">
      <t>ホン</t>
    </rPh>
    <rPh sb="38" eb="40">
      <t>タイサク</t>
    </rPh>
    <rPh sb="41" eb="43">
      <t>キサイ</t>
    </rPh>
    <phoneticPr fontId="2"/>
  </si>
  <si>
    <t>クロスサイトスクリプティング</t>
    <phoneticPr fontId="2"/>
  </si>
  <si>
    <t>Thymeleafによる出力は、デフォルトでHTMLエスケープが行われるため、大部分のクロスサイトスクリプティング対策が自動的に行われる。</t>
    <rPh sb="12" eb="14">
      <t>シュツリョク</t>
    </rPh>
    <rPh sb="32" eb="33">
      <t>オコナ</t>
    </rPh>
    <rPh sb="39" eb="42">
      <t>ダイブブン</t>
    </rPh>
    <rPh sb="57" eb="59">
      <t>タイサク</t>
    </rPh>
    <rPh sb="60" eb="63">
      <t>ジドウテキ</t>
    </rPh>
    <rPh sb="64" eb="65">
      <t>オコナ</t>
    </rPh>
    <phoneticPr fontId="2"/>
  </si>
  <si>
    <t>また、以下のような実装は行わない方針とする。</t>
    <rPh sb="3" eb="5">
      <t>イカ</t>
    </rPh>
    <rPh sb="9" eb="11">
      <t>ジッソウ</t>
    </rPh>
    <rPh sb="12" eb="13">
      <t>オコナ</t>
    </rPh>
    <rPh sb="16" eb="18">
      <t>ホウシン</t>
    </rPh>
    <phoneticPr fontId="2"/>
  </si>
  <si>
    <t>ThymeleafのHTMLエスケープを行わない機能(th:utext、[(…)])の利用</t>
    <rPh sb="20" eb="21">
      <t>オコナ</t>
    </rPh>
    <rPh sb="24" eb="26">
      <t>キノウ</t>
    </rPh>
    <rPh sb="43" eb="45">
      <t>リヨウ</t>
    </rPh>
    <phoneticPr fontId="2"/>
  </si>
  <si>
    <t>Thymeleafテンプレート内でのJavaScriptの動的な生成</t>
    <rPh sb="15" eb="16">
      <t>ナイ</t>
    </rPh>
    <rPh sb="29" eb="31">
      <t>ドウテキ</t>
    </rPh>
    <rPh sb="32" eb="34">
      <t>セイセイ</t>
    </rPh>
    <phoneticPr fontId="2"/>
  </si>
  <si>
    <t>JavaScriptで動的にHTMLを書き換える場合は、DOMツリーの組み立てはDOMを操作するAPIを用いて行うこと。</t>
    <rPh sb="11" eb="13">
      <t>ドウテキ</t>
    </rPh>
    <rPh sb="19" eb="20">
      <t>カ</t>
    </rPh>
    <rPh sb="21" eb="22">
      <t>カ</t>
    </rPh>
    <rPh sb="24" eb="26">
      <t>バアイ</t>
    </rPh>
    <rPh sb="35" eb="36">
      <t>ク</t>
    </rPh>
    <rPh sb="37" eb="38">
      <t>タ</t>
    </rPh>
    <rPh sb="44" eb="46">
      <t>ソウサ</t>
    </rPh>
    <rPh sb="52" eb="53">
      <t>モチ</t>
    </rPh>
    <rPh sb="55" eb="56">
      <t>オコナ</t>
    </rPh>
    <phoneticPr fontId="2"/>
  </si>
  <si>
    <t>よって、以下のような実装を行わない方針とする。</t>
    <rPh sb="4" eb="6">
      <t>イカ</t>
    </rPh>
    <rPh sb="10" eb="12">
      <t>ジッソウ</t>
    </rPh>
    <rPh sb="13" eb="14">
      <t>オコナ</t>
    </rPh>
    <rPh sb="17" eb="19">
      <t>ホウシン</t>
    </rPh>
    <phoneticPr fontId="2"/>
  </si>
  <si>
    <t>DOMツリーを文字列で構築してHTMLに反映する</t>
    <rPh sb="7" eb="10">
      <t>モジレツ</t>
    </rPh>
    <rPh sb="11" eb="13">
      <t>コウチク</t>
    </rPh>
    <rPh sb="20" eb="22">
      <t>ハンエイ</t>
    </rPh>
    <phoneticPr fontId="2"/>
  </si>
  <si>
    <t>SQLインジェクション</t>
    <phoneticPr fontId="2"/>
  </si>
  <si>
    <t>実装する方針とする。</t>
    <rPh sb="0" eb="2">
      <t>ジッソウ</t>
    </rPh>
    <rPh sb="4" eb="6">
      <t>ホウシン</t>
    </rPh>
    <phoneticPr fontId="2"/>
  </si>
  <si>
    <t>対して必ずバリデーションを行い、またユーザの入力値をそのままSQLで使用しないこと。</t>
    <rPh sb="0" eb="1">
      <t>タイ</t>
    </rPh>
    <rPh sb="3" eb="4">
      <t>カナラ</t>
    </rPh>
    <rPh sb="13" eb="14">
      <t>オコナ</t>
    </rPh>
    <rPh sb="22" eb="24">
      <t>ニュウリョク</t>
    </rPh>
    <rPh sb="24" eb="25">
      <t>アタイ</t>
    </rPh>
    <rPh sb="34" eb="36">
      <t>シヨウ</t>
    </rPh>
    <phoneticPr fontId="2"/>
  </si>
  <si>
    <t>CSRF</t>
    <phoneticPr fontId="2"/>
  </si>
  <si>
    <t>CSRF対策には、Spring Securityの機能を用いる方針とする。Thymeleafの提供するSpringとのインテグレーション機能により、HTML formタグに</t>
    <rPh sb="4" eb="6">
      <t>タイサク</t>
    </rPh>
    <rPh sb="25" eb="27">
      <t>キノウ</t>
    </rPh>
    <rPh sb="28" eb="29">
      <t>モチ</t>
    </rPh>
    <rPh sb="31" eb="33">
      <t>ホウシン</t>
    </rPh>
    <rPh sb="47" eb="49">
      <t>テイキョウ</t>
    </rPh>
    <rPh sb="68" eb="70">
      <t>キノウ</t>
    </rPh>
    <phoneticPr fontId="2"/>
  </si>
  <si>
    <t>対してCSRFトークンが自動的にhiddenタグに埋め込まれ、リクエストを保護する。保護対象のHTTPメソッドは、POST、PUT、DELETEとなる。</t>
    <rPh sb="0" eb="1">
      <t>タイ</t>
    </rPh>
    <rPh sb="12" eb="15">
      <t>ジドウテキ</t>
    </rPh>
    <rPh sb="25" eb="26">
      <t>ウ</t>
    </rPh>
    <rPh sb="27" eb="28">
      <t>コ</t>
    </rPh>
    <rPh sb="37" eb="39">
      <t>ホゴ</t>
    </rPh>
    <rPh sb="42" eb="44">
      <t>ホゴ</t>
    </rPh>
    <rPh sb="44" eb="46">
      <t>タイショウ</t>
    </rPh>
    <phoneticPr fontId="2"/>
  </si>
  <si>
    <t>またAjaxでのPOSTリクエストの場合はThymeleafの機能は使えないため、Spring Securityのドキュメントに従いmetaタグへのCSRFトークン保持と</t>
    <rPh sb="18" eb="20">
      <t>バアイ</t>
    </rPh>
    <rPh sb="31" eb="33">
      <t>キノウ</t>
    </rPh>
    <rPh sb="34" eb="35">
      <t>ツカ</t>
    </rPh>
    <rPh sb="64" eb="65">
      <t>シタガ</t>
    </rPh>
    <rPh sb="82" eb="84">
      <t>ホジ</t>
    </rPh>
    <phoneticPr fontId="2"/>
  </si>
  <si>
    <t>リクエストヘッダーの組み合わせにてCSRF対策を実施する。</t>
    <rPh sb="10" eb="11">
      <t>ク</t>
    </rPh>
    <rPh sb="12" eb="13">
      <t>ア</t>
    </rPh>
    <rPh sb="21" eb="23">
      <t>タイサク</t>
    </rPh>
    <rPh sb="24" eb="26">
      <t>ジッシ</t>
    </rPh>
    <phoneticPr fontId="2"/>
  </si>
  <si>
    <t>ディレクトリトラバーサル</t>
    <phoneticPr fontId="2"/>
  </si>
  <si>
    <t>ユーザの入力値を元に、ファイルパスを組み立てることを禁止する。</t>
    <rPh sb="4" eb="6">
      <t>ニュウリョク</t>
    </rPh>
    <rPh sb="6" eb="7">
      <t>アタイ</t>
    </rPh>
    <rPh sb="8" eb="9">
      <t>モト</t>
    </rPh>
    <rPh sb="18" eb="19">
      <t>ク</t>
    </rPh>
    <rPh sb="20" eb="21">
      <t>タ</t>
    </rPh>
    <rPh sb="26" eb="28">
      <t>キンシ</t>
    </rPh>
    <phoneticPr fontId="2"/>
  </si>
  <si>
    <t>OSコマンドインジェクション</t>
    <phoneticPr fontId="2"/>
  </si>
  <si>
    <t>アプリケーション内で外部プロセスの起動を行わない方針とする。</t>
    <rPh sb="8" eb="9">
      <t>ナイ</t>
    </rPh>
    <rPh sb="10" eb="12">
      <t>ガイブ</t>
    </rPh>
    <rPh sb="17" eb="19">
      <t>キドウ</t>
    </rPh>
    <rPh sb="20" eb="21">
      <t>オコナ</t>
    </rPh>
    <rPh sb="24" eb="26">
      <t>ホウシン</t>
    </rPh>
    <phoneticPr fontId="2"/>
  </si>
  <si>
    <t>暗号化・ハッシュ化</t>
    <rPh sb="0" eb="3">
      <t>アンゴウカ</t>
    </rPh>
    <rPh sb="8" eb="9">
      <t>カ</t>
    </rPh>
    <phoneticPr fontId="2"/>
  </si>
  <si>
    <t>本システムにおける、アプリケーションレイヤーの暗号化・ハッシュ化に関する方針を記載する。</t>
    <rPh sb="0" eb="1">
      <t>ホン</t>
    </rPh>
    <rPh sb="23" eb="26">
      <t>アンゴウカ</t>
    </rPh>
    <rPh sb="31" eb="32">
      <t>カ</t>
    </rPh>
    <rPh sb="33" eb="34">
      <t>カン</t>
    </rPh>
    <rPh sb="36" eb="38">
      <t>ホウシン</t>
    </rPh>
    <rPh sb="39" eb="41">
      <t>キサイ</t>
    </rPh>
    <phoneticPr fontId="2"/>
  </si>
  <si>
    <t>※ 本節では、ディスク暗号化等のインフラ面の考慮は対象外とする</t>
    <rPh sb="2" eb="4">
      <t>ホンセツ</t>
    </rPh>
    <rPh sb="11" eb="14">
      <t>アンゴウカ</t>
    </rPh>
    <rPh sb="14" eb="15">
      <t>トウ</t>
    </rPh>
    <rPh sb="20" eb="21">
      <t>メン</t>
    </rPh>
    <rPh sb="22" eb="24">
      <t>コウリョ</t>
    </rPh>
    <rPh sb="25" eb="28">
      <t>タイショウガイ</t>
    </rPh>
    <phoneticPr fontId="2"/>
  </si>
  <si>
    <t>外部通信</t>
    <rPh sb="0" eb="2">
      <t>ガイブ</t>
    </rPh>
    <rPh sb="2" eb="4">
      <t>ツウシン</t>
    </rPh>
    <phoneticPr fontId="2"/>
  </si>
  <si>
    <t>外部システムとの通信の際に使用するプロトコルは、通信先の仕様に依存するがセキュアなプロトコル(HTTPS、SFTP等)を使用することを</t>
    <rPh sb="0" eb="2">
      <t>ガイブ</t>
    </rPh>
    <rPh sb="8" eb="10">
      <t>ツウシン</t>
    </rPh>
    <rPh sb="11" eb="12">
      <t>サイ</t>
    </rPh>
    <rPh sb="13" eb="15">
      <t>シヨウ</t>
    </rPh>
    <rPh sb="24" eb="26">
      <t>ツウシン</t>
    </rPh>
    <rPh sb="26" eb="27">
      <t>サキ</t>
    </rPh>
    <rPh sb="28" eb="30">
      <t>シヨウ</t>
    </rPh>
    <rPh sb="31" eb="33">
      <t>イゾン</t>
    </rPh>
    <rPh sb="57" eb="58">
      <t>トウ</t>
    </rPh>
    <rPh sb="60" eb="62">
      <t>シヨウ</t>
    </rPh>
    <phoneticPr fontId="2"/>
  </si>
  <si>
    <t>原則とする。</t>
    <rPh sb="0" eb="2">
      <t>ゲンソク</t>
    </rPh>
    <phoneticPr fontId="2"/>
  </si>
  <si>
    <t>通信時の項目や送信内容全体の暗号化については、通信先の仕様に準ずる。</t>
    <rPh sb="0" eb="2">
      <t>ツウシン</t>
    </rPh>
    <rPh sb="2" eb="3">
      <t>ジ</t>
    </rPh>
    <rPh sb="4" eb="6">
      <t>コウモク</t>
    </rPh>
    <rPh sb="7" eb="9">
      <t>ソウシン</t>
    </rPh>
    <rPh sb="9" eb="11">
      <t>ナイヨウ</t>
    </rPh>
    <rPh sb="11" eb="13">
      <t>ゼンタイ</t>
    </rPh>
    <rPh sb="14" eb="17">
      <t>アンゴウカ</t>
    </rPh>
    <rPh sb="23" eb="25">
      <t>ツウシン</t>
    </rPh>
    <rPh sb="25" eb="26">
      <t>サキ</t>
    </rPh>
    <rPh sb="27" eb="29">
      <t>シヨウ</t>
    </rPh>
    <rPh sb="30" eb="31">
      <t>ジュン</t>
    </rPh>
    <phoneticPr fontId="2"/>
  </si>
  <si>
    <t>システム内管理項目</t>
    <rPh sb="4" eb="5">
      <t>ナイ</t>
    </rPh>
    <rPh sb="5" eb="7">
      <t>カンリ</t>
    </rPh>
    <rPh sb="7" eb="9">
      <t>コウモク</t>
    </rPh>
    <phoneticPr fontId="2"/>
  </si>
  <si>
    <t>システム内で取り扱う項目のうち、暗号化またはハッシュ化が必要な項目について仕様を以下に定める。</t>
    <rPh sb="4" eb="5">
      <t>ナイ</t>
    </rPh>
    <rPh sb="6" eb="7">
      <t>ト</t>
    </rPh>
    <rPh sb="8" eb="9">
      <t>アツカ</t>
    </rPh>
    <rPh sb="10" eb="12">
      <t>コウモク</t>
    </rPh>
    <rPh sb="16" eb="19">
      <t>アンゴウカ</t>
    </rPh>
    <rPh sb="26" eb="27">
      <t>カ</t>
    </rPh>
    <rPh sb="28" eb="30">
      <t>ヒツヨウ</t>
    </rPh>
    <rPh sb="31" eb="33">
      <t>コウモク</t>
    </rPh>
    <rPh sb="37" eb="39">
      <t>シヨウ</t>
    </rPh>
    <rPh sb="40" eb="42">
      <t>イカ</t>
    </rPh>
    <rPh sb="43" eb="44">
      <t>サダ</t>
    </rPh>
    <phoneticPr fontId="2"/>
  </si>
  <si>
    <t>項目名</t>
    <rPh sb="0" eb="2">
      <t>コウモク</t>
    </rPh>
    <rPh sb="2" eb="3">
      <t>メイ</t>
    </rPh>
    <phoneticPr fontId="2"/>
  </si>
  <si>
    <t>暗号化/ハッシュ化方針</t>
    <rPh sb="0" eb="3">
      <t>アンゴウカ</t>
    </rPh>
    <rPh sb="8" eb="9">
      <t>カ</t>
    </rPh>
    <rPh sb="9" eb="11">
      <t>ホウシン</t>
    </rPh>
    <phoneticPr fontId="2"/>
  </si>
  <si>
    <t>アルゴリズム</t>
    <phoneticPr fontId="2"/>
  </si>
  <si>
    <t>備考</t>
    <rPh sb="0" eb="2">
      <t>ビコウ</t>
    </rPh>
    <phoneticPr fontId="2"/>
  </si>
  <si>
    <t>ログインユーザパスワード</t>
    <phoneticPr fontId="2"/>
  </si>
  <si>
    <t>ハッシュ化</t>
    <rPh sb="4" eb="5">
      <t>カ</t>
    </rPh>
    <phoneticPr fontId="2"/>
  </si>
  <si>
    <t>PBKDF2</t>
    <phoneticPr fontId="2"/>
  </si>
  <si>
    <t>Spring SecurityのPbkdf2PasswordEncoderを</t>
    <phoneticPr fontId="2"/>
  </si>
  <si>
    <t>使用し、ソルトを8バイト、繰り返し計算を</t>
    <rPh sb="13" eb="14">
      <t>ク</t>
    </rPh>
    <rPh sb="15" eb="16">
      <t>カエ</t>
    </rPh>
    <rPh sb="17" eb="19">
      <t>ケイサン</t>
    </rPh>
    <phoneticPr fontId="2"/>
  </si>
  <si>
    <t>18,500回とする</t>
    <rPh sb="6" eb="7">
      <t>カイ</t>
    </rPh>
    <phoneticPr fontId="2"/>
  </si>
  <si>
    <t>二重サブミット防止</t>
    <rPh sb="0" eb="2">
      <t>ニジュウ</t>
    </rPh>
    <rPh sb="7" eb="9">
      <t>ボウシ</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</si>
  <si>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</si>
  <si>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</si>
  <si>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</si>
  <si>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サーバ側での対応</t>
    <rPh sb="3" eb="4">
      <t>ガワ</t>
    </rPh>
    <rPh sb="6" eb="8">
      <t>タイオウ</t>
    </rPh>
    <phoneticPr fontId="2"/>
  </si>
  <si>
    <t>本システムではクライアント側でも二重サブミット防止の対応を行うが、クライアント側の対応ではブラウザ上の操作で無効化できるため</t>
    <rPh sb="0" eb="1">
      <t>ホン</t>
    </rPh>
    <rPh sb="13" eb="14">
      <t>ガワ</t>
    </rPh>
    <rPh sb="16" eb="18">
      <t>ニジュウ</t>
    </rPh>
    <rPh sb="23" eb="25">
      <t>ボウシ</t>
    </rPh>
    <rPh sb="26" eb="28">
      <t>タイオウ</t>
    </rPh>
    <rPh sb="29" eb="30">
      <t>オコナ</t>
    </rPh>
    <rPh sb="39" eb="40">
      <t>ガワ</t>
    </rPh>
    <rPh sb="41" eb="43">
      <t>タイオウ</t>
    </rPh>
    <rPh sb="49" eb="50">
      <t>ジョウ</t>
    </rPh>
    <rPh sb="51" eb="53">
      <t>ソウサ</t>
    </rPh>
    <rPh sb="54" eb="57">
      <t>ムコウカ</t>
    </rPh>
    <phoneticPr fontId="2"/>
  </si>
  <si>
    <t>サーバ側での対応も実施する。</t>
    <rPh sb="3" eb="4">
      <t>ガワ</t>
    </rPh>
    <rPh sb="6" eb="8">
      <t>タイオウ</t>
    </rPh>
    <rPh sb="9" eb="11">
      <t>ジッシ</t>
    </rPh>
    <phoneticPr fontId="2"/>
  </si>
  <si>
    <t>方針としてはトークンを用いた対策となる。詳細は以下を参照のこと。</t>
    <rPh sb="0" eb="2">
      <t>ホウシン</t>
    </rPh>
    <rPh sb="11" eb="12">
      <t>モチ</t>
    </rPh>
    <rPh sb="14" eb="16">
      <t>タイサク</t>
    </rPh>
    <rPh sb="20" eb="22">
      <t>ショウサイ</t>
    </rPh>
    <phoneticPr fontId="2"/>
  </si>
  <si>
    <t>クライアント側での対応</t>
    <rPh sb="6" eb="7">
      <t>ガワ</t>
    </rPh>
    <rPh sb="9" eb="11">
      <t>タイオウ</t>
    </rPh>
    <phoneticPr fontId="2"/>
  </si>
  <si>
    <t>クライアント側では、画面でボタンが押下された場合に押下されたボタンをJavaScriptで非活性化することで二重サブミット防止とする。</t>
    <rPh sb="6" eb="7">
      <t>ガワ</t>
    </rPh>
    <rPh sb="54" eb="56">
      <t>ニジュウ</t>
    </rPh>
    <rPh sb="61" eb="63">
      <t>ボウシ</t>
    </rPh>
    <phoneticPr fontId="2"/>
  </si>
  <si>
    <t>戻る遷移制御</t>
    <rPh sb="0" eb="1">
      <t>モド</t>
    </rPh>
    <rPh sb="2" eb="4">
      <t>センイ</t>
    </rPh>
    <rPh sb="4" eb="6">
      <t>セイギョ</t>
    </rPh>
    <phoneticPr fontId="2"/>
  </si>
  <si>
    <t>本システムでは、前画面に遷移する方法としてのブラウザの戻る機能(histroy.back)を特に制限しない方針とする。</t>
    <rPh sb="0" eb="1">
      <t>ホン</t>
    </rPh>
    <rPh sb="8" eb="11">
      <t>ゼンガメン</t>
    </rPh>
    <rPh sb="12" eb="14">
      <t>センイ</t>
    </rPh>
    <rPh sb="16" eb="18">
      <t>ホウホウ</t>
    </rPh>
    <rPh sb="27" eb="28">
      <t>モド</t>
    </rPh>
    <rPh sb="29" eb="31">
      <t>キノウ</t>
    </rPh>
    <rPh sb="46" eb="47">
      <t>トク</t>
    </rPh>
    <rPh sb="48" eb="50">
      <t>セイゲン</t>
    </rPh>
    <rPh sb="53" eb="55">
      <t>ホウシン</t>
    </rPh>
    <phoneticPr fontId="2"/>
  </si>
  <si>
    <t>「登録データ入力画面」→「登録確認画面」→「登録完了画面」遷移における「登録確認画面」から「登録データ入力画面」へ戻る場合のような、</t>
    <rPh sb="29" eb="31">
      <t>センイ</t>
    </rPh>
    <rPh sb="36" eb="38">
      <t>トウロク</t>
    </rPh>
    <rPh sb="38" eb="40">
      <t>カクニン</t>
    </rPh>
    <rPh sb="40" eb="42">
      <t>ガメン</t>
    </rPh>
    <rPh sb="46" eb="48">
      <t>トウロク</t>
    </rPh>
    <rPh sb="51" eb="53">
      <t>ニュウリョク</t>
    </rPh>
    <rPh sb="53" eb="55">
      <t>ガメン</t>
    </rPh>
    <rPh sb="57" eb="58">
      <t>モド</t>
    </rPh>
    <rPh sb="59" eb="61">
      <t>バアイ</t>
    </rPh>
    <phoneticPr fontId="2"/>
  </si>
  <si>
    <t>画面遷移時の挙動に業務機能として「戻る」機能が必要な場合は、各画面個別の画面遷移機能として実現する。</t>
    <rPh sb="0" eb="2">
      <t>ガメン</t>
    </rPh>
    <rPh sb="2" eb="4">
      <t>センイ</t>
    </rPh>
    <rPh sb="4" eb="5">
      <t>ジ</t>
    </rPh>
    <rPh sb="6" eb="8">
      <t>キョドウ</t>
    </rPh>
    <rPh sb="9" eb="11">
      <t>ギョウム</t>
    </rPh>
    <rPh sb="11" eb="13">
      <t>キノウ</t>
    </rPh>
    <rPh sb="17" eb="18">
      <t>モド</t>
    </rPh>
    <rPh sb="20" eb="22">
      <t>キノウ</t>
    </rPh>
    <rPh sb="23" eb="25">
      <t>ヒツヨウ</t>
    </rPh>
    <rPh sb="26" eb="28">
      <t>バアイ</t>
    </rPh>
    <rPh sb="30" eb="33">
      <t>カクガメン</t>
    </rPh>
    <rPh sb="33" eb="35">
      <t>コベツ</t>
    </rPh>
    <rPh sb="36" eb="38">
      <t>ガメン</t>
    </rPh>
    <rPh sb="38" eb="40">
      <t>センイ</t>
    </rPh>
    <rPh sb="40" eb="42">
      <t>キノウ</t>
    </rPh>
    <rPh sb="45" eb="47">
      <t>ジツゲン</t>
    </rPh>
    <phoneticPr fontId="2"/>
  </si>
  <si>
    <t>※ 「登録データ入力画面」に、「登録確認画面」に表示していた内容を復元する場合など</t>
    <rPh sb="3" eb="5">
      <t>トウロク</t>
    </rPh>
    <rPh sb="8" eb="10">
      <t>ニュウリョク</t>
    </rPh>
    <rPh sb="10" eb="12">
      <t>ガメン</t>
    </rPh>
    <rPh sb="16" eb="18">
      <t>トウロク</t>
    </rPh>
    <rPh sb="18" eb="20">
      <t>カクニン</t>
    </rPh>
    <rPh sb="20" eb="22">
      <t>ガメン</t>
    </rPh>
    <rPh sb="24" eb="26">
      <t>ヒョウジ</t>
    </rPh>
    <rPh sb="30" eb="32">
      <t>ナイヨウ</t>
    </rPh>
    <rPh sb="33" eb="35">
      <t>フクゲン</t>
    </rPh>
    <rPh sb="37" eb="39">
      <t>バアイ</t>
    </rPh>
    <phoneticPr fontId="2"/>
  </si>
  <si>
    <t>なお、「検索結果一覧画面」 → 「詳細画面」のような遷移において「詳細画面」から「検索結果一覧画面」へ戻る場合、詳細画面を表示した際の</t>
    <rPh sb="4" eb="6">
      <t>ケンサク</t>
    </rPh>
    <rPh sb="6" eb="8">
      <t>ケッカ</t>
    </rPh>
    <rPh sb="8" eb="10">
      <t>イチラン</t>
    </rPh>
    <rPh sb="10" eb="12">
      <t>ガメン</t>
    </rPh>
    <rPh sb="17" eb="19">
      <t>ショウサイ</t>
    </rPh>
    <rPh sb="19" eb="21">
      <t>ガメン</t>
    </rPh>
    <rPh sb="26" eb="28">
      <t>センイ</t>
    </rPh>
    <rPh sb="33" eb="35">
      <t>ショウサイ</t>
    </rPh>
    <rPh sb="35" eb="37">
      <t>ガメン</t>
    </rPh>
    <rPh sb="41" eb="43">
      <t>ケンサク</t>
    </rPh>
    <rPh sb="43" eb="45">
      <t>ケッカ</t>
    </rPh>
    <rPh sb="45" eb="47">
      <t>イチラン</t>
    </rPh>
    <rPh sb="47" eb="49">
      <t>ガメン</t>
    </rPh>
    <rPh sb="51" eb="52">
      <t>モド</t>
    </rPh>
    <rPh sb="53" eb="55">
      <t>バアイ</t>
    </rPh>
    <rPh sb="56" eb="58">
      <t>ショウサイ</t>
    </rPh>
    <rPh sb="58" eb="60">
      <t>ガメン</t>
    </rPh>
    <rPh sb="61" eb="63">
      <t>ヒョウジ</t>
    </rPh>
    <rPh sb="65" eb="66">
      <t>サイ</t>
    </rPh>
    <phoneticPr fontId="2"/>
  </si>
  <si>
    <t>検索条件で再度検索を行う必要がある。この検索条件を格納したFormについてはセッションスコープで管理してもよい方針としているが、</t>
    <rPh sb="0" eb="2">
      <t>ケンサク</t>
    </rPh>
    <rPh sb="2" eb="4">
      <t>ジョウケン</t>
    </rPh>
    <rPh sb="5" eb="7">
      <t>サイド</t>
    </rPh>
    <rPh sb="7" eb="9">
      <t>ケンサク</t>
    </rPh>
    <rPh sb="10" eb="11">
      <t>オコナ</t>
    </rPh>
    <rPh sb="12" eb="14">
      <t>ヒツヨウ</t>
    </rPh>
    <rPh sb="20" eb="22">
      <t>ケンサク</t>
    </rPh>
    <rPh sb="22" eb="24">
      <t>ジョウケン</t>
    </rPh>
    <rPh sb="25" eb="27">
      <t>カクノウ</t>
    </rPh>
    <rPh sb="48" eb="50">
      <t>カンリ</t>
    </rPh>
    <rPh sb="55" eb="57">
      <t>ホウシン</t>
    </rPh>
    <phoneticPr fontId="2"/>
  </si>
  <si>
    <t>検索条件入力画面の表示時には検索条件を保持したFormを使用せず、新しい検索を始める挙動とすること。</t>
    <rPh sb="0" eb="2">
      <t>ケンサク</t>
    </rPh>
    <rPh sb="2" eb="4">
      <t>ジョウケン</t>
    </rPh>
    <rPh sb="4" eb="6">
      <t>ニュウリョク</t>
    </rPh>
    <rPh sb="6" eb="8">
      <t>ガメン</t>
    </rPh>
    <rPh sb="9" eb="11">
      <t>ヒョウジ</t>
    </rPh>
    <rPh sb="11" eb="12">
      <t>ジ</t>
    </rPh>
    <rPh sb="14" eb="16">
      <t>ケンサク</t>
    </rPh>
    <rPh sb="16" eb="18">
      <t>ジョウケン</t>
    </rPh>
    <rPh sb="19" eb="21">
      <t>ホジ</t>
    </rPh>
    <rPh sb="28" eb="30">
      <t>シヨウ</t>
    </rPh>
    <rPh sb="33" eb="34">
      <t>アタラ</t>
    </rPh>
    <rPh sb="36" eb="38">
      <t>ケンサク</t>
    </rPh>
    <rPh sb="39" eb="40">
      <t>ハジ</t>
    </rPh>
    <rPh sb="42" eb="44">
      <t>キョドウ</t>
    </rPh>
    <phoneticPr fontId="2"/>
  </si>
  <si>
    <t>ブラウザキャッシュ制御</t>
    <rPh sb="9" eb="11">
      <t>セイギョ</t>
    </rPh>
    <phoneticPr fontId="2"/>
  </si>
  <si>
    <t>ブラウザには取得したコンテンツをキャッシュする機能があり、表示の高速化やサーバ負荷の軽減の点で有効だが、キャッシュ制御に</t>
    <rPh sb="6" eb="8">
      <t>シュトク</t>
    </rPh>
    <rPh sb="23" eb="25">
      <t>キノウ</t>
    </rPh>
    <rPh sb="29" eb="31">
      <t>ヒョウジ</t>
    </rPh>
    <rPh sb="32" eb="35">
      <t>コウソクカ</t>
    </rPh>
    <rPh sb="39" eb="41">
      <t>フカ</t>
    </rPh>
    <rPh sb="42" eb="44">
      <t>ケイゲン</t>
    </rPh>
    <rPh sb="45" eb="46">
      <t>テン</t>
    </rPh>
    <rPh sb="47" eb="49">
      <t>ユウコウ</t>
    </rPh>
    <rPh sb="57" eb="59">
      <t>セイギョ</t>
    </rPh>
    <phoneticPr fontId="2"/>
  </si>
  <si>
    <t>不備があるとセキュリティ上の不具合の原因となる。</t>
    <rPh sb="12" eb="13">
      <t>ジョウ</t>
    </rPh>
    <rPh sb="14" eb="17">
      <t>フグアイ</t>
    </rPh>
    <rPh sb="18" eb="20">
      <t>ゲンイン</t>
    </rPh>
    <phoneticPr fontId="2"/>
  </si>
  <si>
    <t>参照に認証や認可(権限)が必要な画面や、表示内容がユーザごとに異なる内容などが該当する。</t>
    <rPh sb="0" eb="2">
      <t>サンショウ</t>
    </rPh>
    <rPh sb="3" eb="5">
      <t>ニンショウ</t>
    </rPh>
    <rPh sb="6" eb="8">
      <t>ニンカ</t>
    </rPh>
    <rPh sb="9" eb="11">
      <t>ケンゲン</t>
    </rPh>
    <rPh sb="13" eb="15">
      <t>ヒツヨウ</t>
    </rPh>
    <rPh sb="16" eb="18">
      <t>ガメン</t>
    </rPh>
    <rPh sb="20" eb="22">
      <t>ヒョウジ</t>
    </rPh>
    <rPh sb="22" eb="24">
      <t>ナイヨウ</t>
    </rPh>
    <rPh sb="31" eb="32">
      <t>コト</t>
    </rPh>
    <rPh sb="34" eb="36">
      <t>ナイヨウ</t>
    </rPh>
    <rPh sb="39" eb="41">
      <t>ガイトウ</t>
    </rPh>
    <phoneticPr fontId="2"/>
  </si>
  <si>
    <t>本システムではHTTPレスポンスにキャッシュ制御用のHTTPヘッダを付与し、ブラウザのキャッシュを抑制する方針とする。</t>
    <rPh sb="0" eb="1">
      <t>ホン</t>
    </rPh>
    <rPh sb="22" eb="24">
      <t>セイギョ</t>
    </rPh>
    <rPh sb="24" eb="25">
      <t>ヨウ</t>
    </rPh>
    <rPh sb="34" eb="36">
      <t>フヨ</t>
    </rPh>
    <rPh sb="49" eb="51">
      <t>ヨクセイ</t>
    </rPh>
    <rPh sb="53" eb="55">
      <t>ホウシン</t>
    </rPh>
    <phoneticPr fontId="2"/>
  </si>
  <si>
    <t>キャッシュ制御用のHTTPヘッダの付与は、Spring Securityの機能を使用する。</t>
    <rPh sb="5" eb="7">
      <t>セイギョ</t>
    </rPh>
    <rPh sb="7" eb="8">
      <t>ヨウ</t>
    </rPh>
    <rPh sb="17" eb="19">
      <t>フヨ</t>
    </rPh>
    <rPh sb="37" eb="39">
      <t>キノウ</t>
    </rPh>
    <rPh sb="40" eb="42">
      <t>シヨウ</t>
    </rPh>
    <phoneticPr fontId="2"/>
  </si>
  <si>
    <t>キャッシュ制御用HTTPヘッダ</t>
    <rPh sb="5" eb="7">
      <t>セイギョ</t>
    </rPh>
    <rPh sb="7" eb="8">
      <t>ヨウ</t>
    </rPh>
    <phoneticPr fontId="2"/>
  </si>
  <si>
    <t>レスポンスに付与するHTTPヘッダと値を以下に示す。</t>
    <rPh sb="6" eb="8">
      <t>フヨ</t>
    </rPh>
    <rPh sb="18" eb="19">
      <t>アタイ</t>
    </rPh>
    <rPh sb="20" eb="22">
      <t>イカ</t>
    </rPh>
    <rPh sb="23" eb="24">
      <t>シメ</t>
    </rPh>
    <phoneticPr fontId="2"/>
  </si>
  <si>
    <t>HTTPヘッダ名</t>
    <rPh sb="7" eb="8">
      <t>メイ</t>
    </rPh>
    <phoneticPr fontId="2"/>
  </si>
  <si>
    <t>Cache-Control</t>
    <phoneticPr fontId="2"/>
  </si>
  <si>
    <t>no-cache, no-store, max-age=0, must-revalidate</t>
    <phoneticPr fontId="2"/>
  </si>
  <si>
    <t>レスポンスをブラウザのキャッシュに保存することを抑制する</t>
    <rPh sb="17" eb="19">
      <t>ホゾン</t>
    </rPh>
    <rPh sb="24" eb="26">
      <t>ヨクセイ</t>
    </rPh>
    <phoneticPr fontId="2"/>
  </si>
  <si>
    <t>Pragma</t>
    <phoneticPr fontId="2"/>
  </si>
  <si>
    <t>no-cache</t>
    <phoneticPr fontId="2"/>
  </si>
  <si>
    <t>Cache-Control: no-cacheと同様の意味を持つが、</t>
    <rPh sb="24" eb="26">
      <t>ドウヨウ</t>
    </rPh>
    <rPh sb="27" eb="29">
      <t>イミ</t>
    </rPh>
    <rPh sb="30" eb="31">
      <t>モ</t>
    </rPh>
    <phoneticPr fontId="2"/>
  </si>
  <si>
    <t>HTTP/1.0との互換性のために指定</t>
    <rPh sb="10" eb="13">
      <t>ゴカンセイ</t>
    </rPh>
    <rPh sb="17" eb="19">
      <t>シテイ</t>
    </rPh>
    <phoneticPr fontId="2"/>
  </si>
  <si>
    <t>Expires</t>
    <phoneticPr fontId="2"/>
  </si>
  <si>
    <t>0</t>
    <phoneticPr fontId="2"/>
  </si>
  <si>
    <t>キャッシュの寿命(鮮度)を0とする</t>
    <rPh sb="6" eb="8">
      <t>ジュミョウ</t>
    </rPh>
    <rPh sb="9" eb="11">
      <t>センド</t>
    </rPh>
    <phoneticPr fontId="2"/>
  </si>
  <si>
    <t>非同期通信(Ajax)</t>
    <phoneticPr fontId="2"/>
  </si>
  <si>
    <t>ブラウザ上でJavaScriptからサーバに対して非同期にリクエストを行い、サーバから返却されたレスポンスを画面のHTML内に反映することで</t>
    <rPh sb="4" eb="5">
      <t>ジョウ</t>
    </rPh>
    <rPh sb="22" eb="23">
      <t>タイ</t>
    </rPh>
    <rPh sb="25" eb="28">
      <t>ヒドウキ</t>
    </rPh>
    <rPh sb="35" eb="36">
      <t>オコナ</t>
    </rPh>
    <rPh sb="43" eb="45">
      <t>ヘンキャク</t>
    </rPh>
    <rPh sb="54" eb="56">
      <t>ガメン</t>
    </rPh>
    <rPh sb="61" eb="62">
      <t>ナイ</t>
    </rPh>
    <rPh sb="63" eb="65">
      <t>ハンエイ</t>
    </rPh>
    <phoneticPr fontId="2"/>
  </si>
  <si>
    <t>画面遷移を伴わずに画面更新を行う方式について記載する。</t>
    <rPh sb="0" eb="2">
      <t>ガメン</t>
    </rPh>
    <rPh sb="2" eb="4">
      <t>センイ</t>
    </rPh>
    <rPh sb="5" eb="6">
      <t>トモナ</t>
    </rPh>
    <rPh sb="9" eb="11">
      <t>ガメン</t>
    </rPh>
    <rPh sb="11" eb="13">
      <t>コウシン</t>
    </rPh>
    <rPh sb="14" eb="15">
      <t>オコナ</t>
    </rPh>
    <rPh sb="16" eb="18">
      <t>ホウシキ</t>
    </rPh>
    <rPh sb="22" eb="24">
      <t>キサイ</t>
    </rPh>
    <phoneticPr fontId="2"/>
  </si>
  <si>
    <t>インターフェース方針</t>
    <rPh sb="8" eb="10">
      <t>ホウシン</t>
    </rPh>
    <phoneticPr fontId="2"/>
  </si>
  <si>
    <t>Ajax通信時に使用するデータフォーマットには、JSONを採用する。</t>
    <rPh sb="4" eb="6">
      <t>ツウシン</t>
    </rPh>
    <rPh sb="6" eb="7">
      <t>ジ</t>
    </rPh>
    <rPh sb="8" eb="10">
      <t>シヨウ</t>
    </rPh>
    <rPh sb="29" eb="31">
      <t>サイヨウ</t>
    </rPh>
    <phoneticPr fontId="2"/>
  </si>
  <si>
    <t>JSONデータと実行環境上でのオブジェクト表現の変換には、サーバ側はSpringおよびSpringに標準で含まれるJackson、JavaScript側は</t>
    <rPh sb="8" eb="10">
      <t>ジッコウ</t>
    </rPh>
    <rPh sb="10" eb="12">
      <t>カンキョウ</t>
    </rPh>
    <rPh sb="12" eb="13">
      <t>ジョウ</t>
    </rPh>
    <rPh sb="21" eb="23">
      <t>ヒョウゲン</t>
    </rPh>
    <rPh sb="24" eb="26">
      <t>ヘンカン</t>
    </rPh>
    <rPh sb="32" eb="33">
      <t>ガワ</t>
    </rPh>
    <rPh sb="50" eb="52">
      <t>ヒョウジュン</t>
    </rPh>
    <rPh sb="53" eb="54">
      <t>フク</t>
    </rPh>
    <rPh sb="75" eb="76">
      <t>ガワ</t>
    </rPh>
    <phoneticPr fontId="2"/>
  </si>
  <si>
    <t>jQueryの機能にて実現する。</t>
    <rPh sb="7" eb="9">
      <t>キノウ</t>
    </rPh>
    <rPh sb="11" eb="13">
      <t>ジツゲン</t>
    </rPh>
    <phoneticPr fontId="2"/>
  </si>
  <si>
    <t>リクエストおよびレスポンスの項目は各業務機能において設計するが、以下を方針として定める。</t>
    <rPh sb="14" eb="16">
      <t>コウモク</t>
    </rPh>
    <rPh sb="17" eb="18">
      <t>カク</t>
    </rPh>
    <rPh sb="18" eb="20">
      <t>ギョウム</t>
    </rPh>
    <rPh sb="20" eb="22">
      <t>キノウ</t>
    </rPh>
    <rPh sb="26" eb="28">
      <t>セッケイ</t>
    </rPh>
    <rPh sb="32" eb="34">
      <t>イカ</t>
    </rPh>
    <rPh sb="35" eb="37">
      <t>ホウシン</t>
    </rPh>
    <rPh sb="40" eb="41">
      <t>サダ</t>
    </rPh>
    <phoneticPr fontId="2"/>
  </si>
  <si>
    <t>レスポンスはJSONデータをHTTPボディとして返却する</t>
    <rPh sb="24" eb="26">
      <t>ヘンキャク</t>
    </rPh>
    <phoneticPr fontId="2"/>
  </si>
  <si>
    <t>リクエストは、更新系(POST、PUT、DELETE)の場合はJSONデータをHTTPボディとしてリクエストする</t>
    <rPh sb="7" eb="9">
      <t>コウシン</t>
    </rPh>
    <rPh sb="9" eb="10">
      <t>ケイ</t>
    </rPh>
    <rPh sb="28" eb="30">
      <t>バアイ</t>
    </rPh>
    <phoneticPr fontId="2"/>
  </si>
  <si>
    <t>ただし、情報取得(GET)の場合はQueryStringでのパラメータ指定を行う</t>
    <rPh sb="4" eb="6">
      <t>ジョウホウ</t>
    </rPh>
    <rPh sb="6" eb="8">
      <t>シュトク</t>
    </rPh>
    <rPh sb="14" eb="16">
      <t>バアイ</t>
    </rPh>
    <rPh sb="35" eb="37">
      <t>シテイ</t>
    </rPh>
    <rPh sb="38" eb="39">
      <t>オコナ</t>
    </rPh>
    <phoneticPr fontId="2"/>
  </si>
  <si>
    <t>レスポンスとして必要な情報のみをレスポンス項目として定義する</t>
    <rPh sb="8" eb="10">
      <t>ヒツヨウ</t>
    </rPh>
    <rPh sb="11" eb="13">
      <t>ジョウホウ</t>
    </rPh>
    <rPh sb="21" eb="23">
      <t>コウモク</t>
    </rPh>
    <rPh sb="26" eb="28">
      <t>テイギ</t>
    </rPh>
    <phoneticPr fontId="2"/>
  </si>
  <si>
    <t>機密情報等、データベース内に保持している情報をそのまま公開するような設計としないこと</t>
    <rPh sb="0" eb="2">
      <t>キミツ</t>
    </rPh>
    <rPh sb="2" eb="4">
      <t>ジョウホウ</t>
    </rPh>
    <rPh sb="4" eb="5">
      <t>トウ</t>
    </rPh>
    <rPh sb="12" eb="13">
      <t>ナイ</t>
    </rPh>
    <rPh sb="14" eb="16">
      <t>ホジ</t>
    </rPh>
    <rPh sb="20" eb="22">
      <t>ジョウホウ</t>
    </rPh>
    <rPh sb="27" eb="29">
      <t>コウカイ</t>
    </rPh>
    <rPh sb="34" eb="36">
      <t>セッケイ</t>
    </rPh>
    <phoneticPr fontId="2"/>
  </si>
  <si>
    <t>検索結果一覧のようにレスポンスに複数件のデータを含むAPIの場合は、ページング情報等のメタデータを含めることができる構造とする</t>
    <rPh sb="0" eb="2">
      <t>ケンサク</t>
    </rPh>
    <rPh sb="2" eb="4">
      <t>ケッカ</t>
    </rPh>
    <rPh sb="4" eb="6">
      <t>イチラン</t>
    </rPh>
    <rPh sb="16" eb="18">
      <t>フクスウ</t>
    </rPh>
    <rPh sb="18" eb="19">
      <t>ケン</t>
    </rPh>
    <rPh sb="24" eb="25">
      <t>フク</t>
    </rPh>
    <rPh sb="30" eb="32">
      <t>バアイ</t>
    </rPh>
    <rPh sb="39" eb="41">
      <t>ジョウホウ</t>
    </rPh>
    <rPh sb="41" eb="42">
      <t>トウ</t>
    </rPh>
    <rPh sb="49" eb="50">
      <t>フク</t>
    </rPh>
    <rPh sb="58" eb="60">
      <t>コウゾウ</t>
    </rPh>
    <phoneticPr fontId="2"/>
  </si>
  <si>
    <t>以下に構造の例として、顧客(client)一覧のレスポンスを記載する</t>
    <rPh sb="0" eb="2">
      <t>イカ</t>
    </rPh>
    <rPh sb="3" eb="5">
      <t>コウゾウ</t>
    </rPh>
    <rPh sb="6" eb="7">
      <t>レイ</t>
    </rPh>
    <rPh sb="11" eb="13">
      <t>コキャク</t>
    </rPh>
    <rPh sb="21" eb="23">
      <t>イチラン</t>
    </rPh>
    <rPh sb="30" eb="32">
      <t>キサイ</t>
    </rPh>
    <phoneticPr fontId="2"/>
  </si>
  <si>
    <t>"currentPage": 2,</t>
    <phoneticPr fontId="2"/>
  </si>
  <si>
    <t>// ページング情報等のメタデータ領域</t>
    <rPh sb="8" eb="10">
      <t>ジョウホウ</t>
    </rPh>
    <rPh sb="10" eb="11">
      <t>トウ</t>
    </rPh>
    <rPh sb="17" eb="19">
      <t>リョウイキ</t>
    </rPh>
    <phoneticPr fontId="2"/>
  </si>
  <si>
    <t>"nextPage": 3,</t>
    <phoneticPr fontId="2"/>
  </si>
  <si>
    <t>"clients": [</t>
    <phoneticPr fontId="2"/>
  </si>
  <si>
    <t>// 実際に返却するデータ(複数件)</t>
    <rPh sb="3" eb="5">
      <t>ジッサイ</t>
    </rPh>
    <rPh sb="6" eb="8">
      <t>ヘンキャク</t>
    </rPh>
    <rPh sb="14" eb="16">
      <t>フクスウ</t>
    </rPh>
    <rPh sb="16" eb="17">
      <t>ケン</t>
    </rPh>
    <phoneticPr fontId="2"/>
  </si>
  <si>
    <t>{ (顧客データ) },</t>
    <rPh sb="3" eb="5">
      <t>コキャク</t>
    </rPh>
    <phoneticPr fontId="2"/>
  </si>
  <si>
    <t>サーバ側でエラーが発生した際のレスポンスのフォーマットは、「エラー処理」を参照すること。</t>
    <rPh sb="3" eb="4">
      <t>ガワ</t>
    </rPh>
    <rPh sb="9" eb="11">
      <t>ハッセイ</t>
    </rPh>
    <rPh sb="13" eb="14">
      <t>サイ</t>
    </rPh>
    <rPh sb="33" eb="35">
      <t>ショリ</t>
    </rPh>
    <rPh sb="37" eb="39">
      <t>サンショウ</t>
    </rPh>
    <phoneticPr fontId="2"/>
  </si>
  <si>
    <t>また、HTMLへの反映を目的とした、RestControllerからHTML文字列を返す設計は禁止とする。</t>
    <rPh sb="9" eb="11">
      <t>ハンエイ</t>
    </rPh>
    <rPh sb="12" eb="14">
      <t>モクテキ</t>
    </rPh>
    <rPh sb="38" eb="41">
      <t>モジレツ</t>
    </rPh>
    <rPh sb="42" eb="43">
      <t>カエ</t>
    </rPh>
    <rPh sb="44" eb="46">
      <t>セッケイ</t>
    </rPh>
    <rPh sb="47" eb="49">
      <t>キンシ</t>
    </rPh>
    <phoneticPr fontId="2"/>
  </si>
  <si>
    <t>Ajax用に実装するRestControllerは、セッションを利用する画面アプリケーションの一部となるため、Controllerと同じように</t>
    <rPh sb="4" eb="5">
      <t>ヨウ</t>
    </rPh>
    <rPh sb="6" eb="8">
      <t>ジッソウ</t>
    </rPh>
    <rPh sb="32" eb="34">
      <t>リヨウ</t>
    </rPh>
    <rPh sb="36" eb="38">
      <t>ガメン</t>
    </rPh>
    <rPh sb="47" eb="49">
      <t>イチブ</t>
    </rPh>
    <rPh sb="66" eb="67">
      <t>オナ</t>
    </rPh>
    <phoneticPr fontId="2"/>
  </si>
  <si>
    <t>セッションを利用することができる。</t>
    <rPh sb="6" eb="8">
      <t>リヨウ</t>
    </rPh>
    <phoneticPr fontId="2"/>
  </si>
  <si>
    <t>リクエストを行ったユーザが認証済みの場合はその認証状態もControllerと共有し、同様に扱うことができる。</t>
    <rPh sb="6" eb="7">
      <t>オコナ</t>
    </rPh>
    <rPh sb="13" eb="15">
      <t>ニンショウ</t>
    </rPh>
    <rPh sb="15" eb="16">
      <t>ズ</t>
    </rPh>
    <rPh sb="18" eb="20">
      <t>バアイ</t>
    </rPh>
    <rPh sb="23" eb="25">
      <t>ニンショウ</t>
    </rPh>
    <rPh sb="25" eb="27">
      <t>ジョウタイ</t>
    </rPh>
    <rPh sb="39" eb="41">
      <t>キョウユウ</t>
    </rPh>
    <rPh sb="43" eb="45">
      <t>ドウヨウ</t>
    </rPh>
    <rPh sb="46" eb="47">
      <t>アツカ</t>
    </rPh>
    <phoneticPr fontId="2"/>
  </si>
  <si>
    <t>Cookie</t>
    <phoneticPr fontId="2"/>
  </si>
  <si>
    <t>Cookie利用方針</t>
    <rPh sb="6" eb="8">
      <t>リヨウ</t>
    </rPh>
    <rPh sb="8" eb="10">
      <t>ホウシン</t>
    </rPh>
    <phoneticPr fontId="2"/>
  </si>
  <si>
    <t>業務処理ではCookieを使用しない方針とする。</t>
    <rPh sb="0" eb="2">
      <t>ギョウム</t>
    </rPh>
    <rPh sb="2" eb="4">
      <t>ショリ</t>
    </rPh>
    <rPh sb="13" eb="15">
      <t>シヨウ</t>
    </rPh>
    <rPh sb="18" eb="20">
      <t>ホウシン</t>
    </rPh>
    <phoneticPr fontId="2"/>
  </si>
  <si>
    <t>業務要件の実現にCookieが必要と考えられる場合は、アーキテクトに相談のうえ利用可否を決定すること。</t>
    <rPh sb="0" eb="2">
      <t>ギョウム</t>
    </rPh>
    <rPh sb="2" eb="4">
      <t>ヨウケン</t>
    </rPh>
    <rPh sb="5" eb="7">
      <t>ジツゲン</t>
    </rPh>
    <rPh sb="15" eb="17">
      <t>ヒツヨウ</t>
    </rPh>
    <rPh sb="18" eb="19">
      <t>カンガ</t>
    </rPh>
    <rPh sb="23" eb="25">
      <t>バアイ</t>
    </rPh>
    <rPh sb="34" eb="36">
      <t>ソウダン</t>
    </rPh>
    <rPh sb="39" eb="41">
      <t>リヨウ</t>
    </rPh>
    <rPh sb="41" eb="43">
      <t>カヒ</t>
    </rPh>
    <rPh sb="44" eb="46">
      <t>ケッテイ</t>
    </rPh>
    <phoneticPr fontId="2"/>
  </si>
  <si>
    <t>Cookie属性</t>
    <rPh sb="6" eb="8">
      <t>ゾクセイ</t>
    </rPh>
    <phoneticPr fontId="2"/>
  </si>
  <si>
    <t>業務要件上、どうしてもCookieの使用が必要な場合は、Cookieを以下の属性指定で作成する方針とする。</t>
    <rPh sb="0" eb="2">
      <t>ギョウム</t>
    </rPh>
    <rPh sb="2" eb="4">
      <t>ヨウケン</t>
    </rPh>
    <rPh sb="4" eb="5">
      <t>ジョウ</t>
    </rPh>
    <rPh sb="18" eb="20">
      <t>シヨウ</t>
    </rPh>
    <rPh sb="21" eb="23">
      <t>ヒツヨウ</t>
    </rPh>
    <rPh sb="24" eb="26">
      <t>バアイ</t>
    </rPh>
    <rPh sb="35" eb="37">
      <t>イカ</t>
    </rPh>
    <rPh sb="38" eb="40">
      <t>ゾクセイ</t>
    </rPh>
    <rPh sb="40" eb="42">
      <t>シテイ</t>
    </rPh>
    <rPh sb="43" eb="45">
      <t>サクセイ</t>
    </rPh>
    <rPh sb="47" eb="49">
      <t>ホウシン</t>
    </rPh>
    <phoneticPr fontId="2"/>
  </si>
  <si>
    <t>属性名</t>
    <rPh sb="0" eb="2">
      <t>ゾクセイ</t>
    </rPh>
    <rPh sb="2" eb="3">
      <t>メイ</t>
    </rPh>
    <phoneticPr fontId="2"/>
  </si>
  <si>
    <t>属性値方針</t>
    <rPh sb="0" eb="2">
      <t>ゾクセイ</t>
    </rPh>
    <rPh sb="2" eb="3">
      <t>チ</t>
    </rPh>
    <rPh sb="3" eb="5">
      <t>ホウシン</t>
    </rPh>
    <phoneticPr fontId="2"/>
  </si>
  <si>
    <t>Domain</t>
    <phoneticPr fontId="2"/>
  </si>
  <si>
    <t>原則として指定しない</t>
    <rPh sb="0" eb="2">
      <t>ゲンソク</t>
    </rPh>
    <rPh sb="5" eb="7">
      <t>シテイ</t>
    </rPh>
    <phoneticPr fontId="2"/>
  </si>
  <si>
    <t>Path</t>
    <phoneticPr fontId="2"/>
  </si>
  <si>
    <t>要件がなければ指定しない。必要な場合は、有効期間を十分に検討すること</t>
    <rPh sb="0" eb="2">
      <t>ヨウケン</t>
    </rPh>
    <rPh sb="7" eb="9">
      <t>シテイ</t>
    </rPh>
    <rPh sb="13" eb="15">
      <t>ヒツヨウ</t>
    </rPh>
    <rPh sb="16" eb="18">
      <t>バアイ</t>
    </rPh>
    <rPh sb="20" eb="22">
      <t>ユウコウ</t>
    </rPh>
    <rPh sb="22" eb="24">
      <t>キカン</t>
    </rPh>
    <rPh sb="25" eb="27">
      <t>ジュウブン</t>
    </rPh>
    <rPh sb="28" eb="30">
      <t>ケントウ</t>
    </rPh>
    <phoneticPr fontId="2"/>
  </si>
  <si>
    <t>Secure</t>
    <phoneticPr fontId="2"/>
  </si>
  <si>
    <t>付与する</t>
    <rPh sb="0" eb="2">
      <t>フヨ</t>
    </rPh>
    <phoneticPr fontId="2"/>
  </si>
  <si>
    <t>HttpOnly</t>
    <phoneticPr fontId="2"/>
  </si>
  <si>
    <t>SameSite</t>
    <phoneticPr fontId="2"/>
  </si>
  <si>
    <t>指定しない(デフォルトのLaxの振る舞いとする)</t>
    <rPh sb="0" eb="2">
      <t>シテイ</t>
    </rPh>
    <rPh sb="16" eb="17">
      <t>フ</t>
    </rPh>
    <rPh sb="18" eb="19">
      <t>マ</t>
    </rPh>
    <phoneticPr fontId="2"/>
  </si>
  <si>
    <t>Cookieに格納する値については十分に検討すること。特に機密情報を平文で格納することは厳禁とし、アーキテクトに暗号化の相談を行うこと。</t>
    <rPh sb="7" eb="9">
      <t>カクノウ</t>
    </rPh>
    <rPh sb="11" eb="12">
      <t>アタイ</t>
    </rPh>
    <rPh sb="17" eb="19">
      <t>ジュウブン</t>
    </rPh>
    <rPh sb="20" eb="22">
      <t>ケントウ</t>
    </rPh>
    <rPh sb="27" eb="28">
      <t>トク</t>
    </rPh>
    <rPh sb="29" eb="31">
      <t>キミツ</t>
    </rPh>
    <rPh sb="31" eb="33">
      <t>ジョウホウ</t>
    </rPh>
    <rPh sb="34" eb="36">
      <t>ヒラブン</t>
    </rPh>
    <rPh sb="37" eb="39">
      <t>カクノウ</t>
    </rPh>
    <rPh sb="44" eb="46">
      <t>ゲンキン</t>
    </rPh>
    <rPh sb="56" eb="59">
      <t>アンゴウカ</t>
    </rPh>
    <rPh sb="60" eb="62">
      <t>ソウダン</t>
    </rPh>
    <rPh sb="63" eb="64">
      <t>オコナ</t>
    </rPh>
    <phoneticPr fontId="2"/>
  </si>
  <si>
    <t>ログ出力</t>
    <rPh sb="2" eb="4">
      <t>シュツリョク</t>
    </rPh>
    <phoneticPr fontId="2"/>
  </si>
  <si>
    <t>画面処理方式におけるログ出力は、多数のユーザがアクセスするオンライン処理であることを踏まえ、ユーザのアクセス記録や</t>
    <rPh sb="0" eb="2">
      <t>ガメン</t>
    </rPh>
    <rPh sb="2" eb="4">
      <t>ショリ</t>
    </rPh>
    <rPh sb="4" eb="6">
      <t>ホウシキ</t>
    </rPh>
    <rPh sb="12" eb="14">
      <t>シュツリョク</t>
    </rPh>
    <rPh sb="16" eb="18">
      <t>タスウ</t>
    </rPh>
    <rPh sb="34" eb="36">
      <t>ショリ</t>
    </rPh>
    <rPh sb="42" eb="43">
      <t>フ</t>
    </rPh>
    <rPh sb="54" eb="56">
      <t>キロク</t>
    </rPh>
    <phoneticPr fontId="2"/>
  </si>
  <si>
    <t>監査に必要な情報、エラー発生時や外部システムとの連携時など、障害解析などで必要となる情報を記録する方針とする。</t>
    <rPh sb="30" eb="32">
      <t>ショウガイ</t>
    </rPh>
    <rPh sb="32" eb="34">
      <t>カイセキ</t>
    </rPh>
    <rPh sb="37" eb="39">
      <t>ヒツヨウ</t>
    </rPh>
    <rPh sb="42" eb="44">
      <t>ジョウホウ</t>
    </rPh>
    <rPh sb="45" eb="47">
      <t>キロク</t>
    </rPh>
    <rPh sb="49" eb="51">
      <t>ホウシン</t>
    </rPh>
    <phoneticPr fontId="2"/>
  </si>
  <si>
    <t>また、オンライン処理の実行環境はコンテナ上となるためコンテナのログの集約や監視に関する役割やコンテナ実行基盤および監視システムで</t>
    <rPh sb="8" eb="10">
      <t>ショリ</t>
    </rPh>
    <rPh sb="11" eb="13">
      <t>ジッコウ</t>
    </rPh>
    <rPh sb="13" eb="15">
      <t>カンキョウ</t>
    </rPh>
    <rPh sb="20" eb="21">
      <t>ジョウ</t>
    </rPh>
    <rPh sb="34" eb="36">
      <t>シュウヤク</t>
    </rPh>
    <rPh sb="37" eb="39">
      <t>カンシ</t>
    </rPh>
    <rPh sb="40" eb="41">
      <t>カン</t>
    </rPh>
    <rPh sb="43" eb="45">
      <t>ヤクワリ</t>
    </rPh>
    <rPh sb="50" eb="52">
      <t>ジッコウ</t>
    </rPh>
    <rPh sb="52" eb="54">
      <t>キバン</t>
    </rPh>
    <rPh sb="57" eb="59">
      <t>カンシ</t>
    </rPh>
    <phoneticPr fontId="2"/>
  </si>
  <si>
    <t>担うものとし、アプリケーションとしては標準出力へログ出力を行うことをインフラ環境に対する責務として負う。</t>
    <rPh sb="0" eb="1">
      <t>ニナ</t>
    </rPh>
    <rPh sb="19" eb="21">
      <t>ヒョウジュン</t>
    </rPh>
    <rPh sb="21" eb="23">
      <t>シュツリョク</t>
    </rPh>
    <rPh sb="26" eb="28">
      <t>シュツリョク</t>
    </rPh>
    <rPh sb="29" eb="30">
      <t>オコナ</t>
    </rPh>
    <rPh sb="38" eb="40">
      <t>カンキョウ</t>
    </rPh>
    <rPh sb="41" eb="42">
      <t>タイ</t>
    </rPh>
    <rPh sb="44" eb="46">
      <t>セキム</t>
    </rPh>
    <rPh sb="49" eb="50">
      <t>オ</t>
    </rPh>
    <phoneticPr fontId="2"/>
  </si>
  <si>
    <t>ログ出力機能はSpring Bootに含まれているSLF4JおよびLogbackにより実現し、ログ出力設定はLogbackの設定ファイルで行う。</t>
    <rPh sb="2" eb="4">
      <t>シュツリョク</t>
    </rPh>
    <rPh sb="4" eb="6">
      <t>キノウ</t>
    </rPh>
    <rPh sb="19" eb="20">
      <t>フク</t>
    </rPh>
    <rPh sb="43" eb="45">
      <t>ジツゲン</t>
    </rPh>
    <rPh sb="49" eb="51">
      <t>シュツリョク</t>
    </rPh>
    <rPh sb="51" eb="53">
      <t>セッテイ</t>
    </rPh>
    <rPh sb="62" eb="64">
      <t>セッテイ</t>
    </rPh>
    <rPh sb="69" eb="70">
      <t>オコナ</t>
    </rPh>
    <phoneticPr fontId="2"/>
  </si>
  <si>
    <t>ログレベル定義</t>
    <rPh sb="5" eb="7">
      <t>テイギ</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</si>
  <si>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</si>
  <si>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</si>
  <si>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</si>
  <si>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</si>
  <si>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</si>
  <si>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WARN</t>
  </si>
  <si>
    <t>アプリケーションの処理には影響しないが、フレームワークが実行時に検出した問題を記録する際に使用する</t>
    <rPh sb="9" eb="11">
      <t>ショリ</t>
    </rPh>
    <rPh sb="13" eb="15">
      <t>エイキョウ</t>
    </rPh>
    <rPh sb="28" eb="30">
      <t>ジッコウ</t>
    </rPh>
    <rPh sb="30" eb="31">
      <t>ジ</t>
    </rPh>
    <rPh sb="32" eb="34">
      <t>ケンシュツ</t>
    </rPh>
    <rPh sb="36" eb="38">
      <t>モンダイ</t>
    </rPh>
    <rPh sb="39" eb="41">
      <t>キロク</t>
    </rPh>
    <rPh sb="43" eb="44">
      <t>サイ</t>
    </rPh>
    <rPh sb="45" eb="47">
      <t>シヨウ</t>
    </rPh>
    <phoneticPr fontId="2"/>
  </si>
  <si>
    <t>INFO</t>
  </si>
  <si>
    <t>オンライン処理では、ユーザのトレースに最低限必要なアクセスログの記録や外部システムとの連携時の情報の</t>
    <rPh sb="5" eb="7">
      <t>ショリ</t>
    </rPh>
    <rPh sb="19" eb="22">
      <t>サイテイゲン</t>
    </rPh>
    <rPh sb="22" eb="24">
      <t>ヒツヨウ</t>
    </rPh>
    <rPh sb="32" eb="34">
      <t>キロク</t>
    </rPh>
    <rPh sb="35" eb="37">
      <t>ガイブ</t>
    </rPh>
    <rPh sb="43" eb="45">
      <t>レンケイ</t>
    </rPh>
    <rPh sb="45" eb="46">
      <t>ジ</t>
    </rPh>
    <rPh sb="47" eb="49">
      <t>ジョウホウ</t>
    </rPh>
    <phoneticPr fontId="2"/>
  </si>
  <si>
    <t>記録に使用する</t>
    <rPh sb="0" eb="2">
      <t>キロク</t>
    </rPh>
    <rPh sb="3" eb="5">
      <t>シヨウ</t>
    </rPh>
    <phoneticPr fontId="2"/>
  </si>
  <si>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</si>
  <si>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</si>
  <si>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</si>
  <si>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</si>
  <si>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</si>
  <si>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ログフォーマット</t>
    <phoneticPr fontId="2"/>
  </si>
  <si>
    <t>オンライン処理でログに出力する項目は、以下とする。</t>
    <rPh sb="5" eb="7">
      <t>ショリ</t>
    </rPh>
    <rPh sb="11" eb="13">
      <t>シュツリョク</t>
    </rPh>
    <rPh sb="15" eb="17">
      <t>コウモク</t>
    </rPh>
    <rPh sb="19" eb="21">
      <t>イカ</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</si>
  <si>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</si>
  <si>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</si>
  <si>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</si>
  <si>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</si>
  <si>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リクエストパス</t>
    <phoneticPr fontId="2"/>
  </si>
  <si>
    <t>URLのパスおよびQueryString。ログとアクセスされたURLを紐づけ、ログに記録された処理と</t>
    <rPh sb="35" eb="36">
      <t>ヒモ</t>
    </rPh>
    <rPh sb="42" eb="44">
      <t>キロク</t>
    </rPh>
    <rPh sb="47" eb="49">
      <t>ショリ</t>
    </rPh>
    <phoneticPr fontId="2"/>
  </si>
  <si>
    <t>アクセスされたURLの関係をトレースしやすくするために記録する</t>
    <rPh sb="11" eb="13">
      <t>カンケイ</t>
    </rPh>
    <rPh sb="27" eb="29">
      <t>キロク</t>
    </rPh>
    <phoneticPr fontId="2"/>
  </si>
  <si>
    <t>スレッド名</t>
    <rPh sb="4" eb="5">
      <t>メイ</t>
    </rPh>
    <phoneticPr fontId="2"/>
  </si>
  <si>
    <t>処理に割り当てられているスレッドの名前。オンライン処理ではリクエストはスレッドに</t>
    <rPh sb="0" eb="2">
      <t>ショリ</t>
    </rPh>
    <rPh sb="3" eb="4">
      <t>ワ</t>
    </rPh>
    <rPh sb="5" eb="6">
      <t>ア</t>
    </rPh>
    <rPh sb="17" eb="19">
      <t>ナマエ</t>
    </rPh>
    <rPh sb="25" eb="27">
      <t>ショリ</t>
    </rPh>
    <phoneticPr fontId="2"/>
  </si>
  <si>
    <t>割り当てられて処理されるため、ひとつのリクエストをトレースする際に利用する</t>
    <rPh sb="0" eb="1">
      <t>ワ</t>
    </rPh>
    <rPh sb="2" eb="3">
      <t>ア</t>
    </rPh>
    <rPh sb="7" eb="9">
      <t>ショリ</t>
    </rPh>
    <rPh sb="31" eb="32">
      <t>サイ</t>
    </rPh>
    <rPh sb="33" eb="35">
      <t>リヨウ</t>
    </rPh>
    <phoneticPr fontId="2"/>
  </si>
  <si>
    <t>ユーザID</t>
  </si>
  <si>
    <t>アクセスしたユーザがログインしている場合は、ユーザID。未ログインの場合は「-」。</t>
    <rPh sb="18" eb="20">
      <t>バアイ</t>
    </rPh>
    <rPh sb="28" eb="29">
      <t>ミ</t>
    </rPh>
    <rPh sb="34" eb="36">
      <t>バアイ</t>
    </rPh>
    <phoneticPr fontId="2"/>
  </si>
  <si>
    <t>ログをトレースする際に対象のユーザを特定する際、またはあるユーザの一連のリクエストを</t>
    <rPh sb="9" eb="10">
      <t>サイ</t>
    </rPh>
    <rPh sb="11" eb="13">
      <t>タイショウ</t>
    </rPh>
    <rPh sb="18" eb="20">
      <t>トクテイ</t>
    </rPh>
    <rPh sb="22" eb="23">
      <t>サイ</t>
    </rPh>
    <rPh sb="33" eb="35">
      <t>イチレン</t>
    </rPh>
    <phoneticPr fontId="2"/>
  </si>
  <si>
    <t>トレースしやすくするために使用する</t>
    <rPh sb="13" eb="15">
      <t>シヨウ</t>
    </rPh>
    <phoneticPr fontId="2"/>
  </si>
  <si>
    <t>セッションID</t>
  </si>
  <si>
    <t>アクセスしているユーザのセッションID。ログインの有無に関わらず、同一ユーザの一連の</t>
    <rPh sb="25" eb="27">
      <t>ウム</t>
    </rPh>
    <rPh sb="28" eb="29">
      <t>カカ</t>
    </rPh>
    <rPh sb="33" eb="35">
      <t>ドウイツ</t>
    </rPh>
    <rPh sb="39" eb="41">
      <t>イチレン</t>
    </rPh>
    <phoneticPr fontId="2"/>
  </si>
  <si>
    <t>リクエストをトレースするために使用する</t>
    <rPh sb="15" eb="17">
      <t>シヨウ</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</si>
  <si>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</si>
  <si>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</si>
  <si>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事象なのかを読み取るために記録する</t>
    <rPh sb="0" eb="2">
      <t>ジショウ</t>
    </rPh>
    <rPh sb="6" eb="7">
      <t>ヨ</t>
    </rPh>
    <rPh sb="8" eb="9">
      <t>ト</t>
    </rPh>
    <rPh sb="13" eb="15">
      <t>キロク</t>
    </rPh>
    <phoneticPr fontId="2"/>
  </si>
  <si>
    <t>ログメッセージ</t>
    <phoneticPr fontId="2"/>
  </si>
  <si>
    <t>IDとメッセージから構成される、ログの主となる要素</t>
    <rPh sb="10" eb="12">
      <t>コウセイ</t>
    </rPh>
    <rPh sb="19" eb="20">
      <t>シュ</t>
    </rPh>
    <rPh sb="23" eb="25">
      <t>ヨウソ</t>
    </rPh>
    <phoneticPr fontId="2"/>
  </si>
  <si>
    <t>例外スタックトレース</t>
    <rPh sb="0" eb="2">
      <t>レイガイ</t>
    </rPh>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</si>
  <si>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</si>
  <si>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</si>
  <si>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</si>
  <si>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 実際には1行</t>
    <rPh sb="2" eb="4">
      <t>ジッサイ</t>
    </rPh>
    <rPh sb="7" eb="8">
      <t>ギョウ</t>
    </rPh>
    <phoneticPr fontId="2"/>
  </si>
  <si>
    <t xml:space="preserve">&lt;ログ出力日時&gt; &lt;ログレベル&gt; &lt;リクエストパス&gt; &lt;スレッド名&gt; &lt;ユーザID&gt; &lt;セッションID&gt; &lt;ロガー名称&gt; : </t>
    <rPh sb="32" eb="33">
      <t>メイ</t>
    </rPh>
    <phoneticPr fontId="2"/>
  </si>
  <si>
    <t>&lt;ログメッセージ(ID - メッセージ)&gt;&lt;改行&gt;&lt;例外スタックトレース&gt;</t>
    <rPh sb="22" eb="24">
      <t>カイギョウ</t>
    </rPh>
    <phoneticPr fontId="2"/>
  </si>
  <si>
    <t>ログ出力例。</t>
    <rPh sb="2" eb="4">
      <t>シュツリョク</t>
    </rPh>
    <rPh sb="4" eb="5">
      <t>レイ</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</si>
  <si>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</si>
  <si>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</si>
  <si>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</si>
  <si>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</si>
  <si>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</si>
  <si>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ログ出力先定義</t>
    <rPh sb="2" eb="4">
      <t>シュツリョク</t>
    </rPh>
    <rPh sb="4" eb="5">
      <t>サキ</t>
    </rPh>
    <rPh sb="5" eb="7">
      <t>テイギ</t>
    </rPh>
    <phoneticPr fontId="2"/>
  </si>
  <si>
    <t>コンテナ環境で実行するため、ログ出力先は標準出力とする。出力時の文字コードはUTF-8とする。</t>
    <rPh sb="4" eb="6">
      <t>カンキョウ</t>
    </rPh>
    <rPh sb="7" eb="9">
      <t>ジッコウ</t>
    </rPh>
    <rPh sb="16" eb="18">
      <t>シュツリョク</t>
    </rPh>
    <rPh sb="18" eb="19">
      <t>サキ</t>
    </rPh>
    <rPh sb="20" eb="22">
      <t>ヒョウジュン</t>
    </rPh>
    <rPh sb="22" eb="24">
      <t>シュツリョク</t>
    </rPh>
    <rPh sb="28" eb="30">
      <t>シュツリョク</t>
    </rPh>
    <rPh sb="30" eb="31">
      <t>ジ</t>
    </rPh>
    <rPh sb="32" eb="34">
      <t>モジ</t>
    </rPh>
    <phoneticPr fontId="2"/>
  </si>
  <si>
    <t>ログローテーション、保持期間</t>
    <rPh sb="10" eb="12">
      <t>ホジ</t>
    </rPh>
    <rPh sb="12" eb="14">
      <t>キカン</t>
    </rPh>
    <phoneticPr fontId="2"/>
  </si>
  <si>
    <t>コンテナ環境で実行するため、ファイルとしてのログは記録せず、標準出力に書き込まれたログをインフラで集約管理する。</t>
    <rPh sb="4" eb="6">
      <t>カンキョウ</t>
    </rPh>
    <rPh sb="7" eb="9">
      <t>ジッコウ</t>
    </rPh>
    <rPh sb="25" eb="27">
      <t>キロク</t>
    </rPh>
    <rPh sb="30" eb="32">
      <t>ヒョウジュン</t>
    </rPh>
    <rPh sb="32" eb="34">
      <t>シュツリョク</t>
    </rPh>
    <rPh sb="35" eb="36">
      <t>カ</t>
    </rPh>
    <rPh sb="37" eb="38">
      <t>コ</t>
    </rPh>
    <rPh sb="49" eb="51">
      <t>シュウヤク</t>
    </rPh>
    <rPh sb="51" eb="53">
      <t>カンリ</t>
    </rPh>
    <phoneticPr fontId="2"/>
  </si>
  <si>
    <t>このため、アプリケーションとしてはログファイルのローテーションや保持期間に関する設定は行わない。</t>
    <rPh sb="32" eb="34">
      <t>ホジ</t>
    </rPh>
    <rPh sb="34" eb="36">
      <t>キカン</t>
    </rPh>
    <rPh sb="37" eb="38">
      <t>カン</t>
    </rPh>
    <rPh sb="40" eb="42">
      <t>セッテイ</t>
    </rPh>
    <rPh sb="43" eb="44">
      <t>オコナ</t>
    </rPh>
    <phoneticPr fontId="2"/>
  </si>
  <si>
    <t>ログ監視</t>
    <rPh sb="2" eb="4">
      <t>カンシ</t>
    </rPh>
    <phoneticPr fontId="2"/>
  </si>
  <si>
    <t>実行環境はコンテナとなり、ログファイルは作成しないため、ログファイルを直接監視する運用は実施しない。</t>
    <rPh sb="0" eb="1">
      <t>ジッコウ</t>
    </rPh>
    <rPh sb="1" eb="3">
      <t>カンキョウ</t>
    </rPh>
    <rPh sb="19" eb="21">
      <t>サクセイ</t>
    </rPh>
    <rPh sb="34" eb="36">
      <t>チョクセツ</t>
    </rPh>
    <rPh sb="36" eb="38">
      <t>カンシ</t>
    </rPh>
    <rPh sb="40" eb="42">
      <t>ウンヨウ</t>
    </rPh>
    <rPh sb="43" eb="45">
      <t>ジッシ</t>
    </rPh>
    <phoneticPr fontId="2"/>
  </si>
  <si>
    <t>インフラ側で標準出力に書き込まれたログを集約する際に監視を実施する。</t>
    <rPh sb="4" eb="5">
      <t>ガワ</t>
    </rPh>
    <rPh sb="6" eb="8">
      <t>ヒョウジュン</t>
    </rPh>
    <rPh sb="8" eb="10">
      <t>シュツリョク</t>
    </rPh>
    <rPh sb="20" eb="22">
      <t>シュウヤク</t>
    </rPh>
    <rPh sb="24" eb="25">
      <t>サイ</t>
    </rPh>
    <rPh sb="26" eb="28">
      <t>カンシ</t>
    </rPh>
    <rPh sb="29" eb="31">
      <t>ジッシ</t>
    </rPh>
    <phoneticPr fontId="2"/>
  </si>
  <si>
    <t>開閉局</t>
    <rPh sb="0" eb="2">
      <t>カイヘイ</t>
    </rPh>
    <rPh sb="2" eb="3">
      <t>キョク</t>
    </rPh>
    <phoneticPr fontId="2"/>
  </si>
  <si>
    <t>開閉局とは、Webアプリケーションを業務時間に応じてサービス提供停止(閉局処理)、および、その再開(開局処理)を制御する機能である。</t>
    <rPh sb="0" eb="2">
      <t>カイヘイ</t>
    </rPh>
    <rPh sb="2" eb="3">
      <t>キョク</t>
    </rPh>
    <rPh sb="18" eb="20">
      <t>ギョウム</t>
    </rPh>
    <rPh sb="20" eb="22">
      <t>ジカン</t>
    </rPh>
    <rPh sb="23" eb="24">
      <t>オウ</t>
    </rPh>
    <rPh sb="56" eb="58">
      <t>セイギョ</t>
    </rPh>
    <rPh sb="60" eb="62">
      <t>キノウ</t>
    </rPh>
    <phoneticPr fontId="2"/>
  </si>
  <si>
    <t>このような制御を行う単位として以下が考えられ、本システムでの対応方針を合わせて記載する。</t>
    <rPh sb="5" eb="7">
      <t>セイギョ</t>
    </rPh>
    <rPh sb="8" eb="9">
      <t>オコナ</t>
    </rPh>
    <rPh sb="10" eb="12">
      <t>タンイ</t>
    </rPh>
    <rPh sb="15" eb="17">
      <t>イカ</t>
    </rPh>
    <rPh sb="18" eb="19">
      <t>カンガ</t>
    </rPh>
    <rPh sb="23" eb="24">
      <t>ホン</t>
    </rPh>
    <rPh sb="30" eb="32">
      <t>タイオウ</t>
    </rPh>
    <rPh sb="32" eb="34">
      <t>ホウシン</t>
    </rPh>
    <rPh sb="35" eb="36">
      <t>ア</t>
    </rPh>
    <rPh sb="39" eb="41">
      <t>キサイ</t>
    </rPh>
    <phoneticPr fontId="2"/>
  </si>
  <si>
    <t>単位</t>
    <rPh sb="0" eb="2">
      <t>タンイ</t>
    </rPh>
    <phoneticPr fontId="2"/>
  </si>
  <si>
    <t>本システムでの開閉局制御対応</t>
  </si>
  <si>
    <t>Webアプリケーション単位</t>
    <rPh sb="11" eb="13">
      <t>タンイ</t>
    </rPh>
    <phoneticPr fontId="2"/>
  </si>
  <si>
    <t>対応する</t>
    <rPh sb="0" eb="2">
      <t>タイオウ</t>
    </rPh>
    <phoneticPr fontId="2"/>
  </si>
  <si>
    <t>URL単位</t>
    <rPh sb="3" eb="5">
      <t>タンイ</t>
    </rPh>
    <phoneticPr fontId="2"/>
  </si>
  <si>
    <t>対応しない</t>
    <rPh sb="0" eb="2">
      <t>タイオウ</t>
    </rPh>
    <phoneticPr fontId="2"/>
  </si>
  <si>
    <t>メニュー・ボタン・リンク等の画面表示制御単位</t>
    <rPh sb="12" eb="13">
      <t>トウ</t>
    </rPh>
    <rPh sb="14" eb="16">
      <t>ガメン</t>
    </rPh>
    <rPh sb="16" eb="18">
      <t>ヒョウジ</t>
    </rPh>
    <rPh sb="18" eb="20">
      <t>セイギョ</t>
    </rPh>
    <rPh sb="20" eb="22">
      <t>タンイ</t>
    </rPh>
    <phoneticPr fontId="2"/>
  </si>
  <si>
    <t>本節では、対応する開閉局制御の対応方針について記載する。</t>
    <rPh sb="0" eb="2">
      <t>ホンセツ</t>
    </rPh>
    <rPh sb="5" eb="7">
      <t>タイオウ</t>
    </rPh>
    <rPh sb="9" eb="11">
      <t>カイヘイ</t>
    </rPh>
    <rPh sb="11" eb="12">
      <t>キョク</t>
    </rPh>
    <rPh sb="12" eb="14">
      <t>セイギョ</t>
    </rPh>
    <rPh sb="15" eb="17">
      <t>タイオウ</t>
    </rPh>
    <rPh sb="17" eb="19">
      <t>ホウシン</t>
    </rPh>
    <rPh sb="23" eb="25">
      <t>キサイ</t>
    </rPh>
    <phoneticPr fontId="2"/>
  </si>
  <si>
    <t>Webアプリケーション単位での開閉局制御</t>
    <rPh sb="11" eb="13">
      <t>タンイ</t>
    </rPh>
    <rPh sb="15" eb="17">
      <t>カイヘイ</t>
    </rPh>
    <rPh sb="17" eb="18">
      <t>キョク</t>
    </rPh>
    <rPh sb="18" eb="20">
      <t>セイギョ</t>
    </rPh>
    <phoneticPr fontId="2"/>
  </si>
  <si>
    <t>特定の画面については対外接続先システムにメンテナンス時間があるため、その時間はAPIの呼び出しを</t>
  </si>
  <si>
    <t>閉局状態にしておく必要がある。これら対外接続先の開局時間に合わせ、Webアプリケーション全体で開閉局制御を行う。</t>
  </si>
  <si>
    <t>閉局タイミングは接続先システム側の営業日カレンダーに依存するため、本システムでもカレンダーマスタを保持し、</t>
  </si>
  <si>
    <t>そのカレンダーに基づいてロードバランサの切り替えを実行する。</t>
    <phoneticPr fontId="2"/>
  </si>
  <si>
    <t>閉局時にはSorryページへ振り分けるように、ロードバランサを制御する。</t>
    <rPh sb="0" eb="2">
      <t>ヘイキョク</t>
    </rPh>
    <rPh sb="2" eb="3">
      <t>ジ</t>
    </rPh>
    <rPh sb="14" eb="15">
      <t>フ</t>
    </rPh>
    <rPh sb="16" eb="17">
      <t>ワ</t>
    </rPh>
    <rPh sb="31" eb="33">
      <t>セイギョ</t>
    </rPh>
    <phoneticPr fontId="2"/>
  </si>
  <si>
    <t>対外接続の閉局タイミングに合わせるため、閉局時刻になったタイミングで即アクセス遮断などの切り替え処理を実行する。</t>
  </si>
  <si>
    <t>停止時刻をまたぐリクエストの挙動としては、閉局時点で既にサーバサイドで受け付けたリクエストについては処理を行うが、</t>
  </si>
  <si>
    <t>新規のリクエストの受付は行われない。</t>
  </si>
  <si>
    <t>ヘルスチェック</t>
    <phoneticPr fontId="2"/>
  </si>
  <si>
    <t>オンライン処理では、Webアプリケーションの前段にロードバランサが配置され、負荷分散が行われる構成になっている。</t>
    <rPh sb="5" eb="7">
      <t>ショリ</t>
    </rPh>
    <rPh sb="22" eb="24">
      <t>ゼンダン</t>
    </rPh>
    <rPh sb="33" eb="35">
      <t>ハイチ</t>
    </rPh>
    <rPh sb="38" eb="42">
      <t>フカブンサン</t>
    </rPh>
    <rPh sb="43" eb="44">
      <t>オコナ</t>
    </rPh>
    <rPh sb="47" eb="49">
      <t>コウセイ</t>
    </rPh>
    <phoneticPr fontId="2"/>
  </si>
  <si>
    <t>ロードバランサは振り分け先のWebアプリケーションに対してヘルスチェックを行い、正常なインスタンスに対してリクエストの</t>
    <rPh sb="8" eb="9">
      <t>フ</t>
    </rPh>
    <rPh sb="10" eb="11">
      <t>ワ</t>
    </rPh>
    <rPh sb="12" eb="13">
      <t>サキ</t>
    </rPh>
    <rPh sb="26" eb="27">
      <t>タイ</t>
    </rPh>
    <rPh sb="37" eb="38">
      <t>オコナ</t>
    </rPh>
    <rPh sb="40" eb="42">
      <t>セイジョウ</t>
    </rPh>
    <rPh sb="50" eb="51">
      <t>タイ</t>
    </rPh>
    <phoneticPr fontId="2"/>
  </si>
  <si>
    <t>振り分けを行う。</t>
    <rPh sb="0" eb="1">
      <t>フ</t>
    </rPh>
    <rPh sb="2" eb="3">
      <t>ワ</t>
    </rPh>
    <rPh sb="5" eb="6">
      <t>オコナ</t>
    </rPh>
    <phoneticPr fontId="2"/>
  </si>
  <si>
    <t>このため、Webアプリケーションにはロードバランサのヘルスチェックに応答する必要がある。</t>
    <rPh sb="34" eb="36">
      <t>オウトウ</t>
    </rPh>
    <rPh sb="38" eb="40">
      <t>ヒツヨウ</t>
    </rPh>
    <phoneticPr fontId="2"/>
  </si>
  <si>
    <t>確認対象</t>
    <rPh sb="0" eb="2">
      <t>カクニン</t>
    </rPh>
    <rPh sb="2" eb="4">
      <t>タイショウ</t>
    </rPh>
    <phoneticPr fontId="2"/>
  </si>
  <si>
    <t>確認内容</t>
    <rPh sb="0" eb="2">
      <t>カクニン</t>
    </rPh>
    <rPh sb="2" eb="4">
      <t>ナイヨウ</t>
    </rPh>
    <phoneticPr fontId="2"/>
  </si>
  <si>
    <t>JDBCドライバのコネクション検証の機能を使い、問題なく実行できた場合に正常と判定する</t>
    <rPh sb="15" eb="17">
      <t>ケンショウ</t>
    </rPh>
    <rPh sb="18" eb="20">
      <t>キノウ</t>
    </rPh>
    <rPh sb="21" eb="22">
      <t>ツカ</t>
    </rPh>
    <rPh sb="24" eb="26">
      <t>モンダイ</t>
    </rPh>
    <rPh sb="28" eb="30">
      <t>ジッコウ</t>
    </rPh>
    <rPh sb="33" eb="35">
      <t>バアイ</t>
    </rPh>
    <rPh sb="36" eb="38">
      <t>セイジョウ</t>
    </rPh>
    <rPh sb="39" eb="41">
      <t>ハンテイ</t>
    </rPh>
    <phoneticPr fontId="2"/>
  </si>
  <si>
    <t>コンテナイメージ作成</t>
    <rPh sb="8" eb="10">
      <t>サクセイ</t>
    </rPh>
    <phoneticPr fontId="2"/>
  </si>
  <si>
    <t>本節では、アプリケーションのコンテナイメージ作成方針について記載する。コンテナイメージの作成は、以下の方針で実施する。</t>
    <rPh sb="0" eb="2">
      <t>ホンセツ</t>
    </rPh>
    <rPh sb="22" eb="24">
      <t>サクセイ</t>
    </rPh>
    <rPh sb="24" eb="26">
      <t>ホウシン</t>
    </rPh>
    <rPh sb="30" eb="32">
      <t>キサイ</t>
    </rPh>
    <rPh sb="44" eb="46">
      <t>サクセイ</t>
    </rPh>
    <rPh sb="48" eb="50">
      <t>イカ</t>
    </rPh>
    <rPh sb="51" eb="53">
      <t>ホウシン</t>
    </rPh>
    <rPh sb="54" eb="56">
      <t>ジッシ</t>
    </rPh>
    <phoneticPr fontId="2"/>
  </si>
  <si>
    <t>コンテナイメージを作成する手段として、Cloud Native Buildpacksを採用する</t>
    <rPh sb="9" eb="11">
      <t>サクセイ</t>
    </rPh>
    <rPh sb="13" eb="15">
      <t>シュダン</t>
    </rPh>
    <rPh sb="43" eb="45">
      <t>サイヨウ</t>
    </rPh>
    <phoneticPr fontId="2"/>
  </si>
  <si>
    <t>アプリケーションのビルドプロセスとコンテナイメージ作成プロセスの統合は、Spring Bootが提供するMavenプラグインの機能により実現する</t>
    <rPh sb="25" eb="27">
      <t>サクセイ</t>
    </rPh>
    <rPh sb="32" eb="34">
      <t>トウゴウ</t>
    </rPh>
    <rPh sb="48" eb="50">
      <t>テイキョウ</t>
    </rPh>
    <rPh sb="63" eb="65">
      <t>キノウ</t>
    </rPh>
    <rPh sb="68" eb="70">
      <t>ジツゲン</t>
    </rPh>
    <phoneticPr fontId="2"/>
  </si>
  <si>
    <t>Cloud Native Buildpacksを使用することでDockerfileを作成せずともプログラミング言語ごとに最適化されたコンテナイメージを</t>
    <rPh sb="24" eb="26">
      <t>シヨウ</t>
    </rPh>
    <rPh sb="42" eb="44">
      <t>サクセイ</t>
    </rPh>
    <rPh sb="55" eb="57">
      <t>ゲンゴ</t>
    </rPh>
    <rPh sb="60" eb="63">
      <t>サイテキカ</t>
    </rPh>
    <phoneticPr fontId="2"/>
  </si>
  <si>
    <t>作成することができるため、作成されるコンテナイメージの品質やDockerfileのメンテナンスの手間の削減などの点で効率が良い。</t>
    <rPh sb="0" eb="2">
      <t>サクセイ</t>
    </rPh>
    <rPh sb="13" eb="15">
      <t>サクセイ</t>
    </rPh>
    <rPh sb="27" eb="29">
      <t>ヒンシツ</t>
    </rPh>
    <rPh sb="48" eb="50">
      <t>テマ</t>
    </rPh>
    <rPh sb="51" eb="53">
      <t>サクゲン</t>
    </rPh>
    <rPh sb="56" eb="57">
      <t>テン</t>
    </rPh>
    <rPh sb="58" eb="60">
      <t>コウリツ</t>
    </rPh>
    <rPh sb="61" eb="62">
      <t>ヨ</t>
    </rPh>
    <phoneticPr fontId="2"/>
  </si>
  <si>
    <t>複数ウィンドウ/タブの同時操作時の挙動</t>
    <rPh sb="0" eb="2">
      <t>フクスウ</t>
    </rPh>
    <rPh sb="11" eb="13">
      <t>ドウジ</t>
    </rPh>
    <rPh sb="13" eb="15">
      <t>ソウサ</t>
    </rPh>
    <rPh sb="15" eb="16">
      <t>ジ</t>
    </rPh>
    <rPh sb="17" eb="19">
      <t>キョドウ</t>
    </rPh>
    <phoneticPr fontId="2"/>
  </si>
  <si>
    <t>本システムに対して、同一ユーザが複数ウィンドウ/タブを使用して操作した場合の挙動について定義する。</t>
    <rPh sb="0" eb="1">
      <t>ホン</t>
    </rPh>
    <rPh sb="6" eb="7">
      <t>タイ</t>
    </rPh>
    <rPh sb="10" eb="12">
      <t>ドウイツ</t>
    </rPh>
    <rPh sb="16" eb="18">
      <t>フクスウ</t>
    </rPh>
    <rPh sb="27" eb="29">
      <t>シヨウ</t>
    </rPh>
    <rPh sb="31" eb="33">
      <t>ソウサ</t>
    </rPh>
    <rPh sb="35" eb="37">
      <t>バアイ</t>
    </rPh>
    <rPh sb="38" eb="40">
      <t>キョドウ</t>
    </rPh>
    <rPh sb="44" eb="46">
      <t>テイギ</t>
    </rPh>
    <phoneticPr fontId="2"/>
  </si>
  <si>
    <t>本システムでは、同一ユーザが複数ウィンドウ/タブを使用して操作場合に対し、特別な対応を行わない。</t>
    <rPh sb="0" eb="1">
      <t>ホン</t>
    </rPh>
    <rPh sb="8" eb="10">
      <t>ドウイツ</t>
    </rPh>
    <rPh sb="29" eb="31">
      <t>ソウサ</t>
    </rPh>
    <rPh sb="31" eb="33">
      <t>バアイ</t>
    </rPh>
    <rPh sb="34" eb="35">
      <t>タイ</t>
    </rPh>
    <rPh sb="37" eb="39">
      <t>トクベツ</t>
    </rPh>
    <rPh sb="40" eb="42">
      <t>タイオウ</t>
    </rPh>
    <rPh sb="43" eb="44">
      <t>オコナ</t>
    </rPh>
    <phoneticPr fontId="2"/>
  </si>
  <si>
    <t>複数ウィンドウ/タブの操作自体は制限しないが、それぞれの操作は独立しているため、操作内容によっては各ウィンドウまたはタブでの</t>
    <rPh sb="0" eb="2">
      <t>フクスウ</t>
    </rPh>
    <rPh sb="11" eb="13">
      <t>ソウサ</t>
    </rPh>
    <rPh sb="13" eb="15">
      <t>ジタイ</t>
    </rPh>
    <rPh sb="16" eb="18">
      <t>セイゲン</t>
    </rPh>
    <rPh sb="28" eb="30">
      <t>ソウサ</t>
    </rPh>
    <rPh sb="31" eb="33">
      <t>ドクリツ</t>
    </rPh>
    <rPh sb="40" eb="42">
      <t>ソウサ</t>
    </rPh>
    <rPh sb="42" eb="44">
      <t>ナイヨウ</t>
    </rPh>
    <rPh sb="49" eb="50">
      <t>カク</t>
    </rPh>
    <phoneticPr fontId="2"/>
  </si>
  <si>
    <t>操作は後勝ちの挙動となる。</t>
    <rPh sb="0" eb="2">
      <t>ソウサ</t>
    </rPh>
    <rPh sb="3" eb="4">
      <t>アト</t>
    </rPh>
    <rPh sb="4" eb="5">
      <t>ガ</t>
    </rPh>
    <rPh sb="7" eb="9">
      <t>キョドウ</t>
    </rPh>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</si>
  <si>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</si>
  <si>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</si>
  <si>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</si>
  <si>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</si>
  <si>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</si>
  <si>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外部システム認証情報</t>
    <rPh sb="0" eb="2">
      <t>ガイブ</t>
    </rPh>
    <rPh sb="6" eb="8">
      <t>ニンショウ</t>
    </rPh>
    <rPh sb="8" eb="10">
      <t>ジョウホウ</t>
    </rPh>
    <phoneticPr fontId="2"/>
  </si>
  <si>
    <t>HTTPクライアント（RESTクライアント）</t>
    <phoneticPr fontId="2"/>
  </si>
  <si>
    <t>実現方式</t>
    <rPh sb="0" eb="4">
      <t>ジツゲンホウシキ</t>
    </rPh>
    <phoneticPr fontId="2"/>
  </si>
  <si>
    <t>メッセージ形式</t>
    <rPh sb="5" eb="7">
      <t>ケイシキ</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</si>
  <si>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</si>
  <si>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</si>
  <si>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システム内部の連携は JSON 形式とする</t>
    <rPh sb="4" eb="5">
      <t>ナイ</t>
    </rPh>
    <rPh sb="5" eb="6">
      <t>ブ</t>
    </rPh>
    <rPh sb="7" eb="9">
      <t>レンケイ</t>
    </rPh>
    <rPh sb="16" eb="18">
      <t>ケイシキ</t>
    </rPh>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</si>
  <si>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</si>
  <si>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No.</t>
    <phoneticPr fontId="2"/>
  </si>
  <si>
    <t>エラー内容</t>
    <rPh sb="3" eb="5">
      <t>ナイヨウ</t>
    </rPh>
    <phoneticPr fontId="2"/>
  </si>
  <si>
    <t>HTTPステータスエラー</t>
    <phoneticPr fontId="2"/>
  </si>
  <si>
    <t>通信要件およびバッチ処理の要件から、エラーハンドリング方針を決定し、対処を行う。</t>
    <phoneticPr fontId="2"/>
  </si>
  <si>
    <t>特に要件がない場合は、システムエラーとする。</t>
    <phoneticPr fontId="2"/>
  </si>
  <si>
    <t>※レスポンスコードがクライアントエラー系(4xx)、サーバエラー系(5xx)の応答</t>
    <rPh sb="39" eb="41">
      <t>オウトウ</t>
    </rPh>
    <phoneticPr fontId="2"/>
  </si>
  <si>
    <t>通信エラー</t>
    <rPh sb="0" eb="2">
      <t>ツウシン</t>
    </rPh>
    <phoneticPr fontId="2"/>
  </si>
  <si>
    <t>上記以外の予期しないエラー</t>
    <phoneticPr fontId="2"/>
  </si>
  <si>
    <t>上記パターンに該当しない場合の処理。</t>
    <rPh sb="0" eb="2">
      <t>ジョウキ</t>
    </rPh>
    <rPh sb="7" eb="9">
      <t>ガイトウ</t>
    </rPh>
    <rPh sb="12" eb="14">
      <t>バアイ</t>
    </rPh>
    <rPh sb="15" eb="17">
      <t>ショリ</t>
    </rPh>
    <phoneticPr fontId="2"/>
  </si>
  <si>
    <t>通信ログ</t>
    <rPh sb="0" eb="2">
      <t>ツウシン</t>
    </rPh>
    <phoneticPr fontId="2"/>
  </si>
  <si>
    <t>障害調査時の解析に利用するため、HTTPクライアントが REST API を呼び出した際のリクエスト／レスポンスをログ出力する。</t>
    <rPh sb="0" eb="2">
      <t>ショウガイ</t>
    </rPh>
    <rPh sb="2" eb="4">
      <t>チョウサ</t>
    </rPh>
    <rPh sb="4" eb="5">
      <t>ジ</t>
    </rPh>
    <rPh sb="6" eb="8">
      <t>カイセキ</t>
    </rPh>
    <rPh sb="9" eb="11">
      <t>リヨウ</t>
    </rPh>
    <rPh sb="38" eb="39">
      <t>ヨ</t>
    </rPh>
    <rPh sb="40" eb="41">
      <t>ダ</t>
    </rPh>
    <rPh sb="43" eb="44">
      <t>サイ</t>
    </rPh>
    <rPh sb="59" eb="61">
      <t>シュツリョク</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</si>
  <si>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</si>
  <si>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接続先とのデータ不整合の防止</t>
    <rPh sb="0" eb="3">
      <t>セツゾクサキ</t>
    </rPh>
    <phoneticPr fontId="2"/>
  </si>
  <si>
    <t>受信時に本ライブラリ内でエラーが発生した場合、もしくはリクエストの待機中にタイムアウトが発生した場合に</t>
    <phoneticPr fontId="2"/>
  </si>
  <si>
    <t>本システム・接続先システム間で取引の不整合が発生する可能性がある。</t>
    <phoneticPr fontId="2"/>
  </si>
  <si>
    <t>不整合状態を防止するために業務アプリケーションとしての設計指針を以下に示す。</t>
  </si>
  <si>
    <t>設計指針</t>
    <rPh sb="0" eb="2">
      <t>セッケイ</t>
    </rPh>
    <rPh sb="2" eb="4">
      <t>シシン</t>
    </rPh>
    <phoneticPr fontId="2"/>
  </si>
  <si>
    <t>処理内容</t>
    <rPh sb="0" eb="2">
      <t>ショリ</t>
    </rPh>
    <rPh sb="2" eb="4">
      <t>ナイヨウ</t>
    </rPh>
    <phoneticPr fontId="2"/>
  </si>
  <si>
    <t>同一処理内で</t>
    <rPh sb="0" eb="2">
      <t>ドウイツ</t>
    </rPh>
    <rPh sb="2" eb="4">
      <t>ショリ</t>
    </rPh>
    <rPh sb="4" eb="5">
      <t>ナイ</t>
    </rPh>
    <phoneticPr fontId="2"/>
  </si>
  <si>
    <t>2回以上更新系の要求を行わない</t>
  </si>
  <si>
    <t>それ以前の更新処理の取り消し処理を考慮しなければならない。</t>
  </si>
  <si>
    <t>可能な限り1処理内で接続先システムに対しての更新処理は１回のみに制限する。</t>
    <rPh sb="6" eb="8">
      <t>ショリ</t>
    </rPh>
    <phoneticPr fontId="2"/>
  </si>
  <si>
    <t>接続先システムに行った更新処理の取り消し処理を考慮しなければならない。</t>
  </si>
  <si>
    <t>データ不整合発生時の解消方法</t>
    <rPh sb="3" eb="6">
      <t>フセイゴウ</t>
    </rPh>
    <rPh sb="6" eb="9">
      <t>ハッセイジ</t>
    </rPh>
    <rPh sb="10" eb="14">
      <t>カイショウホウホウ</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</si>
  <si>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</si>
  <si>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</si>
  <si>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</si>
  <si>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</si>
  <si>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1.取消リクエストの送信</t>
    <rPh sb="2" eb="4">
      <t>トリケシ</t>
    </rPh>
    <rPh sb="10" eb="12">
      <t>ソウシン</t>
    </rPh>
    <phoneticPr fontId="2"/>
  </si>
  <si>
    <t>2.不整合が発生した処理を再実行する</t>
    <rPh sb="2" eb="5">
      <t>フセイゴウ</t>
    </rPh>
    <rPh sb="6" eb="8">
      <t>ハッセイ</t>
    </rPh>
    <rPh sb="10" eb="12">
      <t>ショリ</t>
    </rPh>
    <rPh sb="13" eb="16">
      <t>サイジッコウ</t>
    </rPh>
    <phoneticPr fontId="2"/>
  </si>
  <si>
    <t>その後最初から処理を再実行する。</t>
  </si>
  <si>
    <t>データ不整合が発生していなかった場合、</t>
    <rPh sb="3" eb="6">
      <t>フセイゴウ</t>
    </rPh>
    <rPh sb="7" eb="9">
      <t>ハッセイ</t>
    </rPh>
    <phoneticPr fontId="2"/>
  </si>
  <si>
    <t>接続先システムの仕様によってはエラー応答を返される可能性がある。</t>
  </si>
  <si>
    <t>1.照会リクエストの送信</t>
    <rPh sb="2" eb="4">
      <t>ショウカイ</t>
    </rPh>
    <rPh sb="10" eb="12">
      <t>ソウシン</t>
    </rPh>
    <phoneticPr fontId="2"/>
  </si>
  <si>
    <t>接続先システム側で成功しているかもしれないリクエストを照会するリクエストを送信する。</t>
    <rPh sb="9" eb="11">
      <t>セイコウ</t>
    </rPh>
    <phoneticPr fontId="2"/>
  </si>
  <si>
    <t>2.取消リクエストの送信</t>
    <rPh sb="2" eb="4">
      <t>トリケシ</t>
    </rPh>
    <rPh sb="10" eb="12">
      <t>ソウシン</t>
    </rPh>
    <phoneticPr fontId="2"/>
  </si>
  <si>
    <t>レスポンスを確認し、データ不整合が発生していなければ最初から処理を再実行する。</t>
    <rPh sb="13" eb="16">
      <t>フセイゴウ</t>
    </rPh>
    <rPh sb="17" eb="19">
      <t>ハッセイ</t>
    </rPh>
    <phoneticPr fontId="2"/>
  </si>
  <si>
    <t>3.不整合が発生した処理を再実行する</t>
    <rPh sb="2" eb="5">
      <t>フセイゴウ</t>
    </rPh>
    <rPh sb="6" eb="8">
      <t>ハッセイ</t>
    </rPh>
    <rPh sb="10" eb="12">
      <t>ショリ</t>
    </rPh>
    <rPh sb="13" eb="16">
      <t>サイジッコウ</t>
    </rPh>
    <phoneticPr fontId="2"/>
  </si>
  <si>
    <t>データ不整合が発生していれば、取消リクエストを送信後、最初から処理を再実行する。</t>
    <rPh sb="3" eb="6">
      <t>フセイゴウ</t>
    </rPh>
    <rPh sb="7" eb="9">
      <t>ハッセイ</t>
    </rPh>
    <phoneticPr fontId="2"/>
  </si>
  <si>
    <t>エラーハンドリング</t>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</si>
  <si>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</si>
  <si>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本システムでは、オンライン処理と同時にメール送信を行うのではなく、</t>
    <phoneticPr fontId="2"/>
  </si>
  <si>
    <t>本節では、オンライン処理時にメール送信要求を登録する方式を定義する。</t>
    <rPh sb="0" eb="2">
      <t>ホンセツ</t>
    </rPh>
    <rPh sb="10" eb="12">
      <t>ショリ</t>
    </rPh>
    <rPh sb="12" eb="13">
      <t>ジ</t>
    </rPh>
    <rPh sb="17" eb="21">
      <t>ソウシンヨウキュウ</t>
    </rPh>
    <rPh sb="22" eb="24">
      <t>トウロク</t>
    </rPh>
    <rPh sb="26" eb="28">
      <t>ホウシキ</t>
    </rPh>
    <rPh sb="29" eb="31">
      <t>テイギ</t>
    </rPh>
    <phoneticPr fontId="2"/>
  </si>
  <si>
    <t>メール送信要求登録</t>
    <rPh sb="3" eb="5">
      <t>ソウシン</t>
    </rPh>
    <rPh sb="5" eb="7">
      <t>ヨウキュウ</t>
    </rPh>
    <rPh sb="7" eb="9">
      <t>トウロク</t>
    </rPh>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</si>
  <si>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</si>
  <si>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</si>
  <si>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</si>
  <si>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一旦、メール送信要求をデータベースに格納しておき、メール送信は常駐バッチを使い非同期でメール送信を行う。</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</si>
  <si>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</si>
  <si>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本システムでは、システム内部の連携や外部システムとの連携でREST APIを使用した連携を行う。</t>
    <rPh sb="0" eb="1">
      <t>ホン</t>
    </rPh>
    <rPh sb="12" eb="14">
      <t>ナイブ</t>
    </rPh>
    <rPh sb="15" eb="17">
      <t>レンケイ</t>
    </rPh>
    <rPh sb="18" eb="20">
      <t>ガイブ</t>
    </rPh>
    <rPh sb="26" eb="28">
      <t>レンケイ</t>
    </rPh>
    <rPh sb="38" eb="40">
      <t>シヨウ</t>
    </rPh>
    <rPh sb="42" eb="44">
      <t>レンケイ</t>
    </rPh>
    <rPh sb="45" eb="46">
      <t>オコナ</t>
    </rPh>
    <phoneticPr fontId="2"/>
  </si>
  <si>
    <t>本節では、その際に使用する HTTPクライアントの方式を定める。</t>
    <rPh sb="0" eb="2">
      <t>ホンセツ</t>
    </rPh>
    <rPh sb="7" eb="8">
      <t>サイ</t>
    </rPh>
    <rPh sb="9" eb="11">
      <t>シヨウ</t>
    </rPh>
    <rPh sb="25" eb="27">
      <t>ホウシキ</t>
    </rPh>
    <rPh sb="28" eb="29">
      <t>サダ</t>
    </rPh>
    <phoneticPr fontId="2"/>
  </si>
  <si>
    <t>本システムでは、HTTPクライアントとしてSpring Framework が提供するRestTemplateを使用する。</t>
    <rPh sb="0" eb="1">
      <t>ホン</t>
    </rPh>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</si>
  <si>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</si>
  <si>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</si>
  <si>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通信要件および業務処理の要件から、エラーハンドリング方針を決定し、対処を行う。</t>
    <rPh sb="7" eb="9">
      <t>ギョウム</t>
    </rPh>
    <rPh sb="9" eb="11">
      <t>ショリ</t>
    </rPh>
    <phoneticPr fontId="2"/>
  </si>
  <si>
    <t>これはDB更新処理の後で REST API呼出しを行うことである程度回避することが</t>
    <rPh sb="21" eb="23">
      <t>ヨビダ</t>
    </rPh>
    <phoneticPr fontId="2"/>
  </si>
  <si>
    <t>REST API呼出しを処理の最後に行う</t>
    <rPh sb="8" eb="10">
      <t>ヨビダ</t>
    </rPh>
    <phoneticPr fontId="2"/>
  </si>
  <si>
    <t>可能であるため、REST API呼出しを処理の最後に行う。</t>
    <rPh sb="16" eb="18">
      <t>ヨビダ</t>
    </rPh>
    <rPh sb="20" eb="22">
      <t>ショリ</t>
    </rPh>
    <phoneticPr fontId="2"/>
  </si>
  <si>
    <t>接続先システムのREST API呼出しを行った後に本システムのデータベース更新に失敗した場合、</t>
    <rPh sb="16" eb="18">
      <t>ヨビダ</t>
    </rPh>
    <phoneticPr fontId="2"/>
  </si>
  <si>
    <t>HTTPクライアントから例外が送出される。処理の継続はできないため、システムエラーとする。</t>
    <rPh sb="12" eb="14">
      <t>レイガイ</t>
    </rPh>
    <rPh sb="15" eb="17">
      <t>ソウシュツ</t>
    </rPh>
    <phoneticPr fontId="2"/>
  </si>
  <si>
    <t>REST API通信では要求ごとに処理が完結(コミット)され接続先システムとのトランザクション制御が行えないため、</t>
    <phoneticPr fontId="2"/>
  </si>
  <si>
    <t xml:space="preserve">2022-04-25 10:37:54.050  INFO /controller/ss11AA/W11AA01/RW11AA0102 nio-8090-exec-1 9999999999 </t>
    <phoneticPr fontId="2"/>
  </si>
  <si>
    <t>1B0F055D05314CA0753180C42B02ECDB c.e.w.s.c.W11AA01Controller : LOG-00001 - 処理を開始します</t>
    <rPh sb="75" eb="77">
      <t>ショリ</t>
    </rPh>
    <rPh sb="78" eb="80">
      <t>カイシ</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</si>
  <si>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</si>
  <si>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</si>
  <si>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</si>
  <si>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</si>
  <si>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</si>
  <si>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</si>
  <si>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</si>
  <si>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どのような画面が同一の【システム機能設計書(画面)】に含まれるかは、「画面遷移パターン」を参照すること。</t>
    <rPh sb="5" eb="7">
      <t>ガメン</t>
    </rPh>
    <rPh sb="8" eb="10">
      <t>ドウイツ</t>
    </rPh>
    <rPh sb="16" eb="18">
      <t>キノウ</t>
    </rPh>
    <rPh sb="18" eb="21">
      <t>セッケイショ</t>
    </rPh>
    <rPh sb="22" eb="24">
      <t>ガメン</t>
    </rPh>
    <rPh sb="27" eb="28">
      <t>フク</t>
    </rPh>
    <rPh sb="45" eb="47">
      <t>サンショウ</t>
    </rPh>
    <phoneticPr fontId="2"/>
  </si>
  <si>
    <t>ひとつの取引内で複数の画面を扱う場合は対応するController内のメソッドとして実装する方針とする。</t>
    <rPh sb="42" eb="44">
      <t>ジッソウ</t>
    </rPh>
    <rPh sb="46" eb="48">
      <t>ホウシン</t>
    </rPh>
    <phoneticPr fontId="2"/>
  </si>
  <si>
    <t>Controllerの作成単位は【システム機能一覧】の取引単位とし、ひとつの取引はひとつの【システム機能設計書(画面)】に記述される。</t>
    <rPh sb="11" eb="13">
      <t>サクセイ</t>
    </rPh>
    <rPh sb="13" eb="15">
      <t>タンイ</t>
    </rPh>
    <rPh sb="21" eb="23">
      <t>キノウ</t>
    </rPh>
    <rPh sb="23" eb="25">
      <t>イチラン</t>
    </rPh>
    <rPh sb="27" eb="29">
      <t>トリヒキ</t>
    </rPh>
    <rPh sb="29" eb="31">
      <t>タンイ</t>
    </rPh>
    <rPh sb="38" eb="40">
      <t>トリヒキ</t>
    </rPh>
    <rPh sb="61" eb="63">
      <t>キジュツ</t>
    </rPh>
    <phoneticPr fontId="2"/>
  </si>
  <si>
    <t>HTTPのセッション単位で有効なスコープ。紐づけられたセッションが終了すると破棄される。</t>
    <rPh sb="10" eb="12">
      <t>タンイ</t>
    </rPh>
    <rPh sb="13" eb="15">
      <t>ユウコウ</t>
    </rPh>
    <rPh sb="21" eb="22">
      <t>ヒモ</t>
    </rPh>
    <rPh sb="33" eb="35">
      <t>シュウリョウ</t>
    </rPh>
    <rPh sb="38" eb="40">
      <t>ハキ</t>
    </rPh>
    <phoneticPr fontId="2"/>
  </si>
  <si>
    <t>Spring Frameworkの@Transactionalアノテーションを付与したクラスやメソッドに対して、メソッドの呼び出しを行うとそのメソッドの</t>
    <rPh sb="39" eb="41">
      <t>フヨ</t>
    </rPh>
    <rPh sb="52" eb="53">
      <t>タイ</t>
    </rPh>
    <rPh sb="61" eb="62">
      <t>ヨ</t>
    </rPh>
    <rPh sb="63" eb="64">
      <t>ダ</t>
    </rPh>
    <rPh sb="66" eb="67">
      <t>オコナ</t>
    </rPh>
    <phoneticPr fontId="2"/>
  </si>
  <si>
    <t>本システムで採用しているMyBatisはSQLそのものを実装者が定義する関係上、楽観的ロックを機能として保持しておらず、更新処理を行う</t>
    <rPh sb="0" eb="1">
      <t>ホン</t>
    </rPh>
    <rPh sb="6" eb="8">
      <t>サイヨウ</t>
    </rPh>
    <rPh sb="28" eb="30">
      <t>ジッソウ</t>
    </rPh>
    <rPh sb="30" eb="31">
      <t>シャ</t>
    </rPh>
    <rPh sb="32" eb="34">
      <t>テイギ</t>
    </rPh>
    <rPh sb="36" eb="39">
      <t>カンケイジョウ</t>
    </rPh>
    <rPh sb="40" eb="43">
      <t>ラッカンテキ</t>
    </rPh>
    <rPh sb="47" eb="49">
      <t>キノウ</t>
    </rPh>
    <rPh sb="52" eb="54">
      <t>ホジ</t>
    </rPh>
    <rPh sb="60" eb="62">
      <t>コウシン</t>
    </rPh>
    <rPh sb="62" eb="64">
      <t>ショリ</t>
    </rPh>
    <rPh sb="65" eb="66">
      <t>オコナ</t>
    </rPh>
    <phoneticPr fontId="2"/>
  </si>
  <si>
    <t>本システムから外部システムのREST APIの呼び出しやSFTP接続に使用する、認証情報</t>
    <rPh sb="0" eb="1">
      <t>ホン</t>
    </rPh>
    <rPh sb="7" eb="9">
      <t>ガイブ</t>
    </rPh>
    <rPh sb="23" eb="24">
      <t>ヨ</t>
    </rPh>
    <rPh sb="25" eb="26">
      <t>ダ</t>
    </rPh>
    <rPh sb="32" eb="34">
      <t>セツゾク</t>
    </rPh>
    <rPh sb="35" eb="37">
      <t>シヨウ</t>
    </rPh>
    <rPh sb="40" eb="42">
      <t>ニンショウ</t>
    </rPh>
    <rPh sb="42" eb="44">
      <t>ジョウホウ</t>
    </rPh>
    <phoneticPr fontId="2"/>
  </si>
  <si>
    <t>ControllerとThymeleafテンプレート間の情報の引き渡しとなる。</t>
    <rPh sb="26" eb="27">
      <t>カン</t>
    </rPh>
    <rPh sb="28" eb="30">
      <t>ジョウホウ</t>
    </rPh>
    <rPh sb="31" eb="32">
      <t>ヒ</t>
    </rPh>
    <rPh sb="33" eb="34">
      <t>ワタ</t>
    </rPh>
    <phoneticPr fontId="2"/>
  </si>
  <si>
    <t>同一処理内で、2回目以降の接続先システム更新処理呼び出しで失敗した場合、</t>
    <rPh sb="2" eb="4">
      <t>ショリ</t>
    </rPh>
    <rPh sb="9" eb="10">
      <t>メ</t>
    </rPh>
    <phoneticPr fontId="2"/>
  </si>
  <si>
    <t>FormまたはRequestが</t>
  </si>
  <si>
    <t>持つ値のみで</t>
  </si>
  <si>
    <t>完結しない精査エラー</t>
    <phoneticPr fontId="2"/>
  </si>
  <si>
    <t>可能性がある。このため、システム内で使用するトランザクション管理方法はSpring Frameworkの宣言的トランザクションで統一し、</t>
    <rPh sb="0" eb="3">
      <t>カノウセイ</t>
    </rPh>
    <rPh sb="16" eb="17">
      <t>ナイ</t>
    </rPh>
    <rPh sb="18" eb="20">
      <t>シヨウ</t>
    </rPh>
    <rPh sb="30" eb="32">
      <t>カンリ</t>
    </rPh>
    <rPh sb="32" eb="34">
      <t>ホウホウ</t>
    </rPh>
    <rPh sb="52" eb="54">
      <t>センゲン</t>
    </rPh>
    <rPh sb="54" eb="55">
      <t>テキ</t>
    </rPh>
    <rPh sb="64" eb="66">
      <t>トウイツ</t>
    </rPh>
    <phoneticPr fontId="2"/>
  </si>
  <si>
    <t>認証・認可実現方式</t>
    <rPh sb="0" eb="2">
      <t>ニンショウ</t>
    </rPh>
    <rPh sb="3" eb="5">
      <t>ニンカ</t>
    </rPh>
    <rPh sb="5" eb="7">
      <t>ジツゲン</t>
    </rPh>
    <rPh sb="7" eb="9">
      <t>ホウシキ</t>
    </rPh>
    <phoneticPr fontId="2"/>
  </si>
  <si>
    <t>Spring Securityを用いて認証・認可の機能を実現する。</t>
    <rPh sb="16" eb="17">
      <t>モチ</t>
    </rPh>
    <rPh sb="19" eb="21">
      <t>ニンショウ</t>
    </rPh>
    <rPh sb="22" eb="24">
      <t>ニンカ</t>
    </rPh>
    <rPh sb="25" eb="27">
      <t>キノウ</t>
    </rPh>
    <rPh sb="28" eb="30">
      <t>ジツゲン</t>
    </rPh>
    <phoneticPr fontId="2"/>
  </si>
  <si>
    <t>具体的にはUserDetailsService（※）を実装したクラスを作成し、loadUserByUsernameメソッドを要件に合わせて実装することで実現する。</t>
    <rPh sb="0" eb="3">
      <t>グタイテキ</t>
    </rPh>
    <rPh sb="27" eb="29">
      <t>ジッソウ</t>
    </rPh>
    <rPh sb="35" eb="37">
      <t>サクセイ</t>
    </rPh>
    <rPh sb="62" eb="64">
      <t>ヨウケン</t>
    </rPh>
    <rPh sb="65" eb="66">
      <t>ア</t>
    </rPh>
    <rPh sb="69" eb="71">
      <t>ジッソウ</t>
    </rPh>
    <rPh sb="76" eb="78">
      <t>ジツゲン</t>
    </rPh>
    <phoneticPr fontId="2"/>
  </si>
  <si>
    <t>※Spring Securityが提供しているinterface。Spring Securityを利用する場合、UserDetailsSerivceの実装を用意すれば認証処理・認可処理は</t>
    <rPh sb="17" eb="19">
      <t>テイキョウ</t>
    </rPh>
    <rPh sb="49" eb="51">
      <t>リヨウ</t>
    </rPh>
    <rPh sb="53" eb="55">
      <t>バアイ</t>
    </rPh>
    <rPh sb="75" eb="77">
      <t>ジッソウ</t>
    </rPh>
    <rPh sb="78" eb="80">
      <t>ヨウイ</t>
    </rPh>
    <rPh sb="83" eb="85">
      <t>ニンショウ</t>
    </rPh>
    <rPh sb="85" eb="87">
      <t>ショリ</t>
    </rPh>
    <rPh sb="88" eb="90">
      <t>ニンカ</t>
    </rPh>
    <rPh sb="90" eb="92">
      <t>ショリ</t>
    </rPh>
    <phoneticPr fontId="2"/>
  </si>
  <si>
    <t>　Spring Securityに任せることができる。</t>
    <rPh sb="17" eb="18">
      <t>マカ</t>
    </rPh>
    <phoneticPr fontId="2"/>
  </si>
  <si>
    <t>システム利用者</t>
    <rPh sb="4" eb="7">
      <t>リヨウシャ</t>
    </rPh>
    <phoneticPr fontId="2"/>
  </si>
  <si>
    <t>一般ユーザ</t>
    <rPh sb="0" eb="2">
      <t>イッパン</t>
    </rPh>
    <phoneticPr fontId="2"/>
  </si>
  <si>
    <t>管理ユーザ</t>
    <rPh sb="0" eb="2">
      <t>カンリ</t>
    </rPh>
    <phoneticPr fontId="2"/>
  </si>
  <si>
    <t>一般</t>
    <rPh sb="0" eb="2">
      <t>イッパン</t>
    </rPh>
    <phoneticPr fontId="2"/>
  </si>
  <si>
    <t>画面</t>
    <rPh sb="0" eb="2">
      <t>ガメン</t>
    </rPh>
    <phoneticPr fontId="2"/>
  </si>
  <si>
    <t>参照系</t>
    <rPh sb="0" eb="2">
      <t>サンショウ</t>
    </rPh>
    <rPh sb="2" eb="3">
      <t>ケイ</t>
    </rPh>
    <phoneticPr fontId="2"/>
  </si>
  <si>
    <t>登録系</t>
    <rPh sb="0" eb="2">
      <t>トウロク</t>
    </rPh>
    <rPh sb="2" eb="3">
      <t>ケイ</t>
    </rPh>
    <phoneticPr fontId="2"/>
  </si>
  <si>
    <t>更新系</t>
    <rPh sb="0" eb="2">
      <t>コウシン</t>
    </rPh>
    <rPh sb="2" eb="3">
      <t>ケイ</t>
    </rPh>
    <phoneticPr fontId="2"/>
  </si>
  <si>
    <t>削除系</t>
    <rPh sb="0" eb="2">
      <t>サクジョ</t>
    </rPh>
    <rPh sb="2" eb="3">
      <t>ケイ</t>
    </rPh>
    <phoneticPr fontId="2"/>
  </si>
  <si>
    <t>本システムにおけるシステム利用者およびロール、ロールに関連付いて利用可能な画面タイプについて記載する。</t>
    <rPh sb="0" eb="1">
      <t>ホン</t>
    </rPh>
    <rPh sb="13" eb="16">
      <t>リヨウシャ</t>
    </rPh>
    <rPh sb="27" eb="29">
      <t>カンレン</t>
    </rPh>
    <rPh sb="29" eb="30">
      <t>ヅ</t>
    </rPh>
    <rPh sb="32" eb="34">
      <t>リヨウ</t>
    </rPh>
    <rPh sb="34" eb="36">
      <t>カノウ</t>
    </rPh>
    <rPh sb="37" eb="39">
      <t>ガメン</t>
    </rPh>
    <rPh sb="46" eb="48">
      <t>キサイ</t>
    </rPh>
    <phoneticPr fontId="2"/>
  </si>
  <si>
    <t>ユーザ名とパスワードを用いたフォーム認証を行う。</t>
    <rPh sb="3" eb="4">
      <t>メイ</t>
    </rPh>
    <rPh sb="11" eb="12">
      <t>モチ</t>
    </rPh>
    <rPh sb="18" eb="20">
      <t>ニンショウ</t>
    </rPh>
    <rPh sb="21" eb="22">
      <t>オコナ</t>
    </rPh>
    <phoneticPr fontId="2"/>
  </si>
  <si>
    <t>パスワードは平文ではなく、一方向ハッシュ関数によりハッシュした値をデータベースに持つこと。</t>
    <rPh sb="6" eb="8">
      <t>ヒラブン</t>
    </rPh>
    <rPh sb="13" eb="16">
      <t>イチホウコウ</t>
    </rPh>
    <rPh sb="20" eb="22">
      <t>カンスウ</t>
    </rPh>
    <rPh sb="31" eb="32">
      <t>アタイ</t>
    </rPh>
    <rPh sb="40" eb="41">
      <t>モ</t>
    </rPh>
    <phoneticPr fontId="2"/>
  </si>
  <si>
    <t>ユーザ名とパスワードはデータベース上に保持し、認証のタイミングでアプリケーションに読み込む。</t>
    <rPh sb="3" eb="4">
      <t>メイ</t>
    </rPh>
    <rPh sb="17" eb="18">
      <t>ジョウ</t>
    </rPh>
    <rPh sb="19" eb="21">
      <t>ホジ</t>
    </rPh>
    <rPh sb="23" eb="25">
      <t>ニンショウ</t>
    </rPh>
    <rPh sb="41" eb="42">
      <t>ヨ</t>
    </rPh>
    <rPh sb="43" eb="44">
      <t>コ</t>
    </rPh>
    <phoneticPr fontId="2"/>
  </si>
  <si>
    <t>本システムにおける認証方式は上記の基本的なものに加え、以下に示す機能を備える。</t>
    <rPh sb="0" eb="1">
      <t>ホン</t>
    </rPh>
    <rPh sb="9" eb="11">
      <t>ニンショウ</t>
    </rPh>
    <rPh sb="11" eb="13">
      <t>ホウシキ</t>
    </rPh>
    <rPh sb="14" eb="16">
      <t>ジョウキ</t>
    </rPh>
    <rPh sb="17" eb="20">
      <t>キホンテキ</t>
    </rPh>
    <rPh sb="24" eb="25">
      <t>クワ</t>
    </rPh>
    <rPh sb="27" eb="29">
      <t>イカ</t>
    </rPh>
    <rPh sb="30" eb="31">
      <t>シメ</t>
    </rPh>
    <rPh sb="32" eb="34">
      <t>キノウ</t>
    </rPh>
    <rPh sb="35" eb="36">
      <t>ソナ</t>
    </rPh>
    <phoneticPr fontId="2"/>
  </si>
  <si>
    <t>（3）認証が失敗する度に失敗回数をインクリメントし、失敗回数が3回を超えるとユーザをロックしログインできないようにする。</t>
    <rPh sb="3" eb="5">
      <t>ニンショウ</t>
    </rPh>
    <rPh sb="6" eb="8">
      <t>シッパイ</t>
    </rPh>
    <rPh sb="10" eb="11">
      <t>タビ</t>
    </rPh>
    <rPh sb="12" eb="14">
      <t>シッパイ</t>
    </rPh>
    <rPh sb="14" eb="16">
      <t>カイスウ</t>
    </rPh>
    <rPh sb="26" eb="28">
      <t>シッパイ</t>
    </rPh>
    <rPh sb="28" eb="30">
      <t>カイスウ</t>
    </rPh>
    <rPh sb="32" eb="33">
      <t>カイ</t>
    </rPh>
    <rPh sb="34" eb="35">
      <t>コ</t>
    </rPh>
    <phoneticPr fontId="2"/>
  </si>
  <si>
    <t>（1）ユーザに有効期間を設ける。ログインの際、システム日付がユーザの有効期間外の場合はログイン失敗とする。</t>
    <rPh sb="7" eb="9">
      <t>ユウコウ</t>
    </rPh>
    <rPh sb="9" eb="11">
      <t>キカン</t>
    </rPh>
    <rPh sb="12" eb="13">
      <t>モウ</t>
    </rPh>
    <rPh sb="21" eb="22">
      <t>サイ</t>
    </rPh>
    <rPh sb="27" eb="29">
      <t>ヒヅケ</t>
    </rPh>
    <rPh sb="34" eb="36">
      <t>ユウコウ</t>
    </rPh>
    <rPh sb="36" eb="38">
      <t>キカン</t>
    </rPh>
    <rPh sb="38" eb="39">
      <t>ガイ</t>
    </rPh>
    <rPh sb="40" eb="42">
      <t>バアイ</t>
    </rPh>
    <rPh sb="47" eb="49">
      <t>シッパイ</t>
    </rPh>
    <phoneticPr fontId="2"/>
  </si>
  <si>
    <t>（2）パスワードに有効期限を設ける。ログインの際、システム日付が有効期限よりも後の場合はログイン失敗とする。</t>
    <rPh sb="9" eb="11">
      <t>ユウコウ</t>
    </rPh>
    <rPh sb="11" eb="13">
      <t>キゲン</t>
    </rPh>
    <rPh sb="14" eb="15">
      <t>モウ</t>
    </rPh>
    <rPh sb="23" eb="24">
      <t>サイ</t>
    </rPh>
    <rPh sb="29" eb="31">
      <t>ヒヅケ</t>
    </rPh>
    <rPh sb="32" eb="34">
      <t>ユウコウ</t>
    </rPh>
    <rPh sb="34" eb="36">
      <t>キゲン</t>
    </rPh>
    <rPh sb="39" eb="40">
      <t>アト</t>
    </rPh>
    <rPh sb="41" eb="43">
      <t>バアイ</t>
    </rPh>
    <rPh sb="48" eb="50">
      <t>シッパイ</t>
    </rPh>
    <phoneticPr fontId="2"/>
  </si>
  <si>
    <t>　　 失敗回数はログインが成功することでリセットされる。</t>
    <rPh sb="3" eb="5">
      <t>シッパイ</t>
    </rPh>
    <rPh sb="5" eb="7">
      <t>カイスウ</t>
    </rPh>
    <rPh sb="13" eb="15">
      <t>セイコウ</t>
    </rPh>
    <phoneticPr fontId="2"/>
  </si>
  <si>
    <t>URLに対して、そのURLを利用可能なロールを割り当てることで認可制御を行う。</t>
    <rPh sb="4" eb="5">
      <t>タイ</t>
    </rPh>
    <rPh sb="14" eb="16">
      <t>リヨウ</t>
    </rPh>
    <rPh sb="16" eb="18">
      <t>カノウ</t>
    </rPh>
    <rPh sb="23" eb="24">
      <t>ワ</t>
    </rPh>
    <rPh sb="25" eb="26">
      <t>ア</t>
    </rPh>
    <rPh sb="31" eb="33">
      <t>ニンカ</t>
    </rPh>
    <rPh sb="33" eb="35">
      <t>セイギョ</t>
    </rPh>
    <rPh sb="36" eb="37">
      <t>オコナ</t>
    </rPh>
    <phoneticPr fontId="2"/>
  </si>
  <si>
    <t>URLに対するロールの割り当てはSpring Securityを用いてJavaプログラムにハードコーディングする。</t>
    <rPh sb="4" eb="5">
      <t>タイ</t>
    </rPh>
    <rPh sb="11" eb="12">
      <t>ワ</t>
    </rPh>
    <rPh sb="13" eb="14">
      <t>ア</t>
    </rPh>
    <rPh sb="32" eb="33">
      <t>モチ</t>
    </rPh>
    <phoneticPr fontId="2"/>
  </si>
  <si>
    <t>また、ロールによって画面の一部の表示・非表示を切り替えたい場合、ThymeleafのSpring Security統合機能を用いて実現する。</t>
    <rPh sb="10" eb="12">
      <t>ガメン</t>
    </rPh>
    <rPh sb="13" eb="15">
      <t>イチブ</t>
    </rPh>
    <rPh sb="16" eb="18">
      <t>ヒョウジ</t>
    </rPh>
    <rPh sb="19" eb="22">
      <t>ヒヒョウジ</t>
    </rPh>
    <rPh sb="23" eb="24">
      <t>キ</t>
    </rPh>
    <rPh sb="25" eb="26">
      <t>カ</t>
    </rPh>
    <rPh sb="29" eb="31">
      <t>バアイ</t>
    </rPh>
    <rPh sb="57" eb="59">
      <t>トウゴウ</t>
    </rPh>
    <rPh sb="59" eb="61">
      <t>キノウ</t>
    </rPh>
    <rPh sb="62" eb="63">
      <t>モチ</t>
    </rPh>
    <rPh sb="65" eb="67">
      <t>ジツゲン</t>
    </rPh>
    <phoneticPr fontId="2"/>
  </si>
  <si>
    <t>具体的にはsec:authorize-url属性にURLを記述することで、該当URLに割り当てられたロールを保持している場合、属性が設定された</t>
    <rPh sb="0" eb="3">
      <t>グタイテキ</t>
    </rPh>
    <rPh sb="22" eb="24">
      <t>ゾクセイ</t>
    </rPh>
    <rPh sb="29" eb="31">
      <t>キジュツ</t>
    </rPh>
    <rPh sb="37" eb="39">
      <t>ガイトウ</t>
    </rPh>
    <rPh sb="43" eb="44">
      <t>ワ</t>
    </rPh>
    <rPh sb="45" eb="46">
      <t>ア</t>
    </rPh>
    <rPh sb="54" eb="56">
      <t>ホジ</t>
    </rPh>
    <rPh sb="60" eb="62">
      <t>バアイ</t>
    </rPh>
    <rPh sb="63" eb="65">
      <t>ゾクセイ</t>
    </rPh>
    <rPh sb="66" eb="68">
      <t>セッテイ</t>
    </rPh>
    <phoneticPr fontId="2"/>
  </si>
  <si>
    <t>該当要素が表示される。</t>
    <rPh sb="0" eb="2">
      <t>ガイトウ</t>
    </rPh>
    <rPh sb="2" eb="4">
      <t>ヨウソ</t>
    </rPh>
    <rPh sb="5" eb="7">
      <t>ヒョウジ</t>
    </rPh>
    <phoneticPr fontId="2"/>
  </si>
  <si>
    <t>ファイルアップロード機能によってアップロードされたファイルに対して、ウィルス対策ソフトウェアによるチェックを行うことで</t>
    <rPh sb="10" eb="12">
      <t>キノウ</t>
    </rPh>
    <rPh sb="30" eb="31">
      <t>タイ</t>
    </rPh>
    <rPh sb="38" eb="40">
      <t>タイサク</t>
    </rPh>
    <rPh sb="54" eb="55">
      <t>オコナ</t>
    </rPh>
    <phoneticPr fontId="2"/>
  </si>
  <si>
    <t>セキュリティリスクを軽減することがウィルス対策の主な目的である。</t>
    <rPh sb="10" eb="12">
      <t>ケイゲン</t>
    </rPh>
    <rPh sb="21" eb="23">
      <t>タイサク</t>
    </rPh>
    <rPh sb="24" eb="25">
      <t>オモ</t>
    </rPh>
    <rPh sb="26" eb="28">
      <t>モクテキ</t>
    </rPh>
    <phoneticPr fontId="2"/>
  </si>
  <si>
    <t>本システムの利用者は特定のユーザに限定されており、また専用線を通じてアクセスを行うため、そもそもファイルアップロードに</t>
    <rPh sb="0" eb="1">
      <t>ホン</t>
    </rPh>
    <rPh sb="6" eb="9">
      <t>リヨウシャ</t>
    </rPh>
    <rPh sb="10" eb="12">
      <t>トクテイ</t>
    </rPh>
    <rPh sb="17" eb="19">
      <t>ゲンテイ</t>
    </rPh>
    <rPh sb="27" eb="30">
      <t>センヨウセン</t>
    </rPh>
    <rPh sb="31" eb="32">
      <t>ツウ</t>
    </rPh>
    <rPh sb="39" eb="40">
      <t>オコナ</t>
    </rPh>
    <phoneticPr fontId="2"/>
  </si>
  <si>
    <t>伴うセキュリティリスクは限りなく低い。</t>
    <rPh sb="0" eb="1">
      <t>トモナ</t>
    </rPh>
    <rPh sb="12" eb="13">
      <t>カギ</t>
    </rPh>
    <rPh sb="16" eb="17">
      <t>ヒク</t>
    </rPh>
    <phoneticPr fontId="2"/>
  </si>
  <si>
    <t>そのため、本システムではウィルス対策は行わない。</t>
    <rPh sb="5" eb="6">
      <t>ホン</t>
    </rPh>
    <rPh sb="16" eb="18">
      <t>タイサク</t>
    </rPh>
    <rPh sb="19" eb="20">
      <t>オコナ</t>
    </rPh>
    <phoneticPr fontId="2"/>
  </si>
  <si>
    <t>ロックは管理ユーザのオペレーションによって解除される。</t>
    <rPh sb="4" eb="6">
      <t>カンリ</t>
    </rPh>
    <rPh sb="21" eb="23">
      <t>カイジョ</t>
    </rPh>
    <phoneticPr fontId="2"/>
  </si>
  <si>
    <t>例外をControllerAdviceでハンドリングして、エラー画面へ遷移させる。</t>
    <rPh sb="0" eb="2">
      <t>レイガイ</t>
    </rPh>
    <rPh sb="32" eb="34">
      <t>ガメン</t>
    </rPh>
    <rPh sb="35" eb="37">
      <t>センイ</t>
    </rPh>
    <phoneticPr fontId="2"/>
  </si>
  <si>
    <t>精査処理を行った結果、または排他失敗時にスローされる例外をControllerで</t>
    <rPh sb="14" eb="16">
      <t>ハイタ</t>
    </rPh>
    <rPh sb="16" eb="18">
      <t>シッパイ</t>
    </rPh>
    <rPh sb="18" eb="19">
      <t>ジ</t>
    </rPh>
    <rPh sb="26" eb="28">
      <t>レイガイ</t>
    </rPh>
    <phoneticPr fontId="2"/>
  </si>
  <si>
    <t>ハンドリングして、遷移先を決定する。</t>
    <phoneticPr fontId="2"/>
  </si>
  <si>
    <t>二重サブミットエラー画面</t>
    <rPh sb="0" eb="2">
      <t>ニジュウ</t>
    </rPh>
    <rPh sb="10" eb="12">
      <t>ガメン</t>
    </rPh>
    <phoneticPr fontId="2"/>
  </si>
  <si>
    <t>本システムで取り扱う帳票の形式はExcelブック（XLSXファイル）とする。</t>
    <rPh sb="0" eb="1">
      <t>ホン</t>
    </rPh>
    <rPh sb="6" eb="7">
      <t>ト</t>
    </rPh>
    <rPh sb="8" eb="9">
      <t>アツカ</t>
    </rPh>
    <rPh sb="10" eb="12">
      <t>チョウヒョウ</t>
    </rPh>
    <rPh sb="13" eb="15">
      <t>ケイシキ</t>
    </rPh>
    <phoneticPr fontId="2"/>
  </si>
  <si>
    <t>過度なオブジェクト配置やマクロの埋め込みはせず、罫線やカラーで体裁を整えた程度のExcelブックを想定している。</t>
    <rPh sb="0" eb="2">
      <t>カド</t>
    </rPh>
    <rPh sb="9" eb="11">
      <t>ハイチ</t>
    </rPh>
    <rPh sb="16" eb="17">
      <t>ウ</t>
    </rPh>
    <rPh sb="18" eb="19">
      <t>コ</t>
    </rPh>
    <rPh sb="24" eb="26">
      <t>ケイセン</t>
    </rPh>
    <rPh sb="31" eb="33">
      <t>テイサイ</t>
    </rPh>
    <rPh sb="34" eb="35">
      <t>トトノ</t>
    </rPh>
    <rPh sb="37" eb="39">
      <t>テイド</t>
    </rPh>
    <rPh sb="49" eb="51">
      <t>ソウテイ</t>
    </rPh>
    <phoneticPr fontId="2"/>
  </si>
  <si>
    <t>出力方式</t>
    <rPh sb="0" eb="2">
      <t>シュツリョク</t>
    </rPh>
    <rPh sb="2" eb="4">
      <t>ホウシキ</t>
    </rPh>
    <phoneticPr fontId="2"/>
  </si>
  <si>
    <t>Apache POIを利用してExcelブックを出力する。</t>
    <rPh sb="11" eb="13">
      <t>リヨウ</t>
    </rPh>
    <rPh sb="24" eb="26">
      <t>シュツリョク</t>
    </rPh>
    <phoneticPr fontId="2"/>
  </si>
  <si>
    <t>Excelブックはゼロからプログラムで構築するのではなく、あらかじめテンプレートとなるExcelブックを用意しておき、</t>
    <rPh sb="19" eb="21">
      <t>コウチク</t>
    </rPh>
    <rPh sb="52" eb="54">
      <t>ヨウイ</t>
    </rPh>
    <phoneticPr fontId="2"/>
  </si>
  <si>
    <t>それをコピーしつつ必要な値を動的に埋めて構築する。</t>
    <rPh sb="9" eb="11">
      <t>ヒツヨウ</t>
    </rPh>
    <rPh sb="12" eb="13">
      <t>アタイ</t>
    </rPh>
    <rPh sb="14" eb="16">
      <t>ドウテキ</t>
    </rPh>
    <rPh sb="17" eb="18">
      <t>ウ</t>
    </rPh>
    <rPh sb="20" eb="22">
      <t>コウチク</t>
    </rPh>
    <phoneticPr fontId="2"/>
  </si>
  <si>
    <t>基本的な体裁はテンプレートとなるExcelブックにあらかじめ設定しておくこととする。</t>
    <rPh sb="0" eb="3">
      <t>キホンテキ</t>
    </rPh>
    <rPh sb="4" eb="6">
      <t>テイサイ</t>
    </rPh>
    <rPh sb="30" eb="32">
      <t>セッテイ</t>
    </rPh>
    <phoneticPr fontId="2"/>
  </si>
  <si>
    <t>出力された帳票はデータベースにBLOB型を使用して保存する。</t>
    <rPh sb="0" eb="2">
      <t>シュツリョク</t>
    </rPh>
    <rPh sb="5" eb="7">
      <t>チョウヒョウ</t>
    </rPh>
    <rPh sb="19" eb="20">
      <t>ガタ</t>
    </rPh>
    <rPh sb="21" eb="23">
      <t>シヨウ</t>
    </rPh>
    <rPh sb="25" eb="27">
      <t>ホゾン</t>
    </rPh>
    <phoneticPr fontId="2"/>
  </si>
  <si>
    <t>帳票の取得</t>
    <rPh sb="0" eb="2">
      <t>チョウヒョウ</t>
    </rPh>
    <rPh sb="3" eb="5">
      <t>シュトク</t>
    </rPh>
    <phoneticPr fontId="2"/>
  </si>
  <si>
    <t>ユーザはダウンロード機能を通じて帳票を取得できる。</t>
    <rPh sb="10" eb="12">
      <t>キノウ</t>
    </rPh>
    <rPh sb="13" eb="14">
      <t>ツウ</t>
    </rPh>
    <rPh sb="16" eb="18">
      <t>チョウヒョウ</t>
    </rPh>
    <rPh sb="19" eb="21">
      <t>シュトク</t>
    </rPh>
    <phoneticPr fontId="2"/>
  </si>
  <si>
    <t>帳票の保存</t>
    <rPh sb="0" eb="2">
      <t>チョウヒョウ</t>
    </rPh>
    <rPh sb="3" eb="5">
      <t>ホゾン</t>
    </rPh>
    <phoneticPr fontId="2"/>
  </si>
  <si>
    <t>その際、保管期限を設定しておき、日次のクリーニングジョブにて保管期限切れの帳票を削除する方針とする。</t>
    <rPh sb="2" eb="3">
      <t>サイ</t>
    </rPh>
    <rPh sb="4" eb="6">
      <t>ホカン</t>
    </rPh>
    <rPh sb="6" eb="8">
      <t>キゲン</t>
    </rPh>
    <rPh sb="9" eb="11">
      <t>セッテイ</t>
    </rPh>
    <rPh sb="16" eb="18">
      <t>ニチジ</t>
    </rPh>
    <rPh sb="30" eb="32">
      <t>ホカン</t>
    </rPh>
    <rPh sb="32" eb="34">
      <t>キゲン</t>
    </rPh>
    <rPh sb="34" eb="35">
      <t>ギ</t>
    </rPh>
    <rPh sb="37" eb="39">
      <t>チョウヒョウ</t>
    </rPh>
    <rPh sb="40" eb="42">
      <t>サクジョ</t>
    </rPh>
    <rPh sb="44" eb="46">
      <t>ホウシン</t>
    </rPh>
    <phoneticPr fontId="2"/>
  </si>
  <si>
    <t>ロール</t>
  </si>
  <si>
    <t>ﾒｲﾝﾒﾆｭｰ</t>
  </si>
  <si>
    <t>ログイン</t>
  </si>
  <si>
    <t>ﾕｰｻﾞ管理</t>
    <rPh sb="4" eb="6">
      <t>カンリ</t>
    </rPh>
    <phoneticPr fontId="2"/>
  </si>
  <si>
    <t>ｼｽﾃﾑ管理</t>
    <rPh sb="4" eb="6">
      <t>カンリ</t>
    </rPh>
    <phoneticPr fontId="2"/>
  </si>
  <si>
    <t>閲覧専用ユーザ</t>
    <rPh sb="0" eb="2">
      <t>エツラン</t>
    </rPh>
    <rPh sb="2" eb="4">
      <t>センヨウ</t>
    </rPh>
    <phoneticPr fontId="2"/>
  </si>
  <si>
    <t>閲覧</t>
    <rPh sb="0" eb="2">
      <t>エツラン</t>
    </rPh>
    <phoneticPr fontId="2"/>
  </si>
  <si>
    <t>〇</t>
  </si>
  <si>
    <t>管理</t>
    <rPh sb="0" eb="2">
      <t>カンリ</t>
    </rPh>
    <phoneticPr fontId="2"/>
  </si>
  <si>
    <t>帳票をファイルへ出力する方式を定める。</t>
    <rPh sb="0" eb="2">
      <t>チョウヒョウ</t>
    </rPh>
    <rPh sb="8" eb="10">
      <t>シュツリョク</t>
    </rPh>
    <rPh sb="12" eb="14">
      <t>ホウシキ</t>
    </rPh>
    <rPh sb="15" eb="16">
      <t>サダ</t>
    </rPh>
    <phoneticPr fontId="2"/>
  </si>
  <si>
    <t>メソッド名で定義される。</t>
    <phoneticPr fontId="2"/>
  </si>
  <si>
    <t>ある機能のControllerクラス(またはRestControllerクラス)「xxxController」の</t>
    <rPh sb="2" eb="4">
      <t>キノウ</t>
    </rPh>
    <phoneticPr fontId="2"/>
  </si>
  <si>
    <t>属性間の大小関係など、同一Form（またはRequest）の複数の属性値の精査。</t>
    <rPh sb="0" eb="2">
      <t>ゾクセイ</t>
    </rPh>
    <rPh sb="2" eb="3">
      <t>カン</t>
    </rPh>
    <rPh sb="6" eb="8">
      <t>カンケイ</t>
    </rPh>
    <rPh sb="37" eb="39">
      <t>セイサ</t>
    </rPh>
    <phoneticPr fontId="2"/>
  </si>
  <si>
    <t>単項目精査、項目間精査およびFormまたはRequestが持つ値のみで完結しない精査の実現方式</t>
    <rPh sb="0" eb="1">
      <t>タン</t>
    </rPh>
    <rPh sb="1" eb="3">
      <t>コウモク</t>
    </rPh>
    <rPh sb="3" eb="5">
      <t>セイサ</t>
    </rPh>
    <rPh sb="6" eb="8">
      <t>コウモク</t>
    </rPh>
    <rPh sb="8" eb="9">
      <t>カン</t>
    </rPh>
    <rPh sb="9" eb="11">
      <t>セイサ</t>
    </rPh>
    <rPh sb="43" eb="45">
      <t>ジツゲン</t>
    </rPh>
    <rPh sb="45" eb="47">
      <t>ホウシキ</t>
    </rPh>
    <phoneticPr fontId="2"/>
  </si>
  <si>
    <t>(実際の仕組みとしては、ViewHelperをSpring管理のBeanとして定義し、@を用いた記法を使用してテンプレート内で使用する)</t>
    <rPh sb="1" eb="3">
      <t>ジッサイ</t>
    </rPh>
    <rPh sb="4" eb="6">
      <t>シク</t>
    </rPh>
    <rPh sb="29" eb="31">
      <t>カンリ</t>
    </rPh>
    <rPh sb="39" eb="41">
      <t>テイギ</t>
    </rPh>
    <rPh sb="45" eb="46">
      <t>モチ</t>
    </rPh>
    <rPh sb="48" eb="50">
      <t>キホウ</t>
    </rPh>
    <rPh sb="51" eb="53">
      <t>シヨウ</t>
    </rPh>
    <rPh sb="61" eb="62">
      <t>ナイ</t>
    </rPh>
    <rPh sb="63" eb="65">
      <t>シヨウ</t>
    </rPh>
    <phoneticPr fontId="2"/>
  </si>
  <si>
    <t>https://fintan-contents.github.io/spring-crib-notes/latest/html/web/double-submission/index.html</t>
    <phoneticPr fontId="2"/>
  </si>
  <si>
    <t>FormまたはRequestの</t>
    <phoneticPr fontId="2"/>
  </si>
  <si>
    <t>必須、桁数など、属性値単独の精査。</t>
    <rPh sb="8" eb="10">
      <t>ゾクセイ</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</si>
  <si>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</si>
  <si>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ヘルスチェック結果として正常応答を返却する方針とする。</t>
    <rPh sb="17" eb="19">
      <t>ヘンキャク</t>
    </rPh>
    <rPh sb="21" eb="23">
      <t>ホウシン</t>
    </rPh>
    <phoneticPr fontId="2"/>
  </si>
  <si>
    <t>本処理方式では、ヘルスチェックはSpring Boot Actuatorの機能で実現する。</t>
    <rPh sb="0" eb="1">
      <t>ホン</t>
    </rPh>
    <rPh sb="1" eb="3">
      <t>ショリ</t>
    </rPh>
    <rPh sb="3" eb="5">
      <t>ホウシキ</t>
    </rPh>
    <rPh sb="37" eb="39">
      <t>キノウ</t>
    </rPh>
    <rPh sb="40" eb="42">
      <t>ジツゲン</t>
    </rPh>
    <phoneticPr fontId="2"/>
  </si>
  <si>
    <t>&lt;アクセス先の機能種別を表すID&gt;</t>
    <rPh sb="5" eb="6">
      <t>サキ</t>
    </rPh>
    <rPh sb="7" eb="9">
      <t>キノウ</t>
    </rPh>
    <rPh sb="9" eb="11">
      <t>シュベツ</t>
    </rPh>
    <rPh sb="12" eb="13">
      <t>アラワ</t>
    </rPh>
    <phoneticPr fontId="2"/>
  </si>
  <si>
    <t>機能種別を表すIDを定義する。</t>
    <rPh sb="2" eb="4">
      <t>シュベツ</t>
    </rPh>
    <phoneticPr fontId="2"/>
  </si>
  <si>
    <t>コンテキストパス以降の部分は、ControllerおよびRestControllerのクラスおよびメソッドに対してアノテーションを付与することで関連づける。</t>
    <rPh sb="8" eb="10">
      <t>イコウ</t>
    </rPh>
    <rPh sb="11" eb="13">
      <t>ブブン</t>
    </rPh>
    <rPh sb="54" eb="55">
      <t>タイ</t>
    </rPh>
    <rPh sb="65" eb="67">
      <t>フヨ</t>
    </rPh>
    <rPh sb="72" eb="74">
      <t>カンレン</t>
    </rPh>
    <phoneticPr fontId="2"/>
  </si>
  <si>
    <t>属性値のみで</t>
    <rPh sb="0" eb="2">
      <t>ゾクセイ</t>
    </rPh>
    <phoneticPr fontId="2"/>
  </si>
  <si>
    <t>入力項目ごとに、予め定義した単項目精査ルールに従って精査を行う。</t>
    <rPh sb="2" eb="4">
      <t>コウモク</t>
    </rPh>
    <phoneticPr fontId="2"/>
  </si>
  <si>
    <t>項目間精査はForm内に精査用メソッドとして実装する。精査内容は、各業務仕様に依存するため、業務ごとに用意する。</t>
    <rPh sb="36" eb="38">
      <t>シヨウ</t>
    </rPh>
    <phoneticPr fontId="2"/>
  </si>
  <si>
    <t>あるリクエストと次のリクエストの間で一時的に情報を引き継ぐための仕組みで、RedirectAttributesというインターフェースを通して</t>
    <rPh sb="8" eb="9">
      <t>ツギ</t>
    </rPh>
    <rPh sb="16" eb="17">
      <t>アイダ</t>
    </rPh>
    <rPh sb="18" eb="21">
      <t>イチジテキ</t>
    </rPh>
    <rPh sb="22" eb="24">
      <t>ジョウホウ</t>
    </rPh>
    <rPh sb="25" eb="26">
      <t>ヒ</t>
    </rPh>
    <rPh sb="27" eb="28">
      <t>ツ</t>
    </rPh>
    <rPh sb="32" eb="34">
      <t>シク</t>
    </rPh>
    <rPh sb="67" eb="68">
      <t>トオ</t>
    </rPh>
    <phoneticPr fontId="2"/>
  </si>
  <si>
    <t>使用する。主にPRG(Post Redirect Get)パターンで使用し、リダイレクト後の画面表示の際に必要な情報を格納して引き継ぐ。</t>
    <rPh sb="5" eb="6">
      <t>オモ</t>
    </rPh>
    <rPh sb="34" eb="36">
      <t>シヨウ</t>
    </rPh>
    <rPh sb="44" eb="45">
      <t>ゴ</t>
    </rPh>
    <rPh sb="46" eb="48">
      <t>ガメン</t>
    </rPh>
    <rPh sb="48" eb="50">
      <t>ヒョウジ</t>
    </rPh>
    <rPh sb="51" eb="52">
      <t>サイ</t>
    </rPh>
    <rPh sb="53" eb="55">
      <t>ヒツヨウ</t>
    </rPh>
    <rPh sb="56" eb="58">
      <t>ジョウホウ</t>
    </rPh>
    <rPh sb="59" eb="61">
      <t>カクノウ</t>
    </rPh>
    <rPh sb="63" eb="64">
      <t>ヒ</t>
    </rPh>
    <rPh sb="65" eb="66">
      <t>ツ</t>
    </rPh>
    <phoneticPr fontId="2"/>
  </si>
  <si>
    <t>RedirectAttributesに格納されたデータは一時的にセッションスコープに格納されるが、リダイレクト処理の後に削除される。</t>
    <rPh sb="19" eb="21">
      <t>カクノウ</t>
    </rPh>
    <rPh sb="28" eb="31">
      <t>イチジテキ</t>
    </rPh>
    <rPh sb="42" eb="44">
      <t>カクノウ</t>
    </rPh>
    <rPh sb="55" eb="57">
      <t>ショリ</t>
    </rPh>
    <rPh sb="58" eb="59">
      <t>アト</t>
    </rPh>
    <rPh sb="60" eb="62">
      <t>サクジョ</t>
    </rPh>
    <phoneticPr fontId="2"/>
  </si>
  <si>
    <t>リダイレクトの前後で引き継ぐ情報がある場合、必要に応じてRedirectAttributesを使用する。</t>
    <rPh sb="7" eb="9">
      <t>ゼンゴ</t>
    </rPh>
    <rPh sb="10" eb="11">
      <t>ヒ</t>
    </rPh>
    <rPh sb="12" eb="13">
      <t>ツ</t>
    </rPh>
    <rPh sb="14" eb="16">
      <t>ジョウホウ</t>
    </rPh>
    <rPh sb="19" eb="21">
      <t>バアイ</t>
    </rPh>
    <rPh sb="22" eb="24">
      <t>ヒツヨウ</t>
    </rPh>
    <rPh sb="25" eb="26">
      <t>オウ</t>
    </rPh>
    <rPh sb="47" eb="49">
      <t>シヨウ</t>
    </rPh>
    <phoneticPr fontId="2"/>
  </si>
  <si>
    <t>動作としては、トランザクション境界となるメソッドに入るとトランザクションの開始となり、メソッドが正常に終了するか</t>
    <rPh sb="0" eb="2">
      <t>ドウサ</t>
    </rPh>
    <rPh sb="15" eb="17">
      <t>キョウカイ</t>
    </rPh>
    <rPh sb="25" eb="26">
      <t>ハイ</t>
    </rPh>
    <rPh sb="37" eb="39">
      <t>カイシ</t>
    </rPh>
    <rPh sb="48" eb="50">
      <t>セイジョウ</t>
    </rPh>
    <rPh sb="51" eb="53">
      <t>シュウリョウ</t>
    </rPh>
    <phoneticPr fontId="2"/>
  </si>
  <si>
    <t>チェック例外の送出で終了するとコミット、メソッドを非チェック例外の送出で終了するとロールバックとなる。</t>
    <rPh sb="4" eb="6">
      <t>レイガイ</t>
    </rPh>
    <rPh sb="7" eb="9">
      <t>ソウシュツ</t>
    </rPh>
    <rPh sb="10" eb="12">
      <t>シュウリョウ</t>
    </rPh>
    <rPh sb="25" eb="26">
      <t>ヒ</t>
    </rPh>
    <rPh sb="30" eb="32">
      <t>レイガイ</t>
    </rPh>
    <rPh sb="33" eb="35">
      <t>ソウシュツ</t>
    </rPh>
    <rPh sb="36" eb="38">
      <t>シュウリョウ</t>
    </rPh>
    <phoneticPr fontId="2"/>
  </si>
  <si>
    <t>AWS Fargateのタスク定義内で、AWS Systems Manager Parameter Storeを参照することで環境変数としてコンテナに取り込む</t>
    <rPh sb="15" eb="17">
      <t>テイギ</t>
    </rPh>
    <rPh sb="17" eb="18">
      <t>ナイ</t>
    </rPh>
    <rPh sb="56" eb="58">
      <t>サンショウ</t>
    </rPh>
    <rPh sb="63" eb="65">
      <t>カンキョウ</t>
    </rPh>
    <rPh sb="65" eb="67">
      <t>ヘンスウ</t>
    </rPh>
    <rPh sb="75" eb="76">
      <t>ト</t>
    </rPh>
    <rPh sb="77" eb="78">
      <t>コ</t>
    </rPh>
    <phoneticPr fontId="2"/>
  </si>
  <si>
    <t>サーバ側では、二重サブミット防止の実現方法として【Springアプリ開発ノウハウ集】が提供する二重サブミット防止機能を用いて実現する。</t>
    <rPh sb="3" eb="4">
      <t>ガワ</t>
    </rPh>
    <rPh sb="7" eb="9">
      <t>ニジュウ</t>
    </rPh>
    <rPh sb="14" eb="16">
      <t>ボウシ</t>
    </rPh>
    <rPh sb="17" eb="19">
      <t>ジツゲン</t>
    </rPh>
    <rPh sb="19" eb="21">
      <t>ホウホウ</t>
    </rPh>
    <phoneticPr fontId="2"/>
  </si>
  <si>
    <t>接続先システム側に依頼済みのリクエストを取り消すリクエストを送信し、</t>
    <rPh sb="9" eb="11">
      <t>イライ</t>
    </rPh>
    <rPh sb="11" eb="12">
      <t>ズ</t>
    </rPh>
    <phoneticPr fontId="2"/>
  </si>
  <si>
    <t>また、ヘルスチェックの際にはアプリケーションサーバだけでなく、以下のリソースに対しても確認を行い、いずれも正常だった場合に</t>
    <rPh sb="11" eb="12">
      <t>サイ</t>
    </rPh>
    <rPh sb="31" eb="33">
      <t>イカ</t>
    </rPh>
    <rPh sb="39" eb="40">
      <t>タイ</t>
    </rPh>
    <rPh sb="43" eb="45">
      <t>カクニン</t>
    </rPh>
    <rPh sb="46" eb="47">
      <t>オコナ</t>
    </rPh>
    <rPh sb="53" eb="55">
      <t>セイジョウ</t>
    </rPh>
    <rPh sb="58" eb="60">
      <t>バアイ</t>
    </rPh>
    <phoneticPr fontId="2"/>
  </si>
  <si>
    <t>コピーして下位レイヤーに引き渡す方針とする。例えばServiceではFormを参照できないため、Formに格納されている値をDtoへコピーして</t>
    <rPh sb="5" eb="7">
      <t>カイ</t>
    </rPh>
    <rPh sb="12" eb="13">
      <t>ヒ</t>
    </rPh>
    <rPh sb="14" eb="15">
      <t>ワタ</t>
    </rPh>
    <rPh sb="16" eb="18">
      <t>ホウシン</t>
    </rPh>
    <rPh sb="22" eb="23">
      <t>タト</t>
    </rPh>
    <rPh sb="39" eb="41">
      <t>サンショウ</t>
    </rPh>
    <rPh sb="53" eb="55">
      <t>カクノウ</t>
    </rPh>
    <rPh sb="60" eb="61">
      <t>アタイ</t>
    </rPh>
    <phoneticPr fontId="2"/>
  </si>
  <si>
    <t>ServiceへはDtoを渡す。具体的な実装方法については、【開発ガイド】に記載する。</t>
    <phoneticPr fontId="2"/>
  </si>
  <si>
    <t>ある機能のControllerクラス(またはRestControllerクラス)「xxxController」に</t>
    <rPh sb="2" eb="4">
      <t>キノウ</t>
    </rPh>
    <phoneticPr fontId="2"/>
  </si>
  <si>
    <t>おいて、「Controller」を除いた「xxx」で定義される。</t>
    <rPh sb="26" eb="28">
      <t>テイギ</t>
    </rPh>
    <phoneticPr fontId="2"/>
  </si>
  <si>
    <t>なお、１つのController(またはRestController)にはリクエストを受け付けるパスとして複数のメソッドを公開できるため、Controllerの</t>
    <phoneticPr fontId="2"/>
  </si>
  <si>
    <t>作成単位を定めておく必要がある。</t>
    <phoneticPr fontId="2"/>
  </si>
  <si>
    <t>エラー</t>
    <phoneticPr fontId="2"/>
  </si>
  <si>
    <t>その他予期しない</t>
    <phoneticPr fontId="2"/>
  </si>
  <si>
    <t>データベース接続</t>
    <phoneticPr fontId="2"/>
  </si>
  <si>
    <t>たとえば対象のオブジェクトのプロパティの削除、パッケージの変更などを行うと後方互換性がなくなり、旧バージョンの</t>
    <rPh sb="4" eb="6">
      <t>タイショウ</t>
    </rPh>
    <rPh sb="20" eb="22">
      <t>サクジョ</t>
    </rPh>
    <rPh sb="29" eb="31">
      <t>ヘンコウ</t>
    </rPh>
    <rPh sb="34" eb="35">
      <t>オコナ</t>
    </rPh>
    <rPh sb="37" eb="39">
      <t>コウホウ</t>
    </rPh>
    <rPh sb="39" eb="42">
      <t>ゴカンセイ</t>
    </rPh>
    <rPh sb="48" eb="49">
      <t>キュウ</t>
    </rPh>
    <phoneticPr fontId="2"/>
  </si>
  <si>
    <t>アプリケーションで保存したデータを新バージョンのアプリケーションでデシリアライズできなくなり、障害となる</t>
    <rPh sb="9" eb="11">
      <t>ホゾン</t>
    </rPh>
    <rPh sb="17" eb="18">
      <t>シン</t>
    </rPh>
    <rPh sb="47" eb="49">
      <t>ショウガイ</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</si>
  <si>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</si>
  <si>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確認画面から完了画面に遷移する時(データベースへの反映時)に画面上で保持していたバージョンカラムの値とデータベース上のバージョン</t>
    <rPh sb="0" eb="2">
      <t>カクニン</t>
    </rPh>
    <rPh sb="2" eb="4">
      <t>ガメン</t>
    </rPh>
    <rPh sb="6" eb="8">
      <t>カンリョウ</t>
    </rPh>
    <rPh sb="8" eb="10">
      <t>ガメン</t>
    </rPh>
    <rPh sb="11" eb="13">
      <t>センイ</t>
    </rPh>
    <rPh sb="15" eb="16">
      <t>トキ</t>
    </rPh>
    <rPh sb="25" eb="27">
      <t>ハンエイ</t>
    </rPh>
    <rPh sb="27" eb="28">
      <t>ジ</t>
    </rPh>
    <rPh sb="30" eb="32">
      <t>ガメン</t>
    </rPh>
    <rPh sb="32" eb="33">
      <t>ジョウ</t>
    </rPh>
    <rPh sb="34" eb="36">
      <t>ホジ</t>
    </rPh>
    <rPh sb="49" eb="50">
      <t>アタイ</t>
    </rPh>
    <rPh sb="57" eb="58">
      <t>ジョウ</t>
    </rPh>
    <phoneticPr fontId="2"/>
  </si>
  <si>
    <t>カラムを比較して競合を検出する方針とする。</t>
    <rPh sb="4" eb="6">
      <t>ヒカク</t>
    </rPh>
    <rPh sb="8" eb="10">
      <t>キョウゴウ</t>
    </rPh>
    <rPh sb="11" eb="13">
      <t>ケンシュツ</t>
    </rPh>
    <rPh sb="15" eb="17">
      <t>ホウシン</t>
    </rPh>
    <phoneticPr fontId="2"/>
  </si>
  <si>
    <t>本システムにおけるSQLの実行は、すべてMyBatisを使用する。SQL実行の際の動的なパラメータは、必ずプレースホルダーを用いて</t>
    <rPh sb="0" eb="1">
      <t>ホン</t>
    </rPh>
    <rPh sb="13" eb="15">
      <t>ジッコウ</t>
    </rPh>
    <rPh sb="28" eb="30">
      <t>シヨウ</t>
    </rPh>
    <rPh sb="36" eb="38">
      <t>ジッコウ</t>
    </rPh>
    <rPh sb="39" eb="40">
      <t>サイ</t>
    </rPh>
    <rPh sb="41" eb="43">
      <t>ドウテキ</t>
    </rPh>
    <rPh sb="51" eb="52">
      <t>カナラ</t>
    </rPh>
    <rPh sb="62" eb="63">
      <t>モチ</t>
    </rPh>
    <phoneticPr fontId="2"/>
  </si>
  <si>
    <t>ユーザの入力値に応じてソート順や取得するカラムが変化するなど、SQL文が動的に変化する要件がある場合は、対象のリクエストパラメータに</t>
    <rPh sb="4" eb="6">
      <t>ニュウリョク</t>
    </rPh>
    <rPh sb="6" eb="7">
      <t>アタイ</t>
    </rPh>
    <rPh sb="8" eb="9">
      <t>オウ</t>
    </rPh>
    <rPh sb="14" eb="15">
      <t>ジュン</t>
    </rPh>
    <rPh sb="16" eb="18">
      <t>シュトク</t>
    </rPh>
    <rPh sb="24" eb="26">
      <t>ヘンカ</t>
    </rPh>
    <rPh sb="34" eb="35">
      <t>ブン</t>
    </rPh>
    <rPh sb="36" eb="38">
      <t>ドウテキ</t>
    </rPh>
    <rPh sb="39" eb="41">
      <t>ヘンカ</t>
    </rPh>
    <rPh sb="43" eb="45">
      <t>ヨウケン</t>
    </rPh>
    <rPh sb="48" eb="50">
      <t>バアイ</t>
    </rPh>
    <rPh sb="52" eb="54">
      <t>タイショウ</t>
    </rPh>
    <phoneticPr fontId="2"/>
  </si>
  <si>
    <t>許可しないHTTP</t>
    <rPh sb="0" eb="2">
      <t>キョカ</t>
    </rPh>
    <phoneticPr fontId="2"/>
  </si>
  <si>
    <t>メソッドエラー</t>
    <phoneticPr fontId="2"/>
  </si>
  <si>
    <t>POSTメソッドでのアクセスを想定しているURLに対してGETメソッドで</t>
    <rPh sb="15" eb="17">
      <t>ソウテイ</t>
    </rPh>
    <rPh sb="25" eb="26">
      <t>タイ</t>
    </rPh>
    <phoneticPr fontId="2"/>
  </si>
  <si>
    <t>アクセスした場合、共通処理ハンドリングし、専用画面に遷移させる。</t>
    <rPh sb="6" eb="8">
      <t>バアイ</t>
    </rPh>
    <rPh sb="9" eb="11">
      <t>キョウツウ</t>
    </rPh>
    <rPh sb="11" eb="13">
      <t>ショリ</t>
    </rPh>
    <rPh sb="21" eb="23">
      <t>センヨウ</t>
    </rPh>
    <rPh sb="23" eb="25">
      <t>ガメン</t>
    </rPh>
    <rPh sb="26" eb="28">
      <t>センイ</t>
    </rPh>
    <phoneticPr fontId="2"/>
  </si>
  <si>
    <t>405画面</t>
    <rPh sb="3" eb="5">
      <t>ガメン</t>
    </rPh>
    <phoneticPr fontId="2"/>
  </si>
  <si>
    <t>非同期処理方式</t>
    <rPh sb="0" eb="3">
      <t>ヒドウキ</t>
    </rPh>
    <rPh sb="3" eb="5">
      <t>ショリ</t>
    </rPh>
    <rPh sb="5" eb="7">
      <t>ホウシキ</t>
    </rPh>
    <phoneticPr fontId="2"/>
  </si>
  <si>
    <t>Webブラウザからのリクエストを受けた際、処理要求を常駐バッチへ委譲し、Webブラウザへは処理の完了を待たずにレスポンスを返却する方式。</t>
    <rPh sb="16" eb="17">
      <t>ウ</t>
    </rPh>
    <rPh sb="19" eb="20">
      <t>サイ</t>
    </rPh>
    <rPh sb="21" eb="23">
      <t>ショリ</t>
    </rPh>
    <rPh sb="23" eb="25">
      <t>ヨウキュウ</t>
    </rPh>
    <rPh sb="26" eb="28">
      <t>ジョウチュウ</t>
    </rPh>
    <rPh sb="32" eb="34">
      <t>イジョウ</t>
    </rPh>
    <rPh sb="45" eb="47">
      <t>ショリ</t>
    </rPh>
    <rPh sb="48" eb="50">
      <t>カンリョウ</t>
    </rPh>
    <rPh sb="51" eb="52">
      <t>マ</t>
    </rPh>
    <rPh sb="61" eb="63">
      <t>ヘンキャク</t>
    </rPh>
    <rPh sb="65" eb="67">
      <t>ホウシキ</t>
    </rPh>
    <phoneticPr fontId="2"/>
  </si>
  <si>
    <t>要求テーブルと常駐バッチに関しての詳細は「4.2. 常駐バッチ処理方式」を参照。</t>
    <rPh sb="0" eb="2">
      <t>ヨウキュウ</t>
    </rPh>
    <rPh sb="7" eb="9">
      <t>ジョウチュウ</t>
    </rPh>
    <rPh sb="13" eb="14">
      <t>カン</t>
    </rPh>
    <rPh sb="17" eb="19">
      <t>ショウサイ</t>
    </rPh>
    <rPh sb="37" eb="39">
      <t>サンショウ</t>
    </rPh>
    <phoneticPr fontId="2"/>
  </si>
  <si>
    <t>Webアプリケーションでリアルタイムで処理するには重たい場合や、画面からの指示で外部システム連携を行いたい場合に使用する。</t>
    <rPh sb="19" eb="21">
      <t>ショリ</t>
    </rPh>
    <rPh sb="25" eb="26">
      <t>オモ</t>
    </rPh>
    <rPh sb="28" eb="30">
      <t>バアイ</t>
    </rPh>
    <rPh sb="32" eb="34">
      <t>ガメン</t>
    </rPh>
    <rPh sb="37" eb="39">
      <t>シジ</t>
    </rPh>
    <rPh sb="40" eb="42">
      <t>ガイブ</t>
    </rPh>
    <rPh sb="46" eb="48">
      <t>レンケイ</t>
    </rPh>
    <rPh sb="49" eb="50">
      <t>オコナ</t>
    </rPh>
    <rPh sb="53" eb="55">
      <t>バアイ</t>
    </rPh>
    <rPh sb="56" eb="58">
      <t>シヨウ</t>
    </rPh>
    <phoneticPr fontId="2"/>
  </si>
  <si>
    <t>実装面では、非同期で行いたい処理要求を「要求テーブル」へ登録し、常駐バッチがそれをポーリングして処理を行うことで実現する。</t>
    <rPh sb="0" eb="2">
      <t>ジッソウ</t>
    </rPh>
    <rPh sb="2" eb="3">
      <t>メン</t>
    </rPh>
    <rPh sb="6" eb="9">
      <t>ヒドウキ</t>
    </rPh>
    <rPh sb="10" eb="11">
      <t>オコナ</t>
    </rPh>
    <rPh sb="14" eb="16">
      <t>ショリ</t>
    </rPh>
    <rPh sb="16" eb="18">
      <t>ヨウキュウ</t>
    </rPh>
    <rPh sb="20" eb="22">
      <t>ヨウキュウ</t>
    </rPh>
    <rPh sb="28" eb="30">
      <t>トウロク</t>
    </rPh>
    <rPh sb="32" eb="34">
      <t>ジョウチュウ</t>
    </rPh>
    <rPh sb="48" eb="50">
      <t>ショリ</t>
    </rPh>
    <rPh sb="51" eb="52">
      <t>オコナ</t>
    </rPh>
    <rPh sb="56" eb="58">
      <t>ジツゲン</t>
    </rPh>
    <phoneticPr fontId="2"/>
  </si>
  <si>
    <t>非同期で行いたい処理要求を「要求テーブル」へ登録したあと、ブラウザへのレスポンスでは処理を受け付けた旨を表すメッセージを表示すること。</t>
    <rPh sb="0" eb="3">
      <t>ヒドウキ</t>
    </rPh>
    <rPh sb="4" eb="5">
      <t>オコナ</t>
    </rPh>
    <rPh sb="8" eb="10">
      <t>ショリ</t>
    </rPh>
    <rPh sb="10" eb="12">
      <t>ヨウキュウ</t>
    </rPh>
    <rPh sb="14" eb="16">
      <t>ヨウキュウ</t>
    </rPh>
    <rPh sb="22" eb="24">
      <t>トウロク</t>
    </rPh>
    <rPh sb="42" eb="44">
      <t>ショリ</t>
    </rPh>
    <rPh sb="45" eb="46">
      <t>ウ</t>
    </rPh>
    <rPh sb="47" eb="48">
      <t>ツ</t>
    </rPh>
    <rPh sb="50" eb="51">
      <t>ムネ</t>
    </rPh>
    <rPh sb="52" eb="53">
      <t>アラワ</t>
    </rPh>
    <rPh sb="60" eb="62">
      <t>ヒョウジ</t>
    </rPh>
    <phoneticPr fontId="2"/>
  </si>
  <si>
    <t>ブラウザから送信されるリクエストに対して単項目精査と項目間精査を行い、「要求テーブル」へは精査済みのデータを登録すること。</t>
    <rPh sb="6" eb="8">
      <t>ソウシン</t>
    </rPh>
    <rPh sb="17" eb="18">
      <t>タイ</t>
    </rPh>
    <rPh sb="20" eb="21">
      <t>タン</t>
    </rPh>
    <rPh sb="21" eb="23">
      <t>コウモク</t>
    </rPh>
    <rPh sb="23" eb="25">
      <t>セイサ</t>
    </rPh>
    <rPh sb="26" eb="28">
      <t>コウモク</t>
    </rPh>
    <rPh sb="28" eb="29">
      <t>カン</t>
    </rPh>
    <rPh sb="29" eb="31">
      <t>セイサ</t>
    </rPh>
    <rPh sb="32" eb="33">
      <t>オコナ</t>
    </rPh>
    <rPh sb="36" eb="38">
      <t>ヨウキュウ</t>
    </rPh>
    <rPh sb="45" eb="47">
      <t>セイサ</t>
    </rPh>
    <rPh sb="47" eb="48">
      <t>ズ</t>
    </rPh>
    <rPh sb="54" eb="56">
      <t>トウロク</t>
    </rPh>
    <phoneticPr fontId="2"/>
  </si>
  <si>
    <t>常駐バッチ側の処理では、単項目精査と項目間精査は行わないため。</t>
    <rPh sb="0" eb="2">
      <t>ジョウチュウ</t>
    </rPh>
    <rPh sb="5" eb="6">
      <t>ガワ</t>
    </rPh>
    <rPh sb="7" eb="9">
      <t>ショリ</t>
    </rPh>
    <rPh sb="12" eb="15">
      <t>タンコウモク</t>
    </rPh>
    <rPh sb="15" eb="17">
      <t>セイサ</t>
    </rPh>
    <rPh sb="18" eb="23">
      <t>コウモクカンセイサ</t>
    </rPh>
    <rPh sb="24" eb="25">
      <t>オコナ</t>
    </rPh>
    <phoneticPr fontId="2"/>
  </si>
  <si>
    <t>行うこと。</t>
    <rPh sb="0" eb="1">
      <t>オコナ</t>
    </rPh>
    <phoneticPr fontId="2"/>
  </si>
  <si>
    <t>Formの属性値のみで完結しない精査（データベースを用いた精査）は常駐バッチ側でも行うが、エラーを早期に検出するためこちらでも</t>
    <rPh sb="5" eb="7">
      <t>ゾクセイ</t>
    </rPh>
    <rPh sb="7" eb="8">
      <t>チ</t>
    </rPh>
    <rPh sb="11" eb="13">
      <t>カンケツ</t>
    </rPh>
    <rPh sb="26" eb="27">
      <t>モチ</t>
    </rPh>
    <rPh sb="29" eb="31">
      <t>セイサ</t>
    </rPh>
    <rPh sb="33" eb="35">
      <t>ジョウチュウ</t>
    </rPh>
    <rPh sb="38" eb="39">
      <t>ガワ</t>
    </rPh>
    <rPh sb="41" eb="42">
      <t>オコナ</t>
    </rPh>
    <rPh sb="49" eb="51">
      <t>ソウキ</t>
    </rPh>
    <rPh sb="52" eb="54">
      <t>ケンシュツ</t>
    </rPh>
    <phoneticPr fontId="2"/>
  </si>
  <si>
    <t>要求の処理状況</t>
    <rPh sb="0" eb="2">
      <t>ヨウキュウ</t>
    </rPh>
    <rPh sb="3" eb="5">
      <t>ショリ</t>
    </rPh>
    <rPh sb="5" eb="7">
      <t>ジョウキョウ</t>
    </rPh>
    <phoneticPr fontId="2"/>
  </si>
  <si>
    <t>また、要求の処理状況を確認できる画面を用意すること。</t>
    <rPh sb="3" eb="5">
      <t>ヨウキュウ</t>
    </rPh>
    <rPh sb="6" eb="8">
      <t>ショリ</t>
    </rPh>
    <rPh sb="8" eb="10">
      <t>ジョウキョウ</t>
    </rPh>
    <rPh sb="11" eb="13">
      <t>カクニン</t>
    </rPh>
    <rPh sb="16" eb="18">
      <t>ガメン</t>
    </rPh>
    <rPh sb="19" eb="21">
      <t>ヨウイ</t>
    </rPh>
    <phoneticPr fontId="2"/>
  </si>
  <si>
    <t>https://docs.spring.io/spring-security/reference/6.2/servlet/exploits/csrf.html#csrf-integration-javascript-mpa</t>
  </si>
  <si>
    <t>入力値精査には、Javaのバリデーションの標準仕様であるJakarta Bean Validationの仕組みを使用する。</t>
    <rPh sb="0" eb="3">
      <t>ニュウリョクチ</t>
    </rPh>
    <rPh sb="3" eb="5">
      <t>セイサ</t>
    </rPh>
    <rPh sb="21" eb="23">
      <t>ヒョウジュン</t>
    </rPh>
    <rPh sb="23" eb="25">
      <t>シヨウ</t>
    </rPh>
    <rPh sb="52" eb="54">
      <t>シク</t>
    </rPh>
    <rPh sb="56" eb="58">
      <t>シヨウ</t>
    </rPh>
    <phoneticPr fontId="2"/>
  </si>
  <si>
    <t>Jakarta Bean Validationの実装としては、Spring Frameworkに組み込まれているHibernate Validatorを用いる。</t>
    <rPh sb="24" eb="26">
      <t>ジッソウ</t>
    </rPh>
    <rPh sb="48" eb="49">
      <t>ク</t>
    </rPh>
    <rPh sb="50" eb="51">
      <t>コ</t>
    </rPh>
    <rPh sb="76" eb="77">
      <t>モチ</t>
    </rPh>
    <phoneticPr fontId="2"/>
  </si>
  <si>
    <t>単項目精査は、Jakarta Bean Validationで精査を行う。</t>
    <rPh sb="31" eb="33">
      <t>セイサ</t>
    </rPh>
    <rPh sb="34" eb="35">
      <t>オコナ</t>
    </rPh>
    <phoneticPr fontId="2"/>
  </si>
  <si>
    <t>項目間精査は、Jakarta Bean Validationで精査を行う。</t>
    <rPh sb="30" eb="32">
      <t>セイサ</t>
    </rPh>
    <rPh sb="33" eb="34">
      <t>オコナ</t>
    </rPh>
    <phoneticPr fontId="2"/>
  </si>
  <si>
    <t>なお、シンプルさを保つためJakarta Bean Validationのもつバリデーションのグループ化による実行順序の制御は行わない方針とする。</t>
    <rPh sb="9" eb="10">
      <t>タモ</t>
    </rPh>
    <rPh sb="49" eb="50">
      <t>カ</t>
    </rPh>
    <rPh sb="53" eb="57">
      <t>ジッコウジュンジョ</t>
    </rPh>
    <rPh sb="58" eb="60">
      <t>セイギョ</t>
    </rPh>
    <rPh sb="61" eb="62">
      <t>オコナ</t>
    </rPh>
    <rPh sb="66" eb="68">
      <t>ホウシン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</si>
</sst>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1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name val="ＭＳ Ｐゴシック"/>
      <family val="3"/>
      <charset val="128"/>
    </font>
    <font>
      <sz val="6"/>
      <name val="ＭＳ Ｐゴシック"/>
      <family val="3"/>
      <charset val="128"/>
    </font>
    <font>
      <sz val="10"/>
      <name val="ＭＳ 明朝"/>
      <family val="1"/>
      <charset val="128"/>
    </font>
    <font>
      <sz val="9"/>
      <color rgb="FF000000"/>
      <name val="ＭＳ 明朝"/>
      <family val="1"/>
      <charset val="128"/>
    </font>
    <font>
      <sz val="8"/>
      <color theme="1"/>
      <name val="ＭＳ 明朝"/>
      <family val="1"/>
      <charset val="128"/>
    </font>
    <font>
      <sz val="9"/>
      <color theme="1"/>
      <name val="ＭＳ 明朝"/>
      <family val="1"/>
    </font>
    <font>
      <sz val="9"/>
      <name val="ＭＳ 明朝"/>
      <family val="1"/>
    </font>
    <font>
      <u/>
      <sz val="11"/>
      <color theme="10"/>
      <name val="ＭＳ Ｐゴシック"/>
      <family val="2"/>
      <charset val="128"/>
      <scheme val="minor"/>
    </font>
    <font>
      <sz val="9"/>
      <color rgb="FFFF0000"/>
      <name val="ＭＳ 明朝"/>
      <family val="1"/>
      <charset val="128"/>
    </font>
    <font>
      <u/>
      <sz val="9"/>
      <color theme="10"/>
      <name val="ＭＳ 明朝"/>
      <family val="1"/>
      <charset val="128"/>
    </font>
    <font>
      <u/>
      <sz val="10"/>
      <color theme="1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
      <patternFill patternType="solid">
        <fgColor rgb="FFDAEEF3"/>
        <bgColor rgb="FF000000"/>
      </patternFill>
    </fill>
    <fill>
      <patternFill patternType="solid">
        <fgColor theme="0"/>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9">
    <xf numFmtId="0" fontId="0" fillId="0" borderId="0">
      <alignment vertical="center"/>
    </xf>
    <xf numFmtId="0" fontId="1" fillId="0" borderId="0"/>
    <xf numFmtId="0" fontId="1" fillId="0" borderId="0"/>
    <xf numFmtId="0" fontId="1" fillId="0" borderId="0"/>
    <xf numFmtId="0" fontId="6" fillId="0" borderId="0"/>
    <xf numFmtId="0" fontId="6" fillId="4" borderId="16" applyNumberFormat="0" applyFont="0" applyAlignment="0" applyProtection="0">
      <alignment vertical="center"/>
    </xf>
    <xf numFmtId="0" fontId="1" fillId="0" borderId="0"/>
    <xf numFmtId="0" fontId="13" fillId="0" borderId="0" applyNumberFormat="0" applyFill="0" applyBorder="0" applyAlignment="0" applyProtection="0">
      <alignment vertical="center"/>
    </xf>
    <xf numFmtId="0" fontId="6" fillId="4" borderId="20" applyNumberFormat="0" applyFont="0" applyAlignment="0" applyProtection="0">
      <alignment vertical="center"/>
    </xf>
  </cellStyleXfs>
  <cellXfs count="170">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1" fillId="0" borderId="0" xfId="0" quotePrefix="1" applyFont="1" applyAlignment="1">
      <alignment horizontal="left" vertical="center"/>
    </xf>
    <xf numFmtId="0" fontId="4" fillId="0" borderId="13" xfId="0" applyFont="1" applyBorder="1">
      <alignment vertical="center"/>
    </xf>
    <xf numFmtId="0" fontId="4" fillId="3" borderId="9" xfId="0" applyFont="1" applyFill="1" applyBorder="1">
      <alignment vertical="center"/>
    </xf>
    <xf numFmtId="0" fontId="4" fillId="0" borderId="14" xfId="0" applyFont="1" applyBorder="1">
      <alignment vertical="center"/>
    </xf>
    <xf numFmtId="0" fontId="4" fillId="0" borderId="0" xfId="0" applyFont="1" applyAlignment="1">
      <alignment vertical="center" wrapText="1"/>
    </xf>
    <xf numFmtId="0" fontId="4" fillId="0" borderId="1" xfId="0" applyFont="1" applyBorder="1">
      <alignment vertical="center"/>
    </xf>
    <xf numFmtId="0" fontId="4" fillId="0" borderId="0" xfId="0" applyFont="1" applyAlignment="1">
      <alignment horizontal="righ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9" fillId="0" borderId="11" xfId="0" applyFont="1" applyBorder="1">
      <alignment vertical="center"/>
    </xf>
    <xf numFmtId="0" fontId="9" fillId="5" borderId="4" xfId="0" applyFont="1" applyFill="1" applyBorder="1">
      <alignment vertical="center"/>
    </xf>
    <xf numFmtId="0" fontId="9" fillId="5" borderId="6" xfId="0" applyFont="1" applyFill="1" applyBorder="1">
      <alignment vertical="center"/>
    </xf>
    <xf numFmtId="0" fontId="9" fillId="5" borderId="5" xfId="0" applyFont="1" applyFill="1" applyBorder="1">
      <alignment vertical="center"/>
    </xf>
    <xf numFmtId="0" fontId="9" fillId="5" borderId="10" xfId="0" applyFont="1" applyFill="1" applyBorder="1">
      <alignment vertical="center"/>
    </xf>
    <xf numFmtId="0" fontId="9" fillId="5" borderId="12" xfId="0" applyFont="1" applyFill="1" applyBorder="1">
      <alignment vertical="center"/>
    </xf>
    <xf numFmtId="0" fontId="9" fillId="5" borderId="11" xfId="0" applyFont="1" applyFill="1" applyBorder="1">
      <alignment vertical="center"/>
    </xf>
    <xf numFmtId="0" fontId="9" fillId="0" borderId="8" xfId="0" applyFont="1" applyBorder="1">
      <alignment vertical="center"/>
    </xf>
    <xf numFmtId="0" fontId="9" fillId="0" borderId="10" xfId="0" applyFont="1" applyBorder="1">
      <alignment vertical="center"/>
    </xf>
    <xf numFmtId="0" fontId="9" fillId="0" borderId="12" xfId="0" applyFont="1" applyBorder="1">
      <alignment vertical="center"/>
    </xf>
    <xf numFmtId="0" fontId="9" fillId="0" borderId="5" xfId="0" applyFont="1" applyBorder="1">
      <alignment vertical="center"/>
    </xf>
    <xf numFmtId="0" fontId="9" fillId="0" borderId="4" xfId="0" applyFont="1" applyBorder="1">
      <alignment vertical="center"/>
    </xf>
    <xf numFmtId="0" fontId="10" fillId="0" borderId="4" xfId="0" applyFont="1" applyBorder="1">
      <alignment vertical="center"/>
    </xf>
    <xf numFmtId="0" fontId="10" fillId="0" borderId="10" xfId="0" applyFont="1" applyBorder="1">
      <alignment vertical="center"/>
    </xf>
    <xf numFmtId="0" fontId="11" fillId="0" borderId="0" xfId="0" applyFont="1" applyAlignment="1">
      <alignment horizontal="right" vertical="center"/>
    </xf>
    <xf numFmtId="0" fontId="11" fillId="0" borderId="0" xfId="0" applyFont="1">
      <alignment vertical="center"/>
    </xf>
    <xf numFmtId="0" fontId="11" fillId="3" borderId="1" xfId="0" applyFont="1" applyFill="1" applyBorder="1">
      <alignment vertical="center"/>
    </xf>
    <xf numFmtId="0" fontId="11" fillId="3" borderId="2" xfId="0" applyFont="1" applyFill="1" applyBorder="1">
      <alignment vertical="center"/>
    </xf>
    <xf numFmtId="0" fontId="11" fillId="3" borderId="3" xfId="0" applyFont="1" applyFill="1" applyBorder="1">
      <alignment vertical="center"/>
    </xf>
    <xf numFmtId="0" fontId="12" fillId="0" borderId="0" xfId="0" applyFont="1">
      <alignment vertical="center"/>
    </xf>
    <xf numFmtId="0" fontId="11" fillId="0" borderId="4" xfId="0" applyFont="1" applyBorder="1">
      <alignment vertical="center"/>
    </xf>
    <xf numFmtId="0" fontId="11" fillId="0" borderId="5" xfId="0" applyFont="1" applyBorder="1">
      <alignment vertical="center"/>
    </xf>
    <xf numFmtId="0" fontId="11" fillId="0" borderId="1" xfId="0" applyFont="1" applyBorder="1">
      <alignment vertical="center"/>
    </xf>
    <xf numFmtId="0" fontId="11" fillId="0" borderId="2" xfId="0" applyFont="1" applyBorder="1">
      <alignment vertical="center"/>
    </xf>
    <xf numFmtId="0" fontId="11" fillId="0" borderId="4" xfId="0" applyFont="1" applyBorder="1" applyAlignment="1">
      <alignment vertical="top"/>
    </xf>
    <xf numFmtId="0" fontId="11" fillId="0" borderId="5" xfId="0" applyFont="1" applyBorder="1" applyAlignment="1">
      <alignment vertical="top" wrapText="1"/>
    </xf>
    <xf numFmtId="0" fontId="11" fillId="0" borderId="6" xfId="0" applyFont="1" applyBorder="1">
      <alignment vertical="center"/>
    </xf>
    <xf numFmtId="0" fontId="11" fillId="0" borderId="7" xfId="0" applyFont="1" applyBorder="1">
      <alignment vertical="center"/>
    </xf>
    <xf numFmtId="0" fontId="11" fillId="0" borderId="7" xfId="0" applyFont="1" applyBorder="1" applyAlignment="1">
      <alignment vertical="top"/>
    </xf>
    <xf numFmtId="0" fontId="11" fillId="0" borderId="0" xfId="0" applyFont="1" applyAlignment="1">
      <alignment vertical="top" wrapText="1"/>
    </xf>
    <xf numFmtId="0" fontId="11" fillId="0" borderId="8" xfId="0" applyFont="1" applyBorder="1">
      <alignment vertical="center"/>
    </xf>
    <xf numFmtId="0" fontId="11" fillId="0" borderId="5" xfId="0" applyFont="1" applyBorder="1" applyAlignment="1">
      <alignment vertical="top"/>
    </xf>
    <xf numFmtId="0" fontId="11" fillId="0" borderId="0" xfId="0" applyFont="1" applyAlignment="1">
      <alignment vertical="top"/>
    </xf>
    <xf numFmtId="0" fontId="4" fillId="0" borderId="1" xfId="0" quotePrefix="1" applyFont="1" applyBorder="1">
      <alignment vertical="center"/>
    </xf>
    <xf numFmtId="0" fontId="1" fillId="0" borderId="0" xfId="0" applyFont="1" applyAlignment="1">
      <alignment horizontal="right" vertical="center"/>
    </xf>
    <xf numFmtId="0" fontId="4" fillId="0" borderId="15"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4" fillId="0" borderId="0" xfId="0" applyFont="1">
      <alignment vertical="center"/>
    </xf>
    <xf numFmtId="0" fontId="1" fillId="0" borderId="0" xfId="0" applyFont="1">
      <alignment vertical="center"/>
    </xf>
    <xf numFmtId="0" fontId="1" fillId="0" borderId="0" xfId="0" applyFont="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0" xfId="0" applyFont="1" applyBorder="1">
      <alignment vertical="center"/>
    </xf>
    <xf numFmtId="0" fontId="1" fillId="0" borderId="0" xfId="0" applyFont="1">
      <alignment vertical="center"/>
    </xf>
    <xf numFmtId="0" fontId="1" fillId="0" borderId="0" xfId="0" applyFont="1">
      <alignment vertical="center"/>
    </xf>
    <xf numFmtId="0" fontId="12" fillId="0" borderId="0" xfId="0" quotePrefix="1" applyFont="1" applyAlignment="1">
      <alignment horizontal="right" vertical="center"/>
    </xf>
    <xf numFmtId="0" fontId="4" fillId="0" borderId="0" xfId="0" applyFont="1">
      <alignment vertical="center"/>
    </xf>
    <xf numFmtId="0" fontId="1" fillId="0" borderId="0" xfId="0" applyFont="1">
      <alignment vertical="center"/>
    </xf>
    <xf numFmtId="0" fontId="1" fillId="0" borderId="10" xfId="0" applyFont="1" applyBorder="1">
      <alignment vertical="center"/>
    </xf>
    <xf numFmtId="0" fontId="1" fillId="0" borderId="12" xfId="0" applyFont="1" applyBorder="1">
      <alignment vertical="center"/>
    </xf>
    <xf numFmtId="0" fontId="0" fillId="6" borderId="0" xfId="0" applyFill="1">
      <alignment vertical="center"/>
    </xf>
    <xf numFmtId="0" fontId="1" fillId="3" borderId="17" xfId="0" applyFont="1" applyFill="1" applyBorder="1">
      <alignment vertical="center"/>
    </xf>
    <xf numFmtId="0" fontId="1" fillId="3" borderId="18" xfId="0" applyFont="1" applyFill="1" applyBorder="1">
      <alignment vertical="center"/>
    </xf>
    <xf numFmtId="0" fontId="1" fillId="3" borderId="19" xfId="0" applyFont="1" applyFill="1" applyBorder="1">
      <alignment vertical="center"/>
    </xf>
    <xf numFmtId="0" fontId="1" fillId="3" borderId="21" xfId="0" applyFont="1" applyFill="1" applyBorder="1">
      <alignment vertical="center"/>
    </xf>
    <xf numFmtId="0" fontId="1" fillId="3" borderId="23" xfId="0" applyFont="1" applyFill="1" applyBorder="1">
      <alignment vertical="center"/>
    </xf>
    <xf numFmtId="0" fontId="1" fillId="3" borderId="22" xfId="0" applyFont="1" applyFill="1" applyBorder="1">
      <alignment vertical="center"/>
    </xf>
    <xf numFmtId="0" fontId="1" fillId="3" borderId="7" xfId="0" applyFont="1" applyFill="1" applyBorder="1">
      <alignment vertical="center"/>
    </xf>
    <xf numFmtId="0" fontId="1" fillId="3" borderId="0" xfId="0" applyFont="1" applyFill="1" applyBorder="1">
      <alignment vertical="center"/>
    </xf>
    <xf numFmtId="0" fontId="1" fillId="3" borderId="8" xfId="0" applyFont="1" applyFill="1" applyBorder="1">
      <alignment vertical="center"/>
    </xf>
    <xf numFmtId="0" fontId="1" fillId="0" borderId="21" xfId="0" applyFont="1" applyBorder="1">
      <alignment vertical="center"/>
    </xf>
    <xf numFmtId="0" fontId="1" fillId="0" borderId="23" xfId="0" applyFont="1" applyBorder="1">
      <alignment vertical="center"/>
    </xf>
    <xf numFmtId="0" fontId="1" fillId="0" borderId="22"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15" xfId="0" quotePrefix="1"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14" xfId="0" quotePrefix="1" applyFont="1" applyBorder="1">
      <alignmen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7" xfId="0" applyFont="1" applyBorder="1" applyAlignment="1">
      <alignment vertical="top"/>
    </xf>
    <xf numFmtId="0" fontId="1" fillId="0" borderId="0" xfId="0" applyFont="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15" fillId="0" borderId="0" xfId="7" applyFont="1">
      <alignment vertical="center"/>
    </xf>
    <xf numFmtId="0" fontId="1" fillId="0" borderId="0" xfId="0" applyFont="1">
      <alignment vertical="center"/>
    </xf>
    <xf numFmtId="0" fontId="16" fillId="0" borderId="0" xfId="7" applyFont="1" applyFill="1" applyBorder="1">
      <alignment vertical="center"/>
    </xf>
    <xf numFmtId="0" fontId="9" fillId="0" borderId="10" xfId="0" applyFont="1" applyBorder="1" applyAlignment="1">
      <alignment vertical="center"/>
    </xf>
    <xf numFmtId="0" fontId="9" fillId="0" borderId="11"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1" fillId="0" borderId="0" xfId="0" applyFont="1">
      <alignment vertical="center"/>
    </xf>
    <xf numFmtId="0" fontId="9" fillId="5" borderId="10" xfId="0" applyFont="1" applyFill="1" applyBorder="1" applyAlignment="1">
      <alignment vertical="center"/>
    </xf>
    <xf numFmtId="0" fontId="9" fillId="5" borderId="11" xfId="0" applyFont="1" applyFill="1" applyBorder="1" applyAlignment="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cellXfs>
  <cellStyles count="9">
    <cellStyle name="ハイパーリンク" xfId="7" builtinId="8"/>
    <cellStyle name="メモ 2" xfId="5" xr:uid="{00000000-0005-0000-0000-000000000000}"/>
    <cellStyle name="メモ 2 2" xfId="8" xr:uid="{2D1443EA-E3A3-4703-87A8-E5A6EA1D62FE}"/>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F6529C-FB1B-4EEF-890E-31BAE3CA95B3}">
      <tableStyleElement type="wholeTable" dxfId="1"/>
      <tableStyleElement type="headerRow" dxfId="0"/>
    </tableStyle>
  </tableStyles>
  <colors>
    <mruColors>
      <color rgb="FFFFFFCC"/>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0</xdr:colOff>
      <xdr:row>295</xdr:row>
      <xdr:rowOff>0</xdr:rowOff>
    </xdr:from>
    <xdr:to>
      <xdr:col>23</xdr:col>
      <xdr:colOff>270839</xdr:colOff>
      <xdr:row>300</xdr:row>
      <xdr:rowOff>71230</xdr:rowOff>
    </xdr:to>
    <xdr:grpSp>
      <xdr:nvGrpSpPr>
        <xdr:cNvPr id="327" name="グループ化 326">
          <a:extLst>
            <a:ext uri="{FF2B5EF4-FFF2-40B4-BE49-F238E27FC236}">
              <a16:creationId xmlns:a16="http://schemas.microsoft.com/office/drawing/2014/main" id="{69BAB1F0-A71B-4865-B58A-B815866A0910}"/>
            </a:ext>
          </a:extLst>
        </xdr:cNvPr>
        <xdr:cNvGrpSpPr/>
      </xdr:nvGrpSpPr>
      <xdr:grpSpPr>
        <a:xfrm>
          <a:off x="1381125" y="42262425"/>
          <a:ext cx="5242889" cy="785605"/>
          <a:chOff x="1362075" y="5760869"/>
          <a:chExt cx="7810499" cy="820906"/>
        </a:xfrm>
      </xdr:grpSpPr>
      <xdr:sp macro="" textlink="">
        <xdr:nvSpPr>
          <xdr:cNvPr id="328" name="正方形/長方形 327">
            <a:extLst>
              <a:ext uri="{FF2B5EF4-FFF2-40B4-BE49-F238E27FC236}">
                <a16:creationId xmlns:a16="http://schemas.microsoft.com/office/drawing/2014/main" id="{DF3682B8-53CA-4454-8AF6-5676EA52F7C3}"/>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プロトコル</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 &lt;</a:t>
            </a:r>
            <a:r>
              <a:rPr kumimoji="1" lang="ja-JP" altLang="en-US" sz="1050">
                <a:latin typeface="Meiryo UI" panose="020B0604030504040204" pitchFamily="50" charset="-128"/>
                <a:ea typeface="Meiryo UI" panose="020B0604030504040204" pitchFamily="50" charset="-128"/>
              </a:rPr>
              <a:t>ドメイン名</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パス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クエリストリング</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329" name="直線コネクタ 328">
            <a:extLst>
              <a:ext uri="{FF2B5EF4-FFF2-40B4-BE49-F238E27FC236}">
                <a16:creationId xmlns:a16="http://schemas.microsoft.com/office/drawing/2014/main" id="{443AD019-E561-4913-B247-25D87DB62DA2}"/>
              </a:ext>
            </a:extLst>
          </xdr:cNvPr>
          <xdr:cNvCxnSpPr/>
        </xdr:nvCxnSpPr>
        <xdr:spPr>
          <a:xfrm flipV="1">
            <a:off x="5522485" y="6295861"/>
            <a:ext cx="2245523" cy="919"/>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330" name="テキスト ボックス 329">
            <a:extLst>
              <a:ext uri="{FF2B5EF4-FFF2-40B4-BE49-F238E27FC236}">
                <a16:creationId xmlns:a16="http://schemas.microsoft.com/office/drawing/2014/main" id="{2F813F5A-955E-4E63-B70C-7BEAC6173999}"/>
              </a:ext>
            </a:extLst>
          </xdr:cNvPr>
          <xdr:cNvSpPr txBox="1"/>
        </xdr:nvSpPr>
        <xdr:spPr>
          <a:xfrm>
            <a:off x="5110314" y="6343650"/>
            <a:ext cx="32434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アプリケーションで制御する範囲</a:t>
            </a:r>
          </a:p>
        </xdr:txBody>
      </xdr:sp>
    </xdr:grpSp>
    <xdr:clientData/>
  </xdr:twoCellAnchor>
  <xdr:twoCellAnchor>
    <xdr:from>
      <xdr:col>7</xdr:col>
      <xdr:colOff>24846</xdr:colOff>
      <xdr:row>241</xdr:row>
      <xdr:rowOff>115954</xdr:rowOff>
    </xdr:from>
    <xdr:to>
      <xdr:col>21</xdr:col>
      <xdr:colOff>88921</xdr:colOff>
      <xdr:row>255</xdr:row>
      <xdr:rowOff>16570</xdr:rowOff>
    </xdr:to>
    <xdr:grpSp>
      <xdr:nvGrpSpPr>
        <xdr:cNvPr id="20" name="グループ化 19">
          <a:extLst>
            <a:ext uri="{FF2B5EF4-FFF2-40B4-BE49-F238E27FC236}">
              <a16:creationId xmlns:a16="http://schemas.microsoft.com/office/drawing/2014/main" id="{62B008DC-A67B-4D70-ACD0-B7C8789DEE4E}"/>
            </a:ext>
          </a:extLst>
        </xdr:cNvPr>
        <xdr:cNvGrpSpPr/>
      </xdr:nvGrpSpPr>
      <xdr:grpSpPr>
        <a:xfrm>
          <a:off x="1958421" y="34663129"/>
          <a:ext cx="3931225" cy="1900866"/>
          <a:chOff x="1085021" y="28318237"/>
          <a:chExt cx="3890640" cy="1871877"/>
        </a:xfrm>
      </xdr:grpSpPr>
      <xdr:sp macro="" textlink="">
        <xdr:nvSpPr>
          <xdr:cNvPr id="387" name="正方形/長方形 386">
            <a:extLst>
              <a:ext uri="{FF2B5EF4-FFF2-40B4-BE49-F238E27FC236}">
                <a16:creationId xmlns:a16="http://schemas.microsoft.com/office/drawing/2014/main" id="{41CD1389-B270-48E5-93F6-5BC2410FCEBC}"/>
              </a:ext>
            </a:extLst>
          </xdr:cNvPr>
          <xdr:cNvSpPr/>
        </xdr:nvSpPr>
        <xdr:spPr>
          <a:xfrm>
            <a:off x="2990023" y="28318237"/>
            <a:ext cx="1606826" cy="1822176"/>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19" name="グループ化 18">
            <a:extLst>
              <a:ext uri="{FF2B5EF4-FFF2-40B4-BE49-F238E27FC236}">
                <a16:creationId xmlns:a16="http://schemas.microsoft.com/office/drawing/2014/main" id="{BF9303CD-CCA9-421D-B149-721717A4166D}"/>
              </a:ext>
            </a:extLst>
          </xdr:cNvPr>
          <xdr:cNvGrpSpPr/>
        </xdr:nvGrpSpPr>
        <xdr:grpSpPr>
          <a:xfrm>
            <a:off x="1085021" y="28591121"/>
            <a:ext cx="3890640" cy="1598993"/>
            <a:chOff x="1085021" y="28591121"/>
            <a:chExt cx="3890640" cy="1598993"/>
          </a:xfrm>
        </xdr:grpSpPr>
        <xdr:grpSp>
          <xdr:nvGrpSpPr>
            <xdr:cNvPr id="18" name="グループ化 17">
              <a:extLst>
                <a:ext uri="{FF2B5EF4-FFF2-40B4-BE49-F238E27FC236}">
                  <a16:creationId xmlns:a16="http://schemas.microsoft.com/office/drawing/2014/main" id="{18E060DC-D5D0-42F7-851C-3680CCBE2922}"/>
                </a:ext>
              </a:extLst>
            </xdr:cNvPr>
            <xdr:cNvGrpSpPr/>
          </xdr:nvGrpSpPr>
          <xdr:grpSpPr>
            <a:xfrm>
              <a:off x="1085021" y="28591121"/>
              <a:ext cx="3890640" cy="1598993"/>
              <a:chOff x="1068456" y="28881012"/>
              <a:chExt cx="3890640" cy="1598993"/>
            </a:xfrm>
          </xdr:grpSpPr>
          <xdr:grpSp>
            <xdr:nvGrpSpPr>
              <xdr:cNvPr id="359" name="グループ化 358">
                <a:extLst>
                  <a:ext uri="{FF2B5EF4-FFF2-40B4-BE49-F238E27FC236}">
                    <a16:creationId xmlns:a16="http://schemas.microsoft.com/office/drawing/2014/main" id="{3A790C6D-45F8-4931-A23A-DB93FC0C81C9}"/>
                  </a:ext>
                </a:extLst>
              </xdr:cNvPr>
              <xdr:cNvGrpSpPr/>
            </xdr:nvGrpSpPr>
            <xdr:grpSpPr>
              <a:xfrm>
                <a:off x="2045805" y="28881012"/>
                <a:ext cx="2913291" cy="1598993"/>
                <a:chOff x="4975667" y="30114030"/>
                <a:chExt cx="1551912" cy="440754"/>
              </a:xfrm>
            </xdr:grpSpPr>
            <xdr:sp macro="" textlink="">
              <xdr:nvSpPr>
                <xdr:cNvPr id="360" name="Line 3">
                  <a:extLst>
                    <a:ext uri="{FF2B5EF4-FFF2-40B4-BE49-F238E27FC236}">
                      <a16:creationId xmlns:a16="http://schemas.microsoft.com/office/drawing/2014/main" id="{601C03F6-F0CA-4023-818B-611A119C7B67}"/>
                    </a:ext>
                  </a:extLst>
                </xdr:cNvPr>
                <xdr:cNvSpPr>
                  <a:spLocks noChangeShapeType="1"/>
                </xdr:cNvSpPr>
              </xdr:nvSpPr>
              <xdr:spPr bwMode="auto">
                <a:xfrm>
                  <a:off x="5888981" y="30235154"/>
                  <a:ext cx="1" cy="8904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61" name="Text Box 5">
                  <a:extLst>
                    <a:ext uri="{FF2B5EF4-FFF2-40B4-BE49-F238E27FC236}">
                      <a16:creationId xmlns:a16="http://schemas.microsoft.com/office/drawing/2014/main" id="{2C0E6A46-AB11-4921-955A-5668FD237C6E}"/>
                    </a:ext>
                  </a:extLst>
                </xdr:cNvPr>
                <xdr:cNvSpPr txBox="1">
                  <a:spLocks noChangeArrowheads="1"/>
                </xdr:cNvSpPr>
              </xdr:nvSpPr>
              <xdr:spPr bwMode="auto">
                <a:xfrm>
                  <a:off x="5009075"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362" name="Rectangle 1">
                  <a:extLst>
                    <a:ext uri="{FF2B5EF4-FFF2-40B4-BE49-F238E27FC236}">
                      <a16:creationId xmlns:a16="http://schemas.microsoft.com/office/drawing/2014/main" id="{590ACDFF-D831-4B8B-8569-A4B6DD761702}"/>
                    </a:ext>
                  </a:extLst>
                </xdr:cNvPr>
                <xdr:cNvSpPr>
                  <a:spLocks noChangeArrowheads="1"/>
                </xdr:cNvSpPr>
              </xdr:nvSpPr>
              <xdr:spPr bwMode="auto">
                <a:xfrm>
                  <a:off x="5581453" y="3011403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63" name="Rectangle 1">
                  <a:extLst>
                    <a:ext uri="{FF2B5EF4-FFF2-40B4-BE49-F238E27FC236}">
                      <a16:creationId xmlns:a16="http://schemas.microsoft.com/office/drawing/2014/main" id="{B46080D4-8799-43A1-90F7-26FED16AA12D}"/>
                    </a:ext>
                  </a:extLst>
                </xdr:cNvPr>
                <xdr:cNvSpPr>
                  <a:spLocks noChangeArrowheads="1"/>
                </xdr:cNvSpPr>
              </xdr:nvSpPr>
              <xdr:spPr bwMode="auto">
                <a:xfrm>
                  <a:off x="5575214" y="30335485"/>
                  <a:ext cx="629098" cy="1210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Thymeleaf</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テンプレート</a:t>
                  </a:r>
                </a:p>
              </xdr:txBody>
            </xdr:sp>
            <xdr:sp macro="" textlink="">
              <xdr:nvSpPr>
                <xdr:cNvPr id="374" name="Line 3">
                  <a:extLst>
                    <a:ext uri="{FF2B5EF4-FFF2-40B4-BE49-F238E27FC236}">
                      <a16:creationId xmlns:a16="http://schemas.microsoft.com/office/drawing/2014/main" id="{823DC83A-009E-4F00-9373-FDBAC646C079}"/>
                    </a:ext>
                  </a:extLst>
                </xdr:cNvPr>
                <xdr:cNvSpPr>
                  <a:spLocks noChangeShapeType="1"/>
                </xdr:cNvSpPr>
              </xdr:nvSpPr>
              <xdr:spPr bwMode="auto">
                <a:xfrm flipV="1">
                  <a:off x="4975667" y="30180357"/>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84" name="Text Box 5">
                  <a:extLst>
                    <a:ext uri="{FF2B5EF4-FFF2-40B4-BE49-F238E27FC236}">
                      <a16:creationId xmlns:a16="http://schemas.microsoft.com/office/drawing/2014/main" id="{10E91F21-8486-459D-B287-F5178F229C80}"/>
                    </a:ext>
                  </a:extLst>
                </xdr:cNvPr>
                <xdr:cNvSpPr txBox="1">
                  <a:spLocks noChangeArrowheads="1"/>
                </xdr:cNvSpPr>
              </xdr:nvSpPr>
              <xdr:spPr bwMode="auto">
                <a:xfrm>
                  <a:off x="5013487" y="30299080"/>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385" name="Text Box 5">
                  <a:extLst>
                    <a:ext uri="{FF2B5EF4-FFF2-40B4-BE49-F238E27FC236}">
                      <a16:creationId xmlns:a16="http://schemas.microsoft.com/office/drawing/2014/main" id="{20BC8DA2-A209-485D-843B-84C3F261FAFF}"/>
                    </a:ext>
                  </a:extLst>
                </xdr:cNvPr>
                <xdr:cNvSpPr txBox="1">
                  <a:spLocks noChangeArrowheads="1"/>
                </xdr:cNvSpPr>
              </xdr:nvSpPr>
              <xdr:spPr bwMode="auto">
                <a:xfrm>
                  <a:off x="5917979" y="30246569"/>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フォワード</a:t>
                  </a:r>
                </a:p>
              </xdr:txBody>
            </xdr:sp>
            <xdr:sp macro="" textlink="">
              <xdr:nvSpPr>
                <xdr:cNvPr id="388" name="Rectangle 1">
                  <a:extLst>
                    <a:ext uri="{FF2B5EF4-FFF2-40B4-BE49-F238E27FC236}">
                      <a16:creationId xmlns:a16="http://schemas.microsoft.com/office/drawing/2014/main" id="{789CB562-695B-4298-80A6-EAEA7F5D5DF8}"/>
                    </a:ext>
                  </a:extLst>
                </xdr:cNvPr>
                <xdr:cNvSpPr>
                  <a:spLocks noChangeArrowheads="1"/>
                </xdr:cNvSpPr>
              </xdr:nvSpPr>
              <xdr:spPr bwMode="auto">
                <a:xfrm>
                  <a:off x="5058992" y="30417675"/>
                  <a:ext cx="318182" cy="1371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HTML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82" name="Rectangle 1">
                <a:extLst>
                  <a:ext uri="{FF2B5EF4-FFF2-40B4-BE49-F238E27FC236}">
                    <a16:creationId xmlns:a16="http://schemas.microsoft.com/office/drawing/2014/main" id="{561EBB4C-CC10-432B-8C48-89980DE3DDA6}"/>
                  </a:ext>
                </a:extLst>
              </xdr:cNvPr>
              <xdr:cNvSpPr>
                <a:spLocks noChangeArrowheads="1"/>
              </xdr:cNvSpPr>
            </xdr:nvSpPr>
            <xdr:spPr bwMode="auto">
              <a:xfrm>
                <a:off x="1068456" y="28997413"/>
                <a:ext cx="877957" cy="1085022"/>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grpSp>
        <xdr:sp macro="" textlink="">
          <xdr:nvSpPr>
            <xdr:cNvPr id="383" name="Line 3">
              <a:extLst>
                <a:ext uri="{FF2B5EF4-FFF2-40B4-BE49-F238E27FC236}">
                  <a16:creationId xmlns:a16="http://schemas.microsoft.com/office/drawing/2014/main" id="{D510EB45-1F31-4338-B530-D3546163C2DB}"/>
                </a:ext>
              </a:extLst>
            </xdr:cNvPr>
            <xdr:cNvSpPr>
              <a:spLocks noChangeShapeType="1"/>
            </xdr:cNvSpPr>
          </xdr:nvSpPr>
          <xdr:spPr bwMode="auto">
            <a:xfrm flipH="1" flipV="1">
              <a:off x="2045804" y="29626892"/>
              <a:ext cx="1051891" cy="828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7</xdr:col>
      <xdr:colOff>8281</xdr:colOff>
      <xdr:row>260</xdr:row>
      <xdr:rowOff>124240</xdr:rowOff>
    </xdr:from>
    <xdr:to>
      <xdr:col>19</xdr:col>
      <xdr:colOff>231914</xdr:colOff>
      <xdr:row>270</xdr:row>
      <xdr:rowOff>140799</xdr:rowOff>
    </xdr:to>
    <xdr:grpSp>
      <xdr:nvGrpSpPr>
        <xdr:cNvPr id="6" name="グループ化 5">
          <a:extLst>
            <a:ext uri="{FF2B5EF4-FFF2-40B4-BE49-F238E27FC236}">
              <a16:creationId xmlns:a16="http://schemas.microsoft.com/office/drawing/2014/main" id="{30479CFA-447A-4F53-ABFC-3C863903C345}"/>
            </a:ext>
          </a:extLst>
        </xdr:cNvPr>
        <xdr:cNvGrpSpPr/>
      </xdr:nvGrpSpPr>
      <xdr:grpSpPr>
        <a:xfrm>
          <a:off x="1941856" y="37386040"/>
          <a:ext cx="3538333" cy="1445309"/>
          <a:chOff x="1921564" y="31788653"/>
          <a:chExt cx="3503546" cy="1424603"/>
        </a:xfrm>
      </xdr:grpSpPr>
      <xdr:grpSp>
        <xdr:nvGrpSpPr>
          <xdr:cNvPr id="389" name="グループ化 388">
            <a:extLst>
              <a:ext uri="{FF2B5EF4-FFF2-40B4-BE49-F238E27FC236}">
                <a16:creationId xmlns:a16="http://schemas.microsoft.com/office/drawing/2014/main" id="{69098215-3317-4C91-A0DB-8CE2021539A9}"/>
              </a:ext>
            </a:extLst>
          </xdr:cNvPr>
          <xdr:cNvGrpSpPr/>
        </xdr:nvGrpSpPr>
        <xdr:grpSpPr>
          <a:xfrm>
            <a:off x="1921564" y="31788653"/>
            <a:ext cx="3503546" cy="1424603"/>
            <a:chOff x="1093303" y="28566717"/>
            <a:chExt cx="3503546" cy="1424602"/>
          </a:xfrm>
        </xdr:grpSpPr>
        <xdr:sp macro="" textlink="">
          <xdr:nvSpPr>
            <xdr:cNvPr id="390" name="正方形/長方形 389">
              <a:extLst>
                <a:ext uri="{FF2B5EF4-FFF2-40B4-BE49-F238E27FC236}">
                  <a16:creationId xmlns:a16="http://schemas.microsoft.com/office/drawing/2014/main" id="{24BAC452-28DA-4624-B428-FD4BEA6DEE62}"/>
                </a:ext>
              </a:extLst>
            </xdr:cNvPr>
            <xdr:cNvSpPr/>
          </xdr:nvSpPr>
          <xdr:spPr>
            <a:xfrm>
              <a:off x="2990023" y="28583281"/>
              <a:ext cx="1606826" cy="1109869"/>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391" name="グループ化 390">
              <a:extLst>
                <a:ext uri="{FF2B5EF4-FFF2-40B4-BE49-F238E27FC236}">
                  <a16:creationId xmlns:a16="http://schemas.microsoft.com/office/drawing/2014/main" id="{8384A9BF-B961-4284-BA21-6A43EFBC2D52}"/>
                </a:ext>
              </a:extLst>
            </xdr:cNvPr>
            <xdr:cNvGrpSpPr/>
          </xdr:nvGrpSpPr>
          <xdr:grpSpPr>
            <a:xfrm>
              <a:off x="1093303" y="28566717"/>
              <a:ext cx="3307359" cy="1424602"/>
              <a:chOff x="1093303" y="28566717"/>
              <a:chExt cx="3307359" cy="1424602"/>
            </a:xfrm>
          </xdr:grpSpPr>
          <xdr:grpSp>
            <xdr:nvGrpSpPr>
              <xdr:cNvPr id="392" name="グループ化 391">
                <a:extLst>
                  <a:ext uri="{FF2B5EF4-FFF2-40B4-BE49-F238E27FC236}">
                    <a16:creationId xmlns:a16="http://schemas.microsoft.com/office/drawing/2014/main" id="{6DA15425-52EF-4918-ABD5-C400DB44D210}"/>
                  </a:ext>
                </a:extLst>
              </xdr:cNvPr>
              <xdr:cNvGrpSpPr/>
            </xdr:nvGrpSpPr>
            <xdr:grpSpPr>
              <a:xfrm>
                <a:off x="1093303" y="28566717"/>
                <a:ext cx="3307359" cy="1424602"/>
                <a:chOff x="1076738" y="28856608"/>
                <a:chExt cx="3307359" cy="1424602"/>
              </a:xfrm>
            </xdr:grpSpPr>
            <xdr:grpSp>
              <xdr:nvGrpSpPr>
                <xdr:cNvPr id="394" name="グループ化 393">
                  <a:extLst>
                    <a:ext uri="{FF2B5EF4-FFF2-40B4-BE49-F238E27FC236}">
                      <a16:creationId xmlns:a16="http://schemas.microsoft.com/office/drawing/2014/main" id="{D8FA58CC-FA48-4986-81C6-3089E13A30AF}"/>
                    </a:ext>
                  </a:extLst>
                </xdr:cNvPr>
                <xdr:cNvGrpSpPr/>
              </xdr:nvGrpSpPr>
              <xdr:grpSpPr>
                <a:xfrm>
                  <a:off x="2037519" y="28881441"/>
                  <a:ext cx="2346578" cy="1399769"/>
                  <a:chOff x="4971255" y="30114152"/>
                  <a:chExt cx="1250024" cy="385839"/>
                </a:xfrm>
              </xdr:grpSpPr>
              <xdr:sp macro="" textlink="">
                <xdr:nvSpPr>
                  <xdr:cNvPr id="397" name="Text Box 5">
                    <a:extLst>
                      <a:ext uri="{FF2B5EF4-FFF2-40B4-BE49-F238E27FC236}">
                        <a16:creationId xmlns:a16="http://schemas.microsoft.com/office/drawing/2014/main" id="{A55A9D70-6F88-41E3-8D54-12ECDFC8E9E3}"/>
                      </a:ext>
                    </a:extLst>
                  </xdr:cNvPr>
                  <xdr:cNvSpPr txBox="1">
                    <a:spLocks noChangeArrowheads="1"/>
                  </xdr:cNvSpPr>
                </xdr:nvSpPr>
                <xdr:spPr bwMode="auto">
                  <a:xfrm>
                    <a:off x="5009075"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398" name="Rectangle 1">
                    <a:extLst>
                      <a:ext uri="{FF2B5EF4-FFF2-40B4-BE49-F238E27FC236}">
                        <a16:creationId xmlns:a16="http://schemas.microsoft.com/office/drawing/2014/main" id="{0E453860-E389-4D86-A87B-EFF5B5E05A3E}"/>
                      </a:ext>
                    </a:extLst>
                  </xdr:cNvPr>
                  <xdr:cNvSpPr>
                    <a:spLocks noChangeArrowheads="1"/>
                  </xdr:cNvSpPr>
                </xdr:nvSpPr>
                <xdr:spPr bwMode="auto">
                  <a:xfrm>
                    <a:off x="5603514" y="30189371"/>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00" name="Line 3">
                    <a:extLst>
                      <a:ext uri="{FF2B5EF4-FFF2-40B4-BE49-F238E27FC236}">
                        <a16:creationId xmlns:a16="http://schemas.microsoft.com/office/drawing/2014/main" id="{BEE2953F-E417-4973-9CA0-D6B206C7664E}"/>
                      </a:ext>
                    </a:extLst>
                  </xdr:cNvPr>
                  <xdr:cNvSpPr>
                    <a:spLocks noChangeShapeType="1"/>
                  </xdr:cNvSpPr>
                </xdr:nvSpPr>
                <xdr:spPr bwMode="auto">
                  <a:xfrm flipV="1">
                    <a:off x="4971255" y="30200905"/>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01" name="Text Box 5">
                    <a:extLst>
                      <a:ext uri="{FF2B5EF4-FFF2-40B4-BE49-F238E27FC236}">
                        <a16:creationId xmlns:a16="http://schemas.microsoft.com/office/drawing/2014/main" id="{1A89CE33-B343-4407-93D4-2D36C7F62ED7}"/>
                      </a:ext>
                    </a:extLst>
                  </xdr:cNvPr>
                  <xdr:cNvSpPr txBox="1">
                    <a:spLocks noChangeArrowheads="1"/>
                  </xdr:cNvSpPr>
                </xdr:nvSpPr>
                <xdr:spPr bwMode="auto">
                  <a:xfrm>
                    <a:off x="5013487" y="30299080"/>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403" name="Rectangle 1">
                    <a:extLst>
                      <a:ext uri="{FF2B5EF4-FFF2-40B4-BE49-F238E27FC236}">
                        <a16:creationId xmlns:a16="http://schemas.microsoft.com/office/drawing/2014/main" id="{2CB48B19-BF08-4AE4-8780-6EC5D68DE0A0}"/>
                      </a:ext>
                    </a:extLst>
                  </xdr:cNvPr>
                  <xdr:cNvSpPr>
                    <a:spLocks noChangeArrowheads="1"/>
                  </xdr:cNvSpPr>
                </xdr:nvSpPr>
                <xdr:spPr bwMode="auto">
                  <a:xfrm>
                    <a:off x="5063404" y="30362882"/>
                    <a:ext cx="318182" cy="1371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95" name="Rectangle 1">
                  <a:extLst>
                    <a:ext uri="{FF2B5EF4-FFF2-40B4-BE49-F238E27FC236}">
                      <a16:creationId xmlns:a16="http://schemas.microsoft.com/office/drawing/2014/main" id="{1FBC1467-6F59-4D64-8727-2CF9B09BB0BE}"/>
                    </a:ext>
                  </a:extLst>
                </xdr:cNvPr>
                <xdr:cNvSpPr>
                  <a:spLocks noChangeArrowheads="1"/>
                </xdr:cNvSpPr>
              </xdr:nvSpPr>
              <xdr:spPr bwMode="auto">
                <a:xfrm>
                  <a:off x="1076738" y="28856608"/>
                  <a:ext cx="877957" cy="1085022"/>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grpSp>
          <xdr:sp macro="" textlink="">
            <xdr:nvSpPr>
              <xdr:cNvPr id="393" name="Line 3">
                <a:extLst>
                  <a:ext uri="{FF2B5EF4-FFF2-40B4-BE49-F238E27FC236}">
                    <a16:creationId xmlns:a16="http://schemas.microsoft.com/office/drawing/2014/main" id="{8E500D2F-FEF4-46B6-B918-AFFA43123E02}"/>
                  </a:ext>
                </a:extLst>
              </xdr:cNvPr>
              <xdr:cNvSpPr>
                <a:spLocks noChangeShapeType="1"/>
              </xdr:cNvSpPr>
            </xdr:nvSpPr>
            <xdr:spPr bwMode="auto">
              <a:xfrm flipH="1">
                <a:off x="2045803" y="29212760"/>
                <a:ext cx="1076739" cy="1656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sp macro="" textlink="">
        <xdr:nvSpPr>
          <xdr:cNvPr id="439" name="Rectangle 1">
            <a:extLst>
              <a:ext uri="{FF2B5EF4-FFF2-40B4-BE49-F238E27FC236}">
                <a16:creationId xmlns:a16="http://schemas.microsoft.com/office/drawing/2014/main" id="{C0552653-D57B-4450-A3CF-E258FAA29D72}"/>
              </a:ext>
            </a:extLst>
          </xdr:cNvPr>
          <xdr:cNvSpPr>
            <a:spLocks noChangeArrowheads="1"/>
          </xdr:cNvSpPr>
        </xdr:nvSpPr>
        <xdr:spPr bwMode="auto">
          <a:xfrm>
            <a:off x="2237735" y="32095110"/>
            <a:ext cx="520375" cy="455543"/>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Script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5</xdr:col>
      <xdr:colOff>0</xdr:colOff>
      <xdr:row>79</xdr:row>
      <xdr:rowOff>0</xdr:rowOff>
    </xdr:from>
    <xdr:to>
      <xdr:col>26</xdr:col>
      <xdr:colOff>91107</xdr:colOff>
      <xdr:row>89</xdr:row>
      <xdr:rowOff>41415</xdr:rowOff>
    </xdr:to>
    <xdr:grpSp>
      <xdr:nvGrpSpPr>
        <xdr:cNvPr id="548" name="グループ化 547">
          <a:extLst>
            <a:ext uri="{FF2B5EF4-FFF2-40B4-BE49-F238E27FC236}">
              <a16:creationId xmlns:a16="http://schemas.microsoft.com/office/drawing/2014/main" id="{F489FBFE-4468-44C4-8E00-87F10C109833}"/>
            </a:ext>
          </a:extLst>
        </xdr:cNvPr>
        <xdr:cNvGrpSpPr/>
      </xdr:nvGrpSpPr>
      <xdr:grpSpPr>
        <a:xfrm>
          <a:off x="1381125" y="11401425"/>
          <a:ext cx="5891832" cy="1470165"/>
          <a:chOff x="1192697" y="10966174"/>
          <a:chExt cx="5830955" cy="1449457"/>
        </a:xfrm>
      </xdr:grpSpPr>
      <xdr:sp macro="" textlink="">
        <xdr:nvSpPr>
          <xdr:cNvPr id="549" name="正方形/長方形 548">
            <a:extLst>
              <a:ext uri="{FF2B5EF4-FFF2-40B4-BE49-F238E27FC236}">
                <a16:creationId xmlns:a16="http://schemas.microsoft.com/office/drawing/2014/main" id="{9BE2F040-A8C1-4622-9147-2729DD86349C}"/>
              </a:ext>
            </a:extLst>
          </xdr:cNvPr>
          <xdr:cNvSpPr/>
        </xdr:nvSpPr>
        <xdr:spPr bwMode="auto">
          <a:xfrm>
            <a:off x="5474804" y="11297478"/>
            <a:ext cx="154884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550" name="正方形/長方形 549">
            <a:extLst>
              <a:ext uri="{FF2B5EF4-FFF2-40B4-BE49-F238E27FC236}">
                <a16:creationId xmlns:a16="http://schemas.microsoft.com/office/drawing/2014/main" id="{D39F70CC-A2DA-43B3-B807-9FB90658C140}"/>
              </a:ext>
            </a:extLst>
          </xdr:cNvPr>
          <xdr:cNvSpPr/>
        </xdr:nvSpPr>
        <xdr:spPr bwMode="auto">
          <a:xfrm>
            <a:off x="1192697" y="11272630"/>
            <a:ext cx="367747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551" name="グループ化 550">
            <a:extLst>
              <a:ext uri="{FF2B5EF4-FFF2-40B4-BE49-F238E27FC236}">
                <a16:creationId xmlns:a16="http://schemas.microsoft.com/office/drawing/2014/main" id="{29B4D01B-086D-4627-9CC4-B13DEDAE1F2F}"/>
              </a:ext>
            </a:extLst>
          </xdr:cNvPr>
          <xdr:cNvGrpSpPr/>
        </xdr:nvGrpSpPr>
        <xdr:grpSpPr>
          <a:xfrm>
            <a:off x="1366630" y="10966174"/>
            <a:ext cx="5467051" cy="1408043"/>
            <a:chOff x="1390649" y="5991225"/>
            <a:chExt cx="5467051" cy="1457325"/>
          </a:xfrm>
        </xdr:grpSpPr>
        <xdr:grpSp>
          <xdr:nvGrpSpPr>
            <xdr:cNvPr id="552" name="グループ化 551">
              <a:extLst>
                <a:ext uri="{FF2B5EF4-FFF2-40B4-BE49-F238E27FC236}">
                  <a16:creationId xmlns:a16="http://schemas.microsoft.com/office/drawing/2014/main" id="{CF397FE6-4B75-43B5-8BFE-AA89A16E6233}"/>
                </a:ext>
              </a:extLst>
            </xdr:cNvPr>
            <xdr:cNvGrpSpPr/>
          </xdr:nvGrpSpPr>
          <xdr:grpSpPr>
            <a:xfrm>
              <a:off x="1390649" y="5991225"/>
              <a:ext cx="5467051" cy="1400175"/>
              <a:chOff x="5248274" y="10287000"/>
              <a:chExt cx="5467051" cy="1400175"/>
            </a:xfrm>
          </xdr:grpSpPr>
          <xdr:sp macro="" textlink="">
            <xdr:nvSpPr>
              <xdr:cNvPr id="554" name="Rectangle 6">
                <a:extLst>
                  <a:ext uri="{FF2B5EF4-FFF2-40B4-BE49-F238E27FC236}">
                    <a16:creationId xmlns:a16="http://schemas.microsoft.com/office/drawing/2014/main" id="{672DA1E6-E497-45B3-8010-2BAE54E39D64}"/>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555" name="Rectangle 7">
                <a:extLst>
                  <a:ext uri="{FF2B5EF4-FFF2-40B4-BE49-F238E27FC236}">
                    <a16:creationId xmlns:a16="http://schemas.microsoft.com/office/drawing/2014/main" id="{6065B617-3C83-48A2-B639-32BB10647EE5}"/>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556" name="Rectangle 8">
                <a:extLst>
                  <a:ext uri="{FF2B5EF4-FFF2-40B4-BE49-F238E27FC236}">
                    <a16:creationId xmlns:a16="http://schemas.microsoft.com/office/drawing/2014/main" id="{12244ACE-295D-4D74-AD9A-192336215D8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557" name="Line 9">
                <a:extLst>
                  <a:ext uri="{FF2B5EF4-FFF2-40B4-BE49-F238E27FC236}">
                    <a16:creationId xmlns:a16="http://schemas.microsoft.com/office/drawing/2014/main" id="{C1095DE9-C570-4D7F-B105-353C1B128312}"/>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58" name="Text Box 11">
                <a:extLst>
                  <a:ext uri="{FF2B5EF4-FFF2-40B4-BE49-F238E27FC236}">
                    <a16:creationId xmlns:a16="http://schemas.microsoft.com/office/drawing/2014/main" id="{578409B9-F79A-42C8-A1F5-B84D867DA5A1}"/>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59" name="Text Box 12">
                <a:extLst>
                  <a:ext uri="{FF2B5EF4-FFF2-40B4-BE49-F238E27FC236}">
                    <a16:creationId xmlns:a16="http://schemas.microsoft.com/office/drawing/2014/main" id="{887BE058-9EAE-47DA-BD77-47069EDD485E}"/>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60" name="Line 13">
                <a:extLst>
                  <a:ext uri="{FF2B5EF4-FFF2-40B4-BE49-F238E27FC236}">
                    <a16:creationId xmlns:a16="http://schemas.microsoft.com/office/drawing/2014/main" id="{FB5575E4-7D42-42C5-B975-5A228D13050D}"/>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61" name="Rectangle 23">
                <a:extLst>
                  <a:ext uri="{FF2B5EF4-FFF2-40B4-BE49-F238E27FC236}">
                    <a16:creationId xmlns:a16="http://schemas.microsoft.com/office/drawing/2014/main" id="{F2F7AF66-AF46-46A6-91BB-1DE5193C9AC8}"/>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62" name="Line 30">
                <a:extLst>
                  <a:ext uri="{FF2B5EF4-FFF2-40B4-BE49-F238E27FC236}">
                    <a16:creationId xmlns:a16="http://schemas.microsoft.com/office/drawing/2014/main" id="{D85F7E8E-EAAF-4A25-A226-C34E245E5D67}"/>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563" name="AutoShape 31">
                <a:extLst>
                  <a:ext uri="{FF2B5EF4-FFF2-40B4-BE49-F238E27FC236}">
                    <a16:creationId xmlns:a16="http://schemas.microsoft.com/office/drawing/2014/main" id="{4B39BAC9-2CAD-4449-AEC7-442A456D4467}"/>
                  </a:ext>
                </a:extLst>
              </xdr:cNvPr>
              <xdr:cNvCxnSpPr>
                <a:cxnSpLocks noChangeShapeType="1"/>
                <a:stCxn id="562"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64" name="Line 32">
                <a:extLst>
                  <a:ext uri="{FF2B5EF4-FFF2-40B4-BE49-F238E27FC236}">
                    <a16:creationId xmlns:a16="http://schemas.microsoft.com/office/drawing/2014/main" id="{52CCC4AC-B6D9-4DA3-BE8A-B6CDF7BEC61C}"/>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65" name="Rectangle 33">
                <a:extLst>
                  <a:ext uri="{FF2B5EF4-FFF2-40B4-BE49-F238E27FC236}">
                    <a16:creationId xmlns:a16="http://schemas.microsoft.com/office/drawing/2014/main" id="{F8347D93-7357-4CC5-AE3B-43DE4DA42399}"/>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66" name="Rectangle 34">
                <a:extLst>
                  <a:ext uri="{FF2B5EF4-FFF2-40B4-BE49-F238E27FC236}">
                    <a16:creationId xmlns:a16="http://schemas.microsoft.com/office/drawing/2014/main" id="{B6BB21A8-6797-417E-B056-7729B444A7C3}"/>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67" name="Text Box 35">
                <a:extLst>
                  <a:ext uri="{FF2B5EF4-FFF2-40B4-BE49-F238E27FC236}">
                    <a16:creationId xmlns:a16="http://schemas.microsoft.com/office/drawing/2014/main" id="{336797B9-E035-4A7F-9A55-ACF3CF2A9E4E}"/>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68" name="Rectangle 36">
                <a:extLst>
                  <a:ext uri="{FF2B5EF4-FFF2-40B4-BE49-F238E27FC236}">
                    <a16:creationId xmlns:a16="http://schemas.microsoft.com/office/drawing/2014/main" id="{7E60309C-0829-4E44-A5BF-A771634ACF16}"/>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69" name="Rectangle 37">
                <a:extLst>
                  <a:ext uri="{FF2B5EF4-FFF2-40B4-BE49-F238E27FC236}">
                    <a16:creationId xmlns:a16="http://schemas.microsoft.com/office/drawing/2014/main" id="{6DF44291-5A3B-4FC6-816A-817C3382F609}"/>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570" name="Rectangle 38">
                <a:extLst>
                  <a:ext uri="{FF2B5EF4-FFF2-40B4-BE49-F238E27FC236}">
                    <a16:creationId xmlns:a16="http://schemas.microsoft.com/office/drawing/2014/main" id="{58DCD9C3-7B62-4897-BF92-D30002962892}"/>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71" name="Text Box 43">
                <a:extLst>
                  <a:ext uri="{FF2B5EF4-FFF2-40B4-BE49-F238E27FC236}">
                    <a16:creationId xmlns:a16="http://schemas.microsoft.com/office/drawing/2014/main" id="{8E6B0E2D-8752-48D7-948F-85AF07BFB6A2}"/>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72" name="Line 9">
                <a:extLst>
                  <a:ext uri="{FF2B5EF4-FFF2-40B4-BE49-F238E27FC236}">
                    <a16:creationId xmlns:a16="http://schemas.microsoft.com/office/drawing/2014/main" id="{9D1FBB05-37AD-4765-BEFC-5F55AF2448E6}"/>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73" name="Line 13">
                <a:extLst>
                  <a:ext uri="{FF2B5EF4-FFF2-40B4-BE49-F238E27FC236}">
                    <a16:creationId xmlns:a16="http://schemas.microsoft.com/office/drawing/2014/main" id="{D3C30EF7-C3D2-410F-9766-F5F5961992D8}"/>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553" name="Text Box 43">
              <a:extLst>
                <a:ext uri="{FF2B5EF4-FFF2-40B4-BE49-F238E27FC236}">
                  <a16:creationId xmlns:a16="http://schemas.microsoft.com/office/drawing/2014/main" id="{13F7E470-8766-4A61-9E91-62D9BC493943}"/>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grpSp>
    <xdr:clientData/>
  </xdr:twoCellAnchor>
  <xdr:twoCellAnchor>
    <xdr:from>
      <xdr:col>5</xdr:col>
      <xdr:colOff>0</xdr:colOff>
      <xdr:row>94</xdr:row>
      <xdr:rowOff>0</xdr:rowOff>
    </xdr:from>
    <xdr:to>
      <xdr:col>22</xdr:col>
      <xdr:colOff>165653</xdr:colOff>
      <xdr:row>102</xdr:row>
      <xdr:rowOff>8284</xdr:rowOff>
    </xdr:to>
    <xdr:grpSp>
      <xdr:nvGrpSpPr>
        <xdr:cNvPr id="603" name="グループ化 602">
          <a:extLst>
            <a:ext uri="{FF2B5EF4-FFF2-40B4-BE49-F238E27FC236}">
              <a16:creationId xmlns:a16="http://schemas.microsoft.com/office/drawing/2014/main" id="{CC2F0EA4-8726-4778-9C48-8370D3CAA3EB}"/>
            </a:ext>
          </a:extLst>
        </xdr:cNvPr>
        <xdr:cNvGrpSpPr/>
      </xdr:nvGrpSpPr>
      <xdr:grpSpPr>
        <a:xfrm>
          <a:off x="1381125" y="13544550"/>
          <a:ext cx="4861478" cy="1151284"/>
          <a:chOff x="1242389" y="14767892"/>
          <a:chExt cx="4812197" cy="1134718"/>
        </a:xfrm>
      </xdr:grpSpPr>
      <xdr:sp macro="" textlink="">
        <xdr:nvSpPr>
          <xdr:cNvPr id="604" name="正方形/長方形 603">
            <a:extLst>
              <a:ext uri="{FF2B5EF4-FFF2-40B4-BE49-F238E27FC236}">
                <a16:creationId xmlns:a16="http://schemas.microsoft.com/office/drawing/2014/main" id="{D4B7EA53-6492-44DD-AF30-48D7586051E0}"/>
              </a:ext>
            </a:extLst>
          </xdr:cNvPr>
          <xdr:cNvSpPr/>
        </xdr:nvSpPr>
        <xdr:spPr bwMode="auto">
          <a:xfrm>
            <a:off x="1242389" y="14767892"/>
            <a:ext cx="4812197" cy="1134718"/>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605" name="グループ化 604">
            <a:extLst>
              <a:ext uri="{FF2B5EF4-FFF2-40B4-BE49-F238E27FC236}">
                <a16:creationId xmlns:a16="http://schemas.microsoft.com/office/drawing/2014/main" id="{D5393C05-0AE5-4F6E-8C49-DB9D82A2770F}"/>
              </a:ext>
            </a:extLst>
          </xdr:cNvPr>
          <xdr:cNvGrpSpPr/>
        </xdr:nvGrpSpPr>
        <xdr:grpSpPr>
          <a:xfrm>
            <a:off x="1366630" y="14908696"/>
            <a:ext cx="4504949" cy="849600"/>
            <a:chOff x="1362075" y="10334624"/>
            <a:chExt cx="4504949" cy="849600"/>
          </a:xfrm>
        </xdr:grpSpPr>
        <xdr:sp macro="" textlink="">
          <xdr:nvSpPr>
            <xdr:cNvPr id="606" name="Rectangle 14">
              <a:extLst>
                <a:ext uri="{FF2B5EF4-FFF2-40B4-BE49-F238E27FC236}">
                  <a16:creationId xmlns:a16="http://schemas.microsoft.com/office/drawing/2014/main" id="{7F162378-5E40-49F5-8D16-01A57C2A285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607" name="Rectangle 15">
              <a:extLst>
                <a:ext uri="{FF2B5EF4-FFF2-40B4-BE49-F238E27FC236}">
                  <a16:creationId xmlns:a16="http://schemas.microsoft.com/office/drawing/2014/main" id="{801AB0B2-75DE-450F-8434-14430C4A3D95}"/>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608" name="Text Box 16">
              <a:extLst>
                <a:ext uri="{FF2B5EF4-FFF2-40B4-BE49-F238E27FC236}">
                  <a16:creationId xmlns:a16="http://schemas.microsoft.com/office/drawing/2014/main" id="{6A3E3C71-2D63-4249-9B65-E8D8B24866ED}"/>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609" name="Line 17">
              <a:extLst>
                <a:ext uri="{FF2B5EF4-FFF2-40B4-BE49-F238E27FC236}">
                  <a16:creationId xmlns:a16="http://schemas.microsoft.com/office/drawing/2014/main" id="{8EFA1494-DD03-4D8D-B544-C1C13F2B223E}"/>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10" name="Line 18">
              <a:extLst>
                <a:ext uri="{FF2B5EF4-FFF2-40B4-BE49-F238E27FC236}">
                  <a16:creationId xmlns:a16="http://schemas.microsoft.com/office/drawing/2014/main" id="{87E2C487-BC2E-44D8-AA6C-B53A8502F82F}"/>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11" name="Text Box 19">
              <a:extLst>
                <a:ext uri="{FF2B5EF4-FFF2-40B4-BE49-F238E27FC236}">
                  <a16:creationId xmlns:a16="http://schemas.microsoft.com/office/drawing/2014/main" id="{D71C7188-B4B8-4B69-B0E6-2990E80CDA26}"/>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612" name="Text Box 21">
              <a:extLst>
                <a:ext uri="{FF2B5EF4-FFF2-40B4-BE49-F238E27FC236}">
                  <a16:creationId xmlns:a16="http://schemas.microsoft.com/office/drawing/2014/main" id="{3DD98D97-B94F-4897-99C3-A700E4D03B32}"/>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613" name="Rectangle 44">
              <a:extLst>
                <a:ext uri="{FF2B5EF4-FFF2-40B4-BE49-F238E27FC236}">
                  <a16:creationId xmlns:a16="http://schemas.microsoft.com/office/drawing/2014/main" id="{4EAD71B3-934C-446E-A125-C821E8BCEF72}"/>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614" name="Rectangle 34">
              <a:extLst>
                <a:ext uri="{FF2B5EF4-FFF2-40B4-BE49-F238E27FC236}">
                  <a16:creationId xmlns:a16="http://schemas.microsoft.com/office/drawing/2014/main" id="{9365AB78-B71C-4961-B900-B0B13EA151CE}"/>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615" name="Rectangle 31">
              <a:extLst>
                <a:ext uri="{FF2B5EF4-FFF2-40B4-BE49-F238E27FC236}">
                  <a16:creationId xmlns:a16="http://schemas.microsoft.com/office/drawing/2014/main" id="{DBD5101B-CB4B-43C8-A86B-1CB6935E2777}"/>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616" name="Rectangle 31">
              <a:extLst>
                <a:ext uri="{FF2B5EF4-FFF2-40B4-BE49-F238E27FC236}">
                  <a16:creationId xmlns:a16="http://schemas.microsoft.com/office/drawing/2014/main" id="{C27E4089-D62E-4FC0-BB61-0A336BD2AB5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617" name="Line 17">
              <a:extLst>
                <a:ext uri="{FF2B5EF4-FFF2-40B4-BE49-F238E27FC236}">
                  <a16:creationId xmlns:a16="http://schemas.microsoft.com/office/drawing/2014/main" id="{4C10F58D-31B1-41FE-8312-1ED7DB6216AC}"/>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4</xdr:col>
      <xdr:colOff>273325</xdr:colOff>
      <xdr:row>106</xdr:row>
      <xdr:rowOff>0</xdr:rowOff>
    </xdr:from>
    <xdr:to>
      <xdr:col>34</xdr:col>
      <xdr:colOff>74543</xdr:colOff>
      <xdr:row>125</xdr:row>
      <xdr:rowOff>57978</xdr:rowOff>
    </xdr:to>
    <xdr:grpSp>
      <xdr:nvGrpSpPr>
        <xdr:cNvPr id="726" name="グループ化 725">
          <a:extLst>
            <a:ext uri="{FF2B5EF4-FFF2-40B4-BE49-F238E27FC236}">
              <a16:creationId xmlns:a16="http://schemas.microsoft.com/office/drawing/2014/main" id="{64E25213-FC77-458C-AE04-9DD52C1ADB2B}"/>
            </a:ext>
          </a:extLst>
        </xdr:cNvPr>
        <xdr:cNvGrpSpPr/>
      </xdr:nvGrpSpPr>
      <xdr:grpSpPr>
        <a:xfrm>
          <a:off x="1378225" y="15259050"/>
          <a:ext cx="8087968" cy="2772603"/>
          <a:chOff x="1267239" y="17865587"/>
          <a:chExt cx="8001001" cy="2733260"/>
        </a:xfrm>
      </xdr:grpSpPr>
      <xdr:sp macro="" textlink="">
        <xdr:nvSpPr>
          <xdr:cNvPr id="727" name="正方形/長方形 726">
            <a:extLst>
              <a:ext uri="{FF2B5EF4-FFF2-40B4-BE49-F238E27FC236}">
                <a16:creationId xmlns:a16="http://schemas.microsoft.com/office/drawing/2014/main" id="{64CD95A3-1E77-48B8-97E2-97023EA6E80E}"/>
              </a:ext>
            </a:extLst>
          </xdr:cNvPr>
          <xdr:cNvSpPr/>
        </xdr:nvSpPr>
        <xdr:spPr bwMode="auto">
          <a:xfrm>
            <a:off x="1267239" y="18155478"/>
            <a:ext cx="4522305" cy="106017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29" name="正方形/長方形 728">
            <a:extLst>
              <a:ext uri="{FF2B5EF4-FFF2-40B4-BE49-F238E27FC236}">
                <a16:creationId xmlns:a16="http://schemas.microsoft.com/office/drawing/2014/main" id="{2087DB70-2024-42ED-8511-37A5EEE08A79}"/>
              </a:ext>
            </a:extLst>
          </xdr:cNvPr>
          <xdr:cNvSpPr/>
        </xdr:nvSpPr>
        <xdr:spPr bwMode="auto">
          <a:xfrm>
            <a:off x="7846943" y="18133942"/>
            <a:ext cx="1421297" cy="1073427"/>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30" name="正方形/長方形 729">
            <a:extLst>
              <a:ext uri="{FF2B5EF4-FFF2-40B4-BE49-F238E27FC236}">
                <a16:creationId xmlns:a16="http://schemas.microsoft.com/office/drawing/2014/main" id="{13DD7D14-8C08-4AEB-A94D-349A552F4B06}"/>
              </a:ext>
            </a:extLst>
          </xdr:cNvPr>
          <xdr:cNvSpPr/>
        </xdr:nvSpPr>
        <xdr:spPr bwMode="auto">
          <a:xfrm>
            <a:off x="4219161" y="19480696"/>
            <a:ext cx="5024230" cy="1118151"/>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731" name="グループ化 730">
            <a:extLst>
              <a:ext uri="{FF2B5EF4-FFF2-40B4-BE49-F238E27FC236}">
                <a16:creationId xmlns:a16="http://schemas.microsoft.com/office/drawing/2014/main" id="{CEE9CFCD-7555-4910-94E2-EF66D51F2EB8}"/>
              </a:ext>
            </a:extLst>
          </xdr:cNvPr>
          <xdr:cNvGrpSpPr/>
        </xdr:nvGrpSpPr>
        <xdr:grpSpPr>
          <a:xfrm>
            <a:off x="1366630" y="17865587"/>
            <a:ext cx="7772101" cy="2638647"/>
            <a:chOff x="1390650" y="15220997"/>
            <a:chExt cx="7772101" cy="2638647"/>
          </a:xfrm>
        </xdr:grpSpPr>
        <xdr:sp macro="" textlink="">
          <xdr:nvSpPr>
            <xdr:cNvPr id="732" name="Rectangle 1">
              <a:extLst>
                <a:ext uri="{FF2B5EF4-FFF2-40B4-BE49-F238E27FC236}">
                  <a16:creationId xmlns:a16="http://schemas.microsoft.com/office/drawing/2014/main" id="{64BFC8C6-035B-473C-BC2B-673C0508B3F4}"/>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733" name="Rectangle 2">
              <a:extLst>
                <a:ext uri="{FF2B5EF4-FFF2-40B4-BE49-F238E27FC236}">
                  <a16:creationId xmlns:a16="http://schemas.microsoft.com/office/drawing/2014/main" id="{7AD3D184-AFEF-45B2-9D7C-02752E14C3F6}"/>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734" name="Line 3">
              <a:extLst>
                <a:ext uri="{FF2B5EF4-FFF2-40B4-BE49-F238E27FC236}">
                  <a16:creationId xmlns:a16="http://schemas.microsoft.com/office/drawing/2014/main" id="{5B27D0C8-7E75-483D-A7DC-3D8806EFDC2F}"/>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35" name="Text Box 4">
              <a:extLst>
                <a:ext uri="{FF2B5EF4-FFF2-40B4-BE49-F238E27FC236}">
                  <a16:creationId xmlns:a16="http://schemas.microsoft.com/office/drawing/2014/main" id="{F748ACFE-A98F-4616-A449-58DED6599173}"/>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36" name="Rectangle 5">
              <a:extLst>
                <a:ext uri="{FF2B5EF4-FFF2-40B4-BE49-F238E27FC236}">
                  <a16:creationId xmlns:a16="http://schemas.microsoft.com/office/drawing/2014/main" id="{C16B8D80-00AB-4012-9ED0-877ABC786CAC}"/>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737" name="Rectangle 6">
              <a:extLst>
                <a:ext uri="{FF2B5EF4-FFF2-40B4-BE49-F238E27FC236}">
                  <a16:creationId xmlns:a16="http://schemas.microsoft.com/office/drawing/2014/main" id="{BFBFBF7E-1ADD-4F85-B123-5792F9B3AF03}"/>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738" name="Rectangle 7">
              <a:extLst>
                <a:ext uri="{FF2B5EF4-FFF2-40B4-BE49-F238E27FC236}">
                  <a16:creationId xmlns:a16="http://schemas.microsoft.com/office/drawing/2014/main" id="{07BDF2BC-606E-4644-98AF-85EF728CBB59}"/>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739" name="Text Box 8">
              <a:extLst>
                <a:ext uri="{FF2B5EF4-FFF2-40B4-BE49-F238E27FC236}">
                  <a16:creationId xmlns:a16="http://schemas.microsoft.com/office/drawing/2014/main" id="{51110854-4854-401A-B198-8AF18E531D18}"/>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40" name="Line 9">
              <a:extLst>
                <a:ext uri="{FF2B5EF4-FFF2-40B4-BE49-F238E27FC236}">
                  <a16:creationId xmlns:a16="http://schemas.microsoft.com/office/drawing/2014/main" id="{A68F4EA5-FB98-4E97-86C8-2365C5E5C06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1" name="Line 10">
              <a:extLst>
                <a:ext uri="{FF2B5EF4-FFF2-40B4-BE49-F238E27FC236}">
                  <a16:creationId xmlns:a16="http://schemas.microsoft.com/office/drawing/2014/main" id="{BC9D562B-4727-4491-9D28-CB3A7A4B21AD}"/>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2" name="Line 11">
              <a:extLst>
                <a:ext uri="{FF2B5EF4-FFF2-40B4-BE49-F238E27FC236}">
                  <a16:creationId xmlns:a16="http://schemas.microsoft.com/office/drawing/2014/main" id="{8DF79664-B848-447C-B2CF-6D1F2F42F5BC}"/>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3" name="Text Box 12">
              <a:extLst>
                <a:ext uri="{FF2B5EF4-FFF2-40B4-BE49-F238E27FC236}">
                  <a16:creationId xmlns:a16="http://schemas.microsoft.com/office/drawing/2014/main" id="{33F21966-2F34-4B8B-86C9-BBE0C4DC9751}"/>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44" name="Text Box 13">
              <a:extLst>
                <a:ext uri="{FF2B5EF4-FFF2-40B4-BE49-F238E27FC236}">
                  <a16:creationId xmlns:a16="http://schemas.microsoft.com/office/drawing/2014/main" id="{8DBB0C7B-A174-4E64-9007-3E8386DFC675}"/>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745" name="Text Box 14">
              <a:extLst>
                <a:ext uri="{FF2B5EF4-FFF2-40B4-BE49-F238E27FC236}">
                  <a16:creationId xmlns:a16="http://schemas.microsoft.com/office/drawing/2014/main" id="{9727D551-C1A3-46A3-89C6-B2FA13D590D8}"/>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746" name="Text Box 15">
              <a:extLst>
                <a:ext uri="{FF2B5EF4-FFF2-40B4-BE49-F238E27FC236}">
                  <a16:creationId xmlns:a16="http://schemas.microsoft.com/office/drawing/2014/main" id="{68246C3A-365B-46D8-B56D-034304AE6128}"/>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47" name="Line 16">
              <a:extLst>
                <a:ext uri="{FF2B5EF4-FFF2-40B4-BE49-F238E27FC236}">
                  <a16:creationId xmlns:a16="http://schemas.microsoft.com/office/drawing/2014/main" id="{E38FB17E-CA4E-43FD-92FC-6F687951298B}"/>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8" name="Rectangle 30">
              <a:extLst>
                <a:ext uri="{FF2B5EF4-FFF2-40B4-BE49-F238E27FC236}">
                  <a16:creationId xmlns:a16="http://schemas.microsoft.com/office/drawing/2014/main" id="{30C3C351-EC09-44DF-8AEF-C6F6295071B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49" name="Rectangle 31">
              <a:extLst>
                <a:ext uri="{FF2B5EF4-FFF2-40B4-BE49-F238E27FC236}">
                  <a16:creationId xmlns:a16="http://schemas.microsoft.com/office/drawing/2014/main" id="{44C4A48C-AF3C-4B7C-B5FA-24A23415FAB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50" name="Rectangle 34">
              <a:extLst>
                <a:ext uri="{FF2B5EF4-FFF2-40B4-BE49-F238E27FC236}">
                  <a16:creationId xmlns:a16="http://schemas.microsoft.com/office/drawing/2014/main" id="{2296D8F4-FDB3-426C-8437-0BDF5E94E278}"/>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51" name="Rectangle 35">
              <a:extLst>
                <a:ext uri="{FF2B5EF4-FFF2-40B4-BE49-F238E27FC236}">
                  <a16:creationId xmlns:a16="http://schemas.microsoft.com/office/drawing/2014/main" id="{8902675E-7378-47F7-A4A9-2B6924D4B4EA}"/>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752" name="Rectangle 37">
              <a:extLst>
                <a:ext uri="{FF2B5EF4-FFF2-40B4-BE49-F238E27FC236}">
                  <a16:creationId xmlns:a16="http://schemas.microsoft.com/office/drawing/2014/main" id="{8FF57557-68F1-4E02-831D-7A7889D7B98B}"/>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753" name="AutoShape 43">
              <a:extLst>
                <a:ext uri="{FF2B5EF4-FFF2-40B4-BE49-F238E27FC236}">
                  <a16:creationId xmlns:a16="http://schemas.microsoft.com/office/drawing/2014/main" id="{05F952C7-1357-41CD-8A28-005F21D644D8}"/>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754" name="Line 44">
              <a:extLst>
                <a:ext uri="{FF2B5EF4-FFF2-40B4-BE49-F238E27FC236}">
                  <a16:creationId xmlns:a16="http://schemas.microsoft.com/office/drawing/2014/main" id="{BFE13563-EF98-482D-BBD2-DEED04A44685}"/>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5" name="Line 45">
              <a:extLst>
                <a:ext uri="{FF2B5EF4-FFF2-40B4-BE49-F238E27FC236}">
                  <a16:creationId xmlns:a16="http://schemas.microsoft.com/office/drawing/2014/main" id="{D942177E-27D2-400D-B32E-43612391C063}"/>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6" name="Text Box 46">
              <a:extLst>
                <a:ext uri="{FF2B5EF4-FFF2-40B4-BE49-F238E27FC236}">
                  <a16:creationId xmlns:a16="http://schemas.microsoft.com/office/drawing/2014/main" id="{78996E79-5D05-4581-802C-1462B411918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757" name="Rectangle 47">
              <a:extLst>
                <a:ext uri="{FF2B5EF4-FFF2-40B4-BE49-F238E27FC236}">
                  <a16:creationId xmlns:a16="http://schemas.microsoft.com/office/drawing/2014/main" id="{972D9626-ABC6-40C6-93C4-FD837F3A0B27}"/>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758" name="Rectangle 48">
              <a:extLst>
                <a:ext uri="{FF2B5EF4-FFF2-40B4-BE49-F238E27FC236}">
                  <a16:creationId xmlns:a16="http://schemas.microsoft.com/office/drawing/2014/main" id="{60A0C034-7210-498C-B75A-52E400E19845}"/>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759" name="Text Box 49">
              <a:extLst>
                <a:ext uri="{FF2B5EF4-FFF2-40B4-BE49-F238E27FC236}">
                  <a16:creationId xmlns:a16="http://schemas.microsoft.com/office/drawing/2014/main" id="{FDE6D844-17CC-4FC6-B5F2-19D68E3A2E51}"/>
                </a:ext>
              </a:extLst>
            </xdr:cNvPr>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0" name="Line 50">
              <a:extLst>
                <a:ext uri="{FF2B5EF4-FFF2-40B4-BE49-F238E27FC236}">
                  <a16:creationId xmlns:a16="http://schemas.microsoft.com/office/drawing/2014/main" id="{2960E897-707B-4EDF-A8F6-8DD83775A61C}"/>
                </a:ext>
              </a:extLst>
            </xdr:cNvPr>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61" name="Rectangle 31">
              <a:extLst>
                <a:ext uri="{FF2B5EF4-FFF2-40B4-BE49-F238E27FC236}">
                  <a16:creationId xmlns:a16="http://schemas.microsoft.com/office/drawing/2014/main" id="{499B13AA-3910-4EB4-839B-B8C52FBE426A}"/>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2" name="Rectangle 31">
              <a:extLst>
                <a:ext uri="{FF2B5EF4-FFF2-40B4-BE49-F238E27FC236}">
                  <a16:creationId xmlns:a16="http://schemas.microsoft.com/office/drawing/2014/main" id="{B6CD92EA-4962-4E68-8736-108DB200BF46}"/>
                </a:ext>
              </a:extLst>
            </xdr:cNvPr>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3" name="Line 11">
              <a:extLst>
                <a:ext uri="{FF2B5EF4-FFF2-40B4-BE49-F238E27FC236}">
                  <a16:creationId xmlns:a16="http://schemas.microsoft.com/office/drawing/2014/main" id="{808C63D6-6762-4243-BFA1-2B85F76A9C4E}"/>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64" name="Rectangle 6">
              <a:extLst>
                <a:ext uri="{FF2B5EF4-FFF2-40B4-BE49-F238E27FC236}">
                  <a16:creationId xmlns:a16="http://schemas.microsoft.com/office/drawing/2014/main" id="{11D5977F-4242-4FCD-8F67-E57F7728D7D6}"/>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765" name="Text Box 12">
              <a:extLst>
                <a:ext uri="{FF2B5EF4-FFF2-40B4-BE49-F238E27FC236}">
                  <a16:creationId xmlns:a16="http://schemas.microsoft.com/office/drawing/2014/main" id="{2F39DEBE-1757-45C2-9B5C-C1EE7D775822}"/>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766" name="Text Box 43">
              <a:extLst>
                <a:ext uri="{FF2B5EF4-FFF2-40B4-BE49-F238E27FC236}">
                  <a16:creationId xmlns:a16="http://schemas.microsoft.com/office/drawing/2014/main" id="{667F5BBF-2409-4B56-AD17-39DFD9D0B858}"/>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7" name="Line 3">
              <a:extLst>
                <a:ext uri="{FF2B5EF4-FFF2-40B4-BE49-F238E27FC236}">
                  <a16:creationId xmlns:a16="http://schemas.microsoft.com/office/drawing/2014/main" id="{156298CD-6DDE-4539-A925-55DA438726B9}"/>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68" name="Line 50">
              <a:extLst>
                <a:ext uri="{FF2B5EF4-FFF2-40B4-BE49-F238E27FC236}">
                  <a16:creationId xmlns:a16="http://schemas.microsoft.com/office/drawing/2014/main" id="{4F27CF77-2050-4CEF-A51A-E2194CC1D023}"/>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69" name="Rectangle 6">
              <a:extLst>
                <a:ext uri="{FF2B5EF4-FFF2-40B4-BE49-F238E27FC236}">
                  <a16:creationId xmlns:a16="http://schemas.microsoft.com/office/drawing/2014/main" id="{5983C4D7-49F3-427D-BBCD-C84CF9440FFC}"/>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770" name="Text Box 8">
              <a:extLst>
                <a:ext uri="{FF2B5EF4-FFF2-40B4-BE49-F238E27FC236}">
                  <a16:creationId xmlns:a16="http://schemas.microsoft.com/office/drawing/2014/main" id="{5308789F-D747-49E3-9A9B-EDDC1C287ABF}"/>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771" name="Line 50">
              <a:extLst>
                <a:ext uri="{FF2B5EF4-FFF2-40B4-BE49-F238E27FC236}">
                  <a16:creationId xmlns:a16="http://schemas.microsoft.com/office/drawing/2014/main" id="{CF2166DB-D95A-4EE4-82E1-3D2CEF5B77F6}"/>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twoCellAnchor>
    <xdr:from>
      <xdr:col>5</xdr:col>
      <xdr:colOff>0</xdr:colOff>
      <xdr:row>130</xdr:row>
      <xdr:rowOff>0</xdr:rowOff>
    </xdr:from>
    <xdr:to>
      <xdr:col>30</xdr:col>
      <xdr:colOff>173933</xdr:colOff>
      <xdr:row>139</xdr:row>
      <xdr:rowOff>91109</xdr:rowOff>
    </xdr:to>
    <xdr:grpSp>
      <xdr:nvGrpSpPr>
        <xdr:cNvPr id="774" name="グループ化 773">
          <a:extLst>
            <a:ext uri="{FF2B5EF4-FFF2-40B4-BE49-F238E27FC236}">
              <a16:creationId xmlns:a16="http://schemas.microsoft.com/office/drawing/2014/main" id="{98132BB4-6E9D-4A3A-A7A7-A726B63E97B4}"/>
            </a:ext>
          </a:extLst>
        </xdr:cNvPr>
        <xdr:cNvGrpSpPr/>
      </xdr:nvGrpSpPr>
      <xdr:grpSpPr>
        <a:xfrm>
          <a:off x="1381125" y="18688050"/>
          <a:ext cx="7079558" cy="1376984"/>
          <a:chOff x="1134718" y="19977652"/>
          <a:chExt cx="7007086" cy="1358348"/>
        </a:xfrm>
      </xdr:grpSpPr>
      <xdr:sp macro="" textlink="">
        <xdr:nvSpPr>
          <xdr:cNvPr id="775" name="正方形/長方形 774">
            <a:extLst>
              <a:ext uri="{FF2B5EF4-FFF2-40B4-BE49-F238E27FC236}">
                <a16:creationId xmlns:a16="http://schemas.microsoft.com/office/drawing/2014/main" id="{1CE29D75-1768-40D2-85D9-A97E96EDBB97}"/>
              </a:ext>
            </a:extLst>
          </xdr:cNvPr>
          <xdr:cNvSpPr/>
        </xdr:nvSpPr>
        <xdr:spPr bwMode="auto">
          <a:xfrm>
            <a:off x="1134718" y="20193000"/>
            <a:ext cx="3429000" cy="1143000"/>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76" name="正方形/長方形 775">
            <a:extLst>
              <a:ext uri="{FF2B5EF4-FFF2-40B4-BE49-F238E27FC236}">
                <a16:creationId xmlns:a16="http://schemas.microsoft.com/office/drawing/2014/main" id="{0C17C5E6-2D14-4543-9CBF-983FFE7F8CB7}"/>
              </a:ext>
            </a:extLst>
          </xdr:cNvPr>
          <xdr:cNvSpPr/>
        </xdr:nvSpPr>
        <xdr:spPr bwMode="auto">
          <a:xfrm>
            <a:off x="5052391" y="20179748"/>
            <a:ext cx="3089413" cy="113140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777" name="グループ化 776">
            <a:extLst>
              <a:ext uri="{FF2B5EF4-FFF2-40B4-BE49-F238E27FC236}">
                <a16:creationId xmlns:a16="http://schemas.microsoft.com/office/drawing/2014/main" id="{944F4AA6-D85C-470C-BE58-A566A8198B3B}"/>
              </a:ext>
            </a:extLst>
          </xdr:cNvPr>
          <xdr:cNvGrpSpPr/>
        </xdr:nvGrpSpPr>
        <xdr:grpSpPr>
          <a:xfrm>
            <a:off x="1366630" y="19977652"/>
            <a:ext cx="6578699" cy="1231443"/>
            <a:chOff x="1380444" y="20476032"/>
            <a:chExt cx="6578699" cy="1231443"/>
          </a:xfrm>
        </xdr:grpSpPr>
        <xdr:grpSp>
          <xdr:nvGrpSpPr>
            <xdr:cNvPr id="778" name="グループ化 777">
              <a:extLst>
                <a:ext uri="{FF2B5EF4-FFF2-40B4-BE49-F238E27FC236}">
                  <a16:creationId xmlns:a16="http://schemas.microsoft.com/office/drawing/2014/main" id="{66608FE1-DF47-4937-8A73-DB53A52ED7A7}"/>
                </a:ext>
              </a:extLst>
            </xdr:cNvPr>
            <xdr:cNvGrpSpPr/>
          </xdr:nvGrpSpPr>
          <xdr:grpSpPr>
            <a:xfrm>
              <a:off x="1380444" y="20476032"/>
              <a:ext cx="6578699" cy="1231443"/>
              <a:chOff x="1381125" y="19361607"/>
              <a:chExt cx="6578346" cy="1231443"/>
            </a:xfrm>
          </xdr:grpSpPr>
          <xdr:sp macro="" textlink="">
            <xdr:nvSpPr>
              <xdr:cNvPr id="781" name="Rectangle 1">
                <a:extLst>
                  <a:ext uri="{FF2B5EF4-FFF2-40B4-BE49-F238E27FC236}">
                    <a16:creationId xmlns:a16="http://schemas.microsoft.com/office/drawing/2014/main" id="{AB4942C7-5498-4CE4-B88C-CEAEA970CEFF}"/>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782" name="Rectangle 2">
                <a:extLst>
                  <a:ext uri="{FF2B5EF4-FFF2-40B4-BE49-F238E27FC236}">
                    <a16:creationId xmlns:a16="http://schemas.microsoft.com/office/drawing/2014/main" id="{B51DB4D8-5956-424A-A526-FF52345EB5DA}"/>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783" name="Line 3">
                <a:extLst>
                  <a:ext uri="{FF2B5EF4-FFF2-40B4-BE49-F238E27FC236}">
                    <a16:creationId xmlns:a16="http://schemas.microsoft.com/office/drawing/2014/main" id="{BBFFA301-B086-4E1B-BC13-2AEAA206B5B4}"/>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84" name="Text Box 4">
                <a:extLst>
                  <a:ext uri="{FF2B5EF4-FFF2-40B4-BE49-F238E27FC236}">
                    <a16:creationId xmlns:a16="http://schemas.microsoft.com/office/drawing/2014/main" id="{6323363E-91D8-48BE-810D-23047F5A0033}"/>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85" name="Rectangle 5">
                <a:extLst>
                  <a:ext uri="{FF2B5EF4-FFF2-40B4-BE49-F238E27FC236}">
                    <a16:creationId xmlns:a16="http://schemas.microsoft.com/office/drawing/2014/main" id="{BDDD9768-CD16-404F-AB10-0DFDA93EE0A7}"/>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786" name="Rectangle 6">
                <a:extLst>
                  <a:ext uri="{FF2B5EF4-FFF2-40B4-BE49-F238E27FC236}">
                    <a16:creationId xmlns:a16="http://schemas.microsoft.com/office/drawing/2014/main" id="{AC63EEA0-F78F-4742-8D95-8FAF27EB7191}"/>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787" name="Text Box 8">
                <a:extLst>
                  <a:ext uri="{FF2B5EF4-FFF2-40B4-BE49-F238E27FC236}">
                    <a16:creationId xmlns:a16="http://schemas.microsoft.com/office/drawing/2014/main" id="{D99C649D-8C8B-4D91-8741-555158341125}"/>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88" name="Text Box 12">
                <a:extLst>
                  <a:ext uri="{FF2B5EF4-FFF2-40B4-BE49-F238E27FC236}">
                    <a16:creationId xmlns:a16="http://schemas.microsoft.com/office/drawing/2014/main" id="{6819D52F-F1F6-4302-A30C-AF65CD219316}"/>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89" name="Text Box 14">
                <a:extLst>
                  <a:ext uri="{FF2B5EF4-FFF2-40B4-BE49-F238E27FC236}">
                    <a16:creationId xmlns:a16="http://schemas.microsoft.com/office/drawing/2014/main" id="{8D71DD7A-A633-4411-BFE3-94EC26B6D2A2}"/>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790" name="Rectangle 30">
                <a:extLst>
                  <a:ext uri="{FF2B5EF4-FFF2-40B4-BE49-F238E27FC236}">
                    <a16:creationId xmlns:a16="http://schemas.microsoft.com/office/drawing/2014/main" id="{E2779101-9AF7-4BF5-894A-84D8F3312A5A}"/>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91" name="Rectangle 31">
                <a:extLst>
                  <a:ext uri="{FF2B5EF4-FFF2-40B4-BE49-F238E27FC236}">
                    <a16:creationId xmlns:a16="http://schemas.microsoft.com/office/drawing/2014/main" id="{ACD0E280-CED6-4D7F-91FD-1446DE9AF442}"/>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92" name="Rectangle 34">
                <a:extLst>
                  <a:ext uri="{FF2B5EF4-FFF2-40B4-BE49-F238E27FC236}">
                    <a16:creationId xmlns:a16="http://schemas.microsoft.com/office/drawing/2014/main" id="{125A485B-CD62-4A34-A712-2D1BCA9B19B6}"/>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93" name="Rectangle 37">
                <a:extLst>
                  <a:ext uri="{FF2B5EF4-FFF2-40B4-BE49-F238E27FC236}">
                    <a16:creationId xmlns:a16="http://schemas.microsoft.com/office/drawing/2014/main" id="{73EC584A-5875-4A1F-8F60-AD777F2080BA}"/>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794" name="AutoShape 43">
                <a:extLst>
                  <a:ext uri="{FF2B5EF4-FFF2-40B4-BE49-F238E27FC236}">
                    <a16:creationId xmlns:a16="http://schemas.microsoft.com/office/drawing/2014/main" id="{EB774CC7-12D9-457D-B50C-CCE1800990DB}"/>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795" name="Line 44">
                <a:extLst>
                  <a:ext uri="{FF2B5EF4-FFF2-40B4-BE49-F238E27FC236}">
                    <a16:creationId xmlns:a16="http://schemas.microsoft.com/office/drawing/2014/main" id="{54D91953-5E54-4ABB-8808-22038F7E9B84}"/>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96" name="Line 45">
                <a:extLst>
                  <a:ext uri="{FF2B5EF4-FFF2-40B4-BE49-F238E27FC236}">
                    <a16:creationId xmlns:a16="http://schemas.microsoft.com/office/drawing/2014/main" id="{9C1B9F8A-AD07-44DE-90CF-083D403D69A6}"/>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97" name="Text Box 46">
                <a:extLst>
                  <a:ext uri="{FF2B5EF4-FFF2-40B4-BE49-F238E27FC236}">
                    <a16:creationId xmlns:a16="http://schemas.microsoft.com/office/drawing/2014/main" id="{F1024DB9-96AF-4043-AAC6-3A4F669FB3A1}"/>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798" name="Rectangle 47">
                <a:extLst>
                  <a:ext uri="{FF2B5EF4-FFF2-40B4-BE49-F238E27FC236}">
                    <a16:creationId xmlns:a16="http://schemas.microsoft.com/office/drawing/2014/main" id="{88A48088-986B-4895-B8B9-C31789BA5AE5}"/>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799" name="Rectangle 48">
                <a:extLst>
                  <a:ext uri="{FF2B5EF4-FFF2-40B4-BE49-F238E27FC236}">
                    <a16:creationId xmlns:a16="http://schemas.microsoft.com/office/drawing/2014/main" id="{AE8028A6-E6A1-43DE-B1D1-5FAD938401FC}"/>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800" name="Text Box 49">
                <a:extLst>
                  <a:ext uri="{FF2B5EF4-FFF2-40B4-BE49-F238E27FC236}">
                    <a16:creationId xmlns:a16="http://schemas.microsoft.com/office/drawing/2014/main" id="{9E6B1301-B8FE-4F36-915E-C01B2B52965B}"/>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801" name="Line 50">
                <a:extLst>
                  <a:ext uri="{FF2B5EF4-FFF2-40B4-BE49-F238E27FC236}">
                    <a16:creationId xmlns:a16="http://schemas.microsoft.com/office/drawing/2014/main" id="{12221A60-7052-4C6F-ADC8-3B121EE860EB}"/>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02" name="Rectangle 32">
                <a:extLst>
                  <a:ext uri="{FF2B5EF4-FFF2-40B4-BE49-F238E27FC236}">
                    <a16:creationId xmlns:a16="http://schemas.microsoft.com/office/drawing/2014/main" id="{04113918-C473-49C5-AD57-DEBE21601CE1}"/>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803" name="Line 50">
                <a:extLst>
                  <a:ext uri="{FF2B5EF4-FFF2-40B4-BE49-F238E27FC236}">
                    <a16:creationId xmlns:a16="http://schemas.microsoft.com/office/drawing/2014/main" id="{A7EAD1CB-7BA3-40EB-B4EE-B3C9FD4A40F6}"/>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779" name="Line 3">
              <a:extLst>
                <a:ext uri="{FF2B5EF4-FFF2-40B4-BE49-F238E27FC236}">
                  <a16:creationId xmlns:a16="http://schemas.microsoft.com/office/drawing/2014/main" id="{D971AA88-8844-4904-9F35-DD6A0FBA9202}"/>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80" name="Line 3">
              <a:extLst>
                <a:ext uri="{FF2B5EF4-FFF2-40B4-BE49-F238E27FC236}">
                  <a16:creationId xmlns:a16="http://schemas.microsoft.com/office/drawing/2014/main" id="{7E9C066E-8207-4989-924C-43CE3EC8DC01}"/>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156</xdr:row>
      <xdr:rowOff>0</xdr:rowOff>
    </xdr:from>
    <xdr:to>
      <xdr:col>24</xdr:col>
      <xdr:colOff>231913</xdr:colOff>
      <xdr:row>164</xdr:row>
      <xdr:rowOff>4969</xdr:rowOff>
    </xdr:to>
    <xdr:grpSp>
      <xdr:nvGrpSpPr>
        <xdr:cNvPr id="805" name="グループ化 804">
          <a:extLst>
            <a:ext uri="{FF2B5EF4-FFF2-40B4-BE49-F238E27FC236}">
              <a16:creationId xmlns:a16="http://schemas.microsoft.com/office/drawing/2014/main" id="{F4ABAB5D-7994-47BB-8863-9A05D25857D6}"/>
            </a:ext>
          </a:extLst>
        </xdr:cNvPr>
        <xdr:cNvGrpSpPr/>
      </xdr:nvGrpSpPr>
      <xdr:grpSpPr>
        <a:xfrm>
          <a:off x="1381125" y="22402800"/>
          <a:ext cx="5480188" cy="1147969"/>
          <a:chOff x="1242391" y="23936739"/>
          <a:chExt cx="5425109" cy="1131404"/>
        </a:xfrm>
      </xdr:grpSpPr>
      <xdr:sp macro="" textlink="">
        <xdr:nvSpPr>
          <xdr:cNvPr id="806" name="正方形/長方形 805">
            <a:extLst>
              <a:ext uri="{FF2B5EF4-FFF2-40B4-BE49-F238E27FC236}">
                <a16:creationId xmlns:a16="http://schemas.microsoft.com/office/drawing/2014/main" id="{E777EFFA-6E8D-4689-8F95-E76C9A00A138}"/>
              </a:ext>
            </a:extLst>
          </xdr:cNvPr>
          <xdr:cNvSpPr/>
        </xdr:nvSpPr>
        <xdr:spPr bwMode="auto">
          <a:xfrm>
            <a:off x="1242391" y="23936739"/>
            <a:ext cx="5425109" cy="113140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07" name="グループ化 806">
            <a:extLst>
              <a:ext uri="{FF2B5EF4-FFF2-40B4-BE49-F238E27FC236}">
                <a16:creationId xmlns:a16="http://schemas.microsoft.com/office/drawing/2014/main" id="{4C54445F-A017-47C8-838B-D7F3FBDEE29D}"/>
              </a:ext>
            </a:extLst>
          </xdr:cNvPr>
          <xdr:cNvGrpSpPr/>
        </xdr:nvGrpSpPr>
        <xdr:grpSpPr>
          <a:xfrm>
            <a:off x="1366630" y="24060978"/>
            <a:ext cx="5163150" cy="885826"/>
            <a:chOff x="3371850" y="29925674"/>
            <a:chExt cx="5163150" cy="885826"/>
          </a:xfrm>
        </xdr:grpSpPr>
        <xdr:sp macro="" textlink="">
          <xdr:nvSpPr>
            <xdr:cNvPr id="808" name="Line 3">
              <a:extLst>
                <a:ext uri="{FF2B5EF4-FFF2-40B4-BE49-F238E27FC236}">
                  <a16:creationId xmlns:a16="http://schemas.microsoft.com/office/drawing/2014/main" id="{13A3C69A-5B67-4856-99E7-4127C4E79FDE}"/>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09" name="Text Box 5">
              <a:extLst>
                <a:ext uri="{FF2B5EF4-FFF2-40B4-BE49-F238E27FC236}">
                  <a16:creationId xmlns:a16="http://schemas.microsoft.com/office/drawing/2014/main" id="{84B56730-C798-47FD-85D6-F94FFB54C965}"/>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810" name="グループ化 809">
              <a:extLst>
                <a:ext uri="{FF2B5EF4-FFF2-40B4-BE49-F238E27FC236}">
                  <a16:creationId xmlns:a16="http://schemas.microsoft.com/office/drawing/2014/main" id="{2E6F43AD-B312-492C-83A5-F12E3FEA9787}"/>
                </a:ext>
              </a:extLst>
            </xdr:cNvPr>
            <xdr:cNvGrpSpPr/>
          </xdr:nvGrpSpPr>
          <xdr:grpSpPr>
            <a:xfrm>
              <a:off x="3371850" y="29925674"/>
              <a:ext cx="1296000" cy="849600"/>
              <a:chOff x="8486775" y="30327599"/>
              <a:chExt cx="1296000" cy="849600"/>
            </a:xfrm>
          </xdr:grpSpPr>
          <xdr:sp macro="" textlink="">
            <xdr:nvSpPr>
              <xdr:cNvPr id="822" name="Rectangle 1">
                <a:extLst>
                  <a:ext uri="{FF2B5EF4-FFF2-40B4-BE49-F238E27FC236}">
                    <a16:creationId xmlns:a16="http://schemas.microsoft.com/office/drawing/2014/main" id="{C72F9829-8DAD-4E41-BB6C-A0F1133548C3}"/>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823" name="Rectangle 21">
                <a:extLst>
                  <a:ext uri="{FF2B5EF4-FFF2-40B4-BE49-F238E27FC236}">
                    <a16:creationId xmlns:a16="http://schemas.microsoft.com/office/drawing/2014/main" id="{A94829C6-F49B-4D03-A32D-7F9411E3F986}"/>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811" name="グループ化 810">
              <a:extLst>
                <a:ext uri="{FF2B5EF4-FFF2-40B4-BE49-F238E27FC236}">
                  <a16:creationId xmlns:a16="http://schemas.microsoft.com/office/drawing/2014/main" id="{077B463F-2CBC-46D8-AEC1-757B167F381B}"/>
                </a:ext>
              </a:extLst>
            </xdr:cNvPr>
            <xdr:cNvGrpSpPr/>
          </xdr:nvGrpSpPr>
          <xdr:grpSpPr>
            <a:xfrm>
              <a:off x="5286375" y="29925674"/>
              <a:ext cx="1296000" cy="885826"/>
              <a:chOff x="10420350" y="30308548"/>
              <a:chExt cx="1296000" cy="885826"/>
            </a:xfrm>
          </xdr:grpSpPr>
          <xdr:sp macro="" textlink="">
            <xdr:nvSpPr>
              <xdr:cNvPr id="819" name="Rectangle 2">
                <a:extLst>
                  <a:ext uri="{FF2B5EF4-FFF2-40B4-BE49-F238E27FC236}">
                    <a16:creationId xmlns:a16="http://schemas.microsoft.com/office/drawing/2014/main" id="{DF7B0EC7-EB7F-47D0-8A61-DA874223044C}"/>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820" name="Rectangle 31">
                <a:extLst>
                  <a:ext uri="{FF2B5EF4-FFF2-40B4-BE49-F238E27FC236}">
                    <a16:creationId xmlns:a16="http://schemas.microsoft.com/office/drawing/2014/main" id="{66E9F0FC-DCA5-4E23-9BC0-3097E272510B}"/>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821" name="Rectangle 41">
                <a:extLst>
                  <a:ext uri="{FF2B5EF4-FFF2-40B4-BE49-F238E27FC236}">
                    <a16:creationId xmlns:a16="http://schemas.microsoft.com/office/drawing/2014/main" id="{360A79ED-FCBB-4A04-B9E2-5BCD7DDFF653}"/>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812" name="グループ化 811">
              <a:extLst>
                <a:ext uri="{FF2B5EF4-FFF2-40B4-BE49-F238E27FC236}">
                  <a16:creationId xmlns:a16="http://schemas.microsoft.com/office/drawing/2014/main" id="{C8CEA7B3-D9F8-4A8D-9076-8EDB447ED329}"/>
                </a:ext>
              </a:extLst>
            </xdr:cNvPr>
            <xdr:cNvGrpSpPr/>
          </xdr:nvGrpSpPr>
          <xdr:grpSpPr>
            <a:xfrm>
              <a:off x="7239000" y="29925674"/>
              <a:ext cx="1296000" cy="849600"/>
              <a:chOff x="8486775" y="30327599"/>
              <a:chExt cx="1296000" cy="849600"/>
            </a:xfrm>
          </xdr:grpSpPr>
          <xdr:sp macro="" textlink="">
            <xdr:nvSpPr>
              <xdr:cNvPr id="817" name="Rectangle 1">
                <a:extLst>
                  <a:ext uri="{FF2B5EF4-FFF2-40B4-BE49-F238E27FC236}">
                    <a16:creationId xmlns:a16="http://schemas.microsoft.com/office/drawing/2014/main" id="{7C0C7D1C-5530-4C29-963F-FC4CE8A7FE2B}"/>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818" name="Rectangle 21">
                <a:extLst>
                  <a:ext uri="{FF2B5EF4-FFF2-40B4-BE49-F238E27FC236}">
                    <a16:creationId xmlns:a16="http://schemas.microsoft.com/office/drawing/2014/main" id="{0336E97B-2F74-4BE6-9D3D-B96B425D1843}"/>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813" name="Line 3">
              <a:extLst>
                <a:ext uri="{FF2B5EF4-FFF2-40B4-BE49-F238E27FC236}">
                  <a16:creationId xmlns:a16="http://schemas.microsoft.com/office/drawing/2014/main" id="{092EE0A8-638E-4BD9-B55B-5E9CCDA4E0E8}"/>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4" name="Text Box 5">
              <a:extLst>
                <a:ext uri="{FF2B5EF4-FFF2-40B4-BE49-F238E27FC236}">
                  <a16:creationId xmlns:a16="http://schemas.microsoft.com/office/drawing/2014/main" id="{0840D7B4-9B5A-4B3C-8D68-1899F3595D19}"/>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815" name="Line 4">
              <a:extLst>
                <a:ext uri="{FF2B5EF4-FFF2-40B4-BE49-F238E27FC236}">
                  <a16:creationId xmlns:a16="http://schemas.microsoft.com/office/drawing/2014/main" id="{C3B967A5-A8C0-4A85-86E2-2B3D7CE01475}"/>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6" name="Text Box 6">
              <a:extLst>
                <a:ext uri="{FF2B5EF4-FFF2-40B4-BE49-F238E27FC236}">
                  <a16:creationId xmlns:a16="http://schemas.microsoft.com/office/drawing/2014/main" id="{3984AC2F-02B5-4045-A375-3125D4FF5F0F}"/>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clientData/>
  </xdr:twoCellAnchor>
  <xdr:twoCellAnchor>
    <xdr:from>
      <xdr:col>5</xdr:col>
      <xdr:colOff>0</xdr:colOff>
      <xdr:row>144</xdr:row>
      <xdr:rowOff>0</xdr:rowOff>
    </xdr:from>
    <xdr:to>
      <xdr:col>16</xdr:col>
      <xdr:colOff>240196</xdr:colOff>
      <xdr:row>152</xdr:row>
      <xdr:rowOff>1</xdr:rowOff>
    </xdr:to>
    <xdr:grpSp>
      <xdr:nvGrpSpPr>
        <xdr:cNvPr id="845" name="グループ化 844">
          <a:extLst>
            <a:ext uri="{FF2B5EF4-FFF2-40B4-BE49-F238E27FC236}">
              <a16:creationId xmlns:a16="http://schemas.microsoft.com/office/drawing/2014/main" id="{6917F538-F7F3-4507-A39D-68EC93DE2C9B}"/>
            </a:ext>
          </a:extLst>
        </xdr:cNvPr>
        <xdr:cNvGrpSpPr/>
      </xdr:nvGrpSpPr>
      <xdr:grpSpPr>
        <a:xfrm>
          <a:off x="1381125" y="20688300"/>
          <a:ext cx="3278671" cy="1143001"/>
          <a:chOff x="1242391" y="21832956"/>
          <a:chExt cx="3246783" cy="1126436"/>
        </a:xfrm>
      </xdr:grpSpPr>
      <xdr:sp macro="" textlink="">
        <xdr:nvSpPr>
          <xdr:cNvPr id="846" name="正方形/長方形 845">
            <a:extLst>
              <a:ext uri="{FF2B5EF4-FFF2-40B4-BE49-F238E27FC236}">
                <a16:creationId xmlns:a16="http://schemas.microsoft.com/office/drawing/2014/main" id="{8C192881-7B89-47AE-954A-57173C6A6EB1}"/>
              </a:ext>
            </a:extLst>
          </xdr:cNvPr>
          <xdr:cNvSpPr/>
        </xdr:nvSpPr>
        <xdr:spPr bwMode="auto">
          <a:xfrm>
            <a:off x="1242391" y="21874369"/>
            <a:ext cx="1258957" cy="108502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847" name="正方形/長方形 846">
            <a:extLst>
              <a:ext uri="{FF2B5EF4-FFF2-40B4-BE49-F238E27FC236}">
                <a16:creationId xmlns:a16="http://schemas.microsoft.com/office/drawing/2014/main" id="{0DDDB40E-D8EA-481F-B6A1-22BB3C66E8CB}"/>
              </a:ext>
            </a:extLst>
          </xdr:cNvPr>
          <xdr:cNvSpPr/>
        </xdr:nvSpPr>
        <xdr:spPr bwMode="auto">
          <a:xfrm>
            <a:off x="3230217" y="21832956"/>
            <a:ext cx="1258957" cy="108502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48" name="グループ化 847">
            <a:extLst>
              <a:ext uri="{FF2B5EF4-FFF2-40B4-BE49-F238E27FC236}">
                <a16:creationId xmlns:a16="http://schemas.microsoft.com/office/drawing/2014/main" id="{210C0651-FF58-4692-83E6-EA2106611D44}"/>
              </a:ext>
            </a:extLst>
          </xdr:cNvPr>
          <xdr:cNvGrpSpPr/>
        </xdr:nvGrpSpPr>
        <xdr:grpSpPr>
          <a:xfrm>
            <a:off x="1366630" y="21948913"/>
            <a:ext cx="3001533" cy="897224"/>
            <a:chOff x="1390662" y="27060526"/>
            <a:chExt cx="3001533" cy="897224"/>
          </a:xfrm>
        </xdr:grpSpPr>
        <xdr:grpSp>
          <xdr:nvGrpSpPr>
            <xdr:cNvPr id="849" name="グループ化 848">
              <a:extLst>
                <a:ext uri="{FF2B5EF4-FFF2-40B4-BE49-F238E27FC236}">
                  <a16:creationId xmlns:a16="http://schemas.microsoft.com/office/drawing/2014/main" id="{2C43CACF-9F8B-40DF-8511-50042DC45241}"/>
                </a:ext>
              </a:extLst>
            </xdr:cNvPr>
            <xdr:cNvGrpSpPr/>
          </xdr:nvGrpSpPr>
          <xdr:grpSpPr>
            <a:xfrm>
              <a:off x="1390662" y="27060526"/>
              <a:ext cx="3001533" cy="897224"/>
              <a:chOff x="5248275" y="10753726"/>
              <a:chExt cx="3001262" cy="897224"/>
            </a:xfrm>
          </xdr:grpSpPr>
          <xdr:sp macro="" textlink="">
            <xdr:nvSpPr>
              <xdr:cNvPr id="851" name="Rectangle 7">
                <a:extLst>
                  <a:ext uri="{FF2B5EF4-FFF2-40B4-BE49-F238E27FC236}">
                    <a16:creationId xmlns:a16="http://schemas.microsoft.com/office/drawing/2014/main" id="{C27C1ADA-66AF-4610-ADB4-BE49003AF11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852" name="Rectangle 8">
                <a:extLst>
                  <a:ext uri="{FF2B5EF4-FFF2-40B4-BE49-F238E27FC236}">
                    <a16:creationId xmlns:a16="http://schemas.microsoft.com/office/drawing/2014/main" id="{257BAF83-B2BA-45CF-84E9-F17E24D2CCD4}"/>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853" name="Line 9">
                <a:extLst>
                  <a:ext uri="{FF2B5EF4-FFF2-40B4-BE49-F238E27FC236}">
                    <a16:creationId xmlns:a16="http://schemas.microsoft.com/office/drawing/2014/main" id="{07761379-51D5-4BED-B884-96E991007298}"/>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54" name="Text Box 11">
                <a:extLst>
                  <a:ext uri="{FF2B5EF4-FFF2-40B4-BE49-F238E27FC236}">
                    <a16:creationId xmlns:a16="http://schemas.microsoft.com/office/drawing/2014/main" id="{9F1DCF5A-E7E2-4740-AE00-2DB2AFE9FE27}"/>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55" name="Line 13">
                <a:extLst>
                  <a:ext uri="{FF2B5EF4-FFF2-40B4-BE49-F238E27FC236}">
                    <a16:creationId xmlns:a16="http://schemas.microsoft.com/office/drawing/2014/main" id="{FAD24E6F-C9FC-43B0-A94C-90ED846698FA}"/>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56" name="Rectangle 37">
                <a:extLst>
                  <a:ext uri="{FF2B5EF4-FFF2-40B4-BE49-F238E27FC236}">
                    <a16:creationId xmlns:a16="http://schemas.microsoft.com/office/drawing/2014/main" id="{2AB33CF7-3F0C-498B-89E3-F69FC08432D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857" name="Rectangle 38">
                <a:extLst>
                  <a:ext uri="{FF2B5EF4-FFF2-40B4-BE49-F238E27FC236}">
                    <a16:creationId xmlns:a16="http://schemas.microsoft.com/office/drawing/2014/main" id="{51588A00-4A3A-4E83-BA2D-893B50B72052}"/>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850" name="Text Box 43">
              <a:extLst>
                <a:ext uri="{FF2B5EF4-FFF2-40B4-BE49-F238E27FC236}">
                  <a16:creationId xmlns:a16="http://schemas.microsoft.com/office/drawing/2014/main" id="{2B017C2E-A454-4253-98F9-E4FE4A5CF40B}"/>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grpSp>
    <xdr:clientData/>
  </xdr:twoCellAnchor>
  <xdr:twoCellAnchor>
    <xdr:from>
      <xdr:col>5</xdr:col>
      <xdr:colOff>0</xdr:colOff>
      <xdr:row>59</xdr:row>
      <xdr:rowOff>1</xdr:rowOff>
    </xdr:from>
    <xdr:to>
      <xdr:col>29</xdr:col>
      <xdr:colOff>49696</xdr:colOff>
      <xdr:row>72</xdr:row>
      <xdr:rowOff>132522</xdr:rowOff>
    </xdr:to>
    <xdr:grpSp>
      <xdr:nvGrpSpPr>
        <xdr:cNvPr id="9" name="グループ化 8">
          <a:extLst>
            <a:ext uri="{FF2B5EF4-FFF2-40B4-BE49-F238E27FC236}">
              <a16:creationId xmlns:a16="http://schemas.microsoft.com/office/drawing/2014/main" id="{50DBE56E-D9AD-4D8F-A3CB-84CBDA1AD7BF}"/>
            </a:ext>
          </a:extLst>
        </xdr:cNvPr>
        <xdr:cNvGrpSpPr/>
      </xdr:nvGrpSpPr>
      <xdr:grpSpPr>
        <a:xfrm>
          <a:off x="1381125" y="8543926"/>
          <a:ext cx="6679096" cy="1989896"/>
          <a:chOff x="1366630" y="9980544"/>
          <a:chExt cx="6609523" cy="1962978"/>
        </a:xfrm>
      </xdr:grpSpPr>
      <xdr:grpSp>
        <xdr:nvGrpSpPr>
          <xdr:cNvPr id="574" name="グループ化 573">
            <a:extLst>
              <a:ext uri="{FF2B5EF4-FFF2-40B4-BE49-F238E27FC236}">
                <a16:creationId xmlns:a16="http://schemas.microsoft.com/office/drawing/2014/main" id="{3A815DDA-3FDC-44FA-AC13-5CF185CAF430}"/>
              </a:ext>
            </a:extLst>
          </xdr:cNvPr>
          <xdr:cNvGrpSpPr/>
        </xdr:nvGrpSpPr>
        <xdr:grpSpPr>
          <a:xfrm>
            <a:off x="1366630" y="9980544"/>
            <a:ext cx="5830955" cy="1449459"/>
            <a:chOff x="1192697" y="10966174"/>
            <a:chExt cx="5830955" cy="1449457"/>
          </a:xfrm>
        </xdr:grpSpPr>
        <xdr:sp macro="" textlink="">
          <xdr:nvSpPr>
            <xdr:cNvPr id="575" name="正方形/長方形 574">
              <a:extLst>
                <a:ext uri="{FF2B5EF4-FFF2-40B4-BE49-F238E27FC236}">
                  <a16:creationId xmlns:a16="http://schemas.microsoft.com/office/drawing/2014/main" id="{DF03EAD8-8DCE-4C63-894D-9D4FC13B9CA6}"/>
                </a:ext>
              </a:extLst>
            </xdr:cNvPr>
            <xdr:cNvSpPr/>
          </xdr:nvSpPr>
          <xdr:spPr bwMode="auto">
            <a:xfrm>
              <a:off x="5474804" y="11297478"/>
              <a:ext cx="154884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576" name="正方形/長方形 575">
              <a:extLst>
                <a:ext uri="{FF2B5EF4-FFF2-40B4-BE49-F238E27FC236}">
                  <a16:creationId xmlns:a16="http://schemas.microsoft.com/office/drawing/2014/main" id="{5D5E4D35-B907-479C-9327-1EFEBE5D8468}"/>
                </a:ext>
              </a:extLst>
            </xdr:cNvPr>
            <xdr:cNvSpPr/>
          </xdr:nvSpPr>
          <xdr:spPr bwMode="auto">
            <a:xfrm>
              <a:off x="1192697" y="11272630"/>
              <a:ext cx="367747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577" name="グループ化 576">
              <a:extLst>
                <a:ext uri="{FF2B5EF4-FFF2-40B4-BE49-F238E27FC236}">
                  <a16:creationId xmlns:a16="http://schemas.microsoft.com/office/drawing/2014/main" id="{7B960428-2FEB-4C64-9F14-497C8914BED7}"/>
                </a:ext>
              </a:extLst>
            </xdr:cNvPr>
            <xdr:cNvGrpSpPr/>
          </xdr:nvGrpSpPr>
          <xdr:grpSpPr>
            <a:xfrm>
              <a:off x="1366630" y="10966174"/>
              <a:ext cx="5467051" cy="1408043"/>
              <a:chOff x="1390649" y="5991225"/>
              <a:chExt cx="5467051" cy="1457325"/>
            </a:xfrm>
          </xdr:grpSpPr>
          <xdr:grpSp>
            <xdr:nvGrpSpPr>
              <xdr:cNvPr id="578" name="グループ化 577">
                <a:extLst>
                  <a:ext uri="{FF2B5EF4-FFF2-40B4-BE49-F238E27FC236}">
                    <a16:creationId xmlns:a16="http://schemas.microsoft.com/office/drawing/2014/main" id="{DA93AD94-FE6E-41A0-B68F-91D6B9342AAD}"/>
                  </a:ext>
                </a:extLst>
              </xdr:cNvPr>
              <xdr:cNvGrpSpPr/>
            </xdr:nvGrpSpPr>
            <xdr:grpSpPr>
              <a:xfrm>
                <a:off x="1390649" y="5991225"/>
                <a:ext cx="5467051" cy="1400175"/>
                <a:chOff x="5248274" y="10287000"/>
                <a:chExt cx="5467051" cy="1400175"/>
              </a:xfrm>
            </xdr:grpSpPr>
            <xdr:sp macro="" textlink="">
              <xdr:nvSpPr>
                <xdr:cNvPr id="580" name="Rectangle 6">
                  <a:extLst>
                    <a:ext uri="{FF2B5EF4-FFF2-40B4-BE49-F238E27FC236}">
                      <a16:creationId xmlns:a16="http://schemas.microsoft.com/office/drawing/2014/main" id="{F8409AFB-07BC-4B24-B7CD-02DF95AACC9B}"/>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581" name="Rectangle 7">
                  <a:extLst>
                    <a:ext uri="{FF2B5EF4-FFF2-40B4-BE49-F238E27FC236}">
                      <a16:creationId xmlns:a16="http://schemas.microsoft.com/office/drawing/2014/main" id="{66FA6AD3-E4CA-4800-B772-4C794BDCA05D}"/>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582" name="Rectangle 8">
                  <a:extLst>
                    <a:ext uri="{FF2B5EF4-FFF2-40B4-BE49-F238E27FC236}">
                      <a16:creationId xmlns:a16="http://schemas.microsoft.com/office/drawing/2014/main" id="{32F540D2-38A2-4F9A-A8F7-B3C71F2E6606}"/>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583" name="Line 9">
                  <a:extLst>
                    <a:ext uri="{FF2B5EF4-FFF2-40B4-BE49-F238E27FC236}">
                      <a16:creationId xmlns:a16="http://schemas.microsoft.com/office/drawing/2014/main" id="{4C837F4C-2A12-41D4-9AF0-707249F90405}"/>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84" name="Text Box 11">
                  <a:extLst>
                    <a:ext uri="{FF2B5EF4-FFF2-40B4-BE49-F238E27FC236}">
                      <a16:creationId xmlns:a16="http://schemas.microsoft.com/office/drawing/2014/main" id="{89749B0D-D0A2-481B-A770-5DA3AECCA845}"/>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85" name="Text Box 12">
                  <a:extLst>
                    <a:ext uri="{FF2B5EF4-FFF2-40B4-BE49-F238E27FC236}">
                      <a16:creationId xmlns:a16="http://schemas.microsoft.com/office/drawing/2014/main" id="{9BA0DD61-EA8F-433B-9CED-E16BC56DED0E}"/>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86" name="Line 13">
                  <a:extLst>
                    <a:ext uri="{FF2B5EF4-FFF2-40B4-BE49-F238E27FC236}">
                      <a16:creationId xmlns:a16="http://schemas.microsoft.com/office/drawing/2014/main" id="{DB36FDB0-A73C-4440-ABC6-D93E6CC1AE50}"/>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87" name="Rectangle 23">
                  <a:extLst>
                    <a:ext uri="{FF2B5EF4-FFF2-40B4-BE49-F238E27FC236}">
                      <a16:creationId xmlns:a16="http://schemas.microsoft.com/office/drawing/2014/main" id="{E2F50C59-BBFB-4038-A3FE-81C4CE2580B1}"/>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88" name="Line 30">
                  <a:extLst>
                    <a:ext uri="{FF2B5EF4-FFF2-40B4-BE49-F238E27FC236}">
                      <a16:creationId xmlns:a16="http://schemas.microsoft.com/office/drawing/2014/main" id="{A4C2AB75-38C7-48EA-8E68-966C1F80B1D8}"/>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589" name="AutoShape 31">
                  <a:extLst>
                    <a:ext uri="{FF2B5EF4-FFF2-40B4-BE49-F238E27FC236}">
                      <a16:creationId xmlns:a16="http://schemas.microsoft.com/office/drawing/2014/main" id="{764B08FC-85FA-4611-A219-B0E9E8167A64}"/>
                    </a:ext>
                  </a:extLst>
                </xdr:cNvPr>
                <xdr:cNvCxnSpPr>
                  <a:cxnSpLocks noChangeShapeType="1"/>
                  <a:stCxn id="588"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90" name="Line 32">
                  <a:extLst>
                    <a:ext uri="{FF2B5EF4-FFF2-40B4-BE49-F238E27FC236}">
                      <a16:creationId xmlns:a16="http://schemas.microsoft.com/office/drawing/2014/main" id="{53843B3A-E9A4-4120-9057-ABF3CEA96172}"/>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91" name="Rectangle 33">
                  <a:extLst>
                    <a:ext uri="{FF2B5EF4-FFF2-40B4-BE49-F238E27FC236}">
                      <a16:creationId xmlns:a16="http://schemas.microsoft.com/office/drawing/2014/main" id="{C9780BCE-10DD-40E1-B12C-CE3AFCFA52F1}"/>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92" name="Rectangle 34">
                  <a:extLst>
                    <a:ext uri="{FF2B5EF4-FFF2-40B4-BE49-F238E27FC236}">
                      <a16:creationId xmlns:a16="http://schemas.microsoft.com/office/drawing/2014/main" id="{FCF650FE-A22F-4B53-BA5F-5C728C345FDD}"/>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93" name="Text Box 35">
                  <a:extLst>
                    <a:ext uri="{FF2B5EF4-FFF2-40B4-BE49-F238E27FC236}">
                      <a16:creationId xmlns:a16="http://schemas.microsoft.com/office/drawing/2014/main" id="{751679FB-F748-4F46-91BA-E6B7DE7D43C1}"/>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94" name="Rectangle 36">
                  <a:extLst>
                    <a:ext uri="{FF2B5EF4-FFF2-40B4-BE49-F238E27FC236}">
                      <a16:creationId xmlns:a16="http://schemas.microsoft.com/office/drawing/2014/main" id="{E52E724E-6277-4C5A-959A-74B0B72D4EDE}"/>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95" name="Rectangle 37">
                  <a:extLst>
                    <a:ext uri="{FF2B5EF4-FFF2-40B4-BE49-F238E27FC236}">
                      <a16:creationId xmlns:a16="http://schemas.microsoft.com/office/drawing/2014/main" id="{9942F529-EE25-4C9D-87C9-E6CEE34CD755}"/>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596" name="Rectangle 38">
                  <a:extLst>
                    <a:ext uri="{FF2B5EF4-FFF2-40B4-BE49-F238E27FC236}">
                      <a16:creationId xmlns:a16="http://schemas.microsoft.com/office/drawing/2014/main" id="{46EAD990-2A6C-43AE-AB63-16B803B20E85}"/>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97" name="Text Box 43">
                  <a:extLst>
                    <a:ext uri="{FF2B5EF4-FFF2-40B4-BE49-F238E27FC236}">
                      <a16:creationId xmlns:a16="http://schemas.microsoft.com/office/drawing/2014/main" id="{5E18CA87-AE95-451D-AEFF-5C5BE815A047}"/>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98" name="Line 9">
                  <a:extLst>
                    <a:ext uri="{FF2B5EF4-FFF2-40B4-BE49-F238E27FC236}">
                      <a16:creationId xmlns:a16="http://schemas.microsoft.com/office/drawing/2014/main" id="{4160AEEF-BAA1-484E-897B-48D16E85634D}"/>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99" name="Line 13">
                  <a:extLst>
                    <a:ext uri="{FF2B5EF4-FFF2-40B4-BE49-F238E27FC236}">
                      <a16:creationId xmlns:a16="http://schemas.microsoft.com/office/drawing/2014/main" id="{14118F0D-342B-47E6-8354-6BCA5AA087BC}"/>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579" name="Text Box 43">
                <a:extLst>
                  <a:ext uri="{FF2B5EF4-FFF2-40B4-BE49-F238E27FC236}">
                    <a16:creationId xmlns:a16="http://schemas.microsoft.com/office/drawing/2014/main" id="{ED8579D0-EE7E-49E7-BEA5-80ADABDA8825}"/>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grpSp>
      <xdr:sp macro="" textlink="">
        <xdr:nvSpPr>
          <xdr:cNvPr id="448" name="Text Box 3">
            <a:extLst>
              <a:ext uri="{FF2B5EF4-FFF2-40B4-BE49-F238E27FC236}">
                <a16:creationId xmlns:a16="http://schemas.microsoft.com/office/drawing/2014/main" id="{C341E9B9-A8B1-48F2-ABF7-CB11363594C1}"/>
              </a:ext>
            </a:extLst>
          </xdr:cNvPr>
          <xdr:cNvSpPr txBox="1">
            <a:spLocks noChangeArrowheads="1"/>
          </xdr:cNvSpPr>
        </xdr:nvSpPr>
        <xdr:spPr bwMode="auto">
          <a:xfrm>
            <a:off x="2401957" y="11716100"/>
            <a:ext cx="2335696" cy="22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r>
              <a:rPr kumimoji="1" lang="ja-JP" altLang="ja-JP" sz="900" b="1">
                <a:solidFill>
                  <a:schemeClr val="accent2">
                    <a:lumMod val="75000"/>
                  </a:schemeClr>
                </a:solidFill>
                <a:effectLst/>
                <a:latin typeface="ＭＳ 明朝" panose="02020609040205080304" pitchFamily="17" charset="-128"/>
                <a:ea typeface="ＭＳ 明朝" panose="02020609040205080304" pitchFamily="17" charset="-128"/>
                <a:cs typeface="+mn-cs"/>
              </a:rPr>
              <a:t>ひとつのシステム機能設計書で扱う範囲</a:t>
            </a:r>
            <a:endParaRPr lang="ja-JP" altLang="ja-JP" sz="500">
              <a:solidFill>
                <a:schemeClr val="accent2">
                  <a:lumMod val="75000"/>
                </a:schemeClr>
              </a:solidFill>
              <a:effectLst/>
              <a:latin typeface="ＭＳ 明朝" panose="02020609040205080304" pitchFamily="17" charset="-128"/>
              <a:ea typeface="ＭＳ 明朝" panose="02020609040205080304" pitchFamily="17" charset="-128"/>
            </a:endParaRPr>
          </a:p>
        </xdr:txBody>
      </xdr:sp>
      <xdr:sp macro="" textlink="">
        <xdr:nvSpPr>
          <xdr:cNvPr id="449" name="Line 2">
            <a:extLst>
              <a:ext uri="{FF2B5EF4-FFF2-40B4-BE49-F238E27FC236}">
                <a16:creationId xmlns:a16="http://schemas.microsoft.com/office/drawing/2014/main" id="{4EE33BE3-33DE-43F3-B417-64F0CEDCAF77}"/>
              </a:ext>
            </a:extLst>
          </xdr:cNvPr>
          <xdr:cNvSpPr>
            <a:spLocks noChangeShapeType="1"/>
          </xdr:cNvSpPr>
        </xdr:nvSpPr>
        <xdr:spPr bwMode="auto">
          <a:xfrm flipH="1" flipV="1">
            <a:off x="2932043" y="11438281"/>
            <a:ext cx="74543" cy="22363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450" name="Text Box 3">
            <a:extLst>
              <a:ext uri="{FF2B5EF4-FFF2-40B4-BE49-F238E27FC236}">
                <a16:creationId xmlns:a16="http://schemas.microsoft.com/office/drawing/2014/main" id="{E5075B48-CE97-4711-8412-9FA637A7DB07}"/>
              </a:ext>
            </a:extLst>
          </xdr:cNvPr>
          <xdr:cNvSpPr txBox="1">
            <a:spLocks noChangeArrowheads="1"/>
          </xdr:cNvSpPr>
        </xdr:nvSpPr>
        <xdr:spPr bwMode="auto">
          <a:xfrm>
            <a:off x="5640457" y="11707817"/>
            <a:ext cx="2335696" cy="22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r>
              <a:rPr kumimoji="1" lang="ja-JP" altLang="ja-JP" sz="900" b="1">
                <a:solidFill>
                  <a:schemeClr val="accent2">
                    <a:lumMod val="75000"/>
                  </a:schemeClr>
                </a:solidFill>
                <a:effectLst/>
                <a:latin typeface="ＭＳ 明朝" panose="02020609040205080304" pitchFamily="17" charset="-128"/>
                <a:ea typeface="ＭＳ 明朝" panose="02020609040205080304" pitchFamily="17" charset="-128"/>
                <a:cs typeface="+mn-cs"/>
              </a:rPr>
              <a:t>ひとつのシステム機能設計書で扱う範囲</a:t>
            </a:r>
            <a:endParaRPr lang="ja-JP" altLang="ja-JP" sz="500">
              <a:solidFill>
                <a:schemeClr val="accent2">
                  <a:lumMod val="75000"/>
                </a:schemeClr>
              </a:solidFill>
              <a:effectLst/>
              <a:latin typeface="ＭＳ 明朝" panose="02020609040205080304" pitchFamily="17" charset="-128"/>
              <a:ea typeface="ＭＳ 明朝" panose="02020609040205080304" pitchFamily="17" charset="-128"/>
            </a:endParaRPr>
          </a:p>
        </xdr:txBody>
      </xdr:sp>
      <xdr:sp macro="" textlink="">
        <xdr:nvSpPr>
          <xdr:cNvPr id="451" name="Line 2">
            <a:extLst>
              <a:ext uri="{FF2B5EF4-FFF2-40B4-BE49-F238E27FC236}">
                <a16:creationId xmlns:a16="http://schemas.microsoft.com/office/drawing/2014/main" id="{DC0E8073-D0F0-4E16-82E7-91FDAA646107}"/>
              </a:ext>
            </a:extLst>
          </xdr:cNvPr>
          <xdr:cNvSpPr>
            <a:spLocks noChangeShapeType="1"/>
          </xdr:cNvSpPr>
        </xdr:nvSpPr>
        <xdr:spPr bwMode="auto">
          <a:xfrm flipH="1" flipV="1">
            <a:off x="6170543" y="11429998"/>
            <a:ext cx="74543" cy="22363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19</xdr:col>
      <xdr:colOff>137256</xdr:colOff>
      <xdr:row>672</xdr:row>
      <xdr:rowOff>132470</xdr:rowOff>
    </xdr:from>
    <xdr:to>
      <xdr:col>34</xdr:col>
      <xdr:colOff>66262</xdr:colOff>
      <xdr:row>689</xdr:row>
      <xdr:rowOff>53297</xdr:rowOff>
    </xdr:to>
    <xdr:grpSp>
      <xdr:nvGrpSpPr>
        <xdr:cNvPr id="453" name="グループ化 452">
          <a:extLst>
            <a:ext uri="{FF2B5EF4-FFF2-40B4-BE49-F238E27FC236}">
              <a16:creationId xmlns:a16="http://schemas.microsoft.com/office/drawing/2014/main" id="{3678B08E-B005-47C6-B99C-D3F5FCB0E22C}"/>
            </a:ext>
          </a:extLst>
        </xdr:cNvPr>
        <xdr:cNvGrpSpPr/>
      </xdr:nvGrpSpPr>
      <xdr:grpSpPr>
        <a:xfrm>
          <a:off x="5385531" y="96258770"/>
          <a:ext cx="4072381" cy="2349702"/>
          <a:chOff x="1611559" y="89833122"/>
          <a:chExt cx="4028897" cy="2314501"/>
        </a:xfrm>
      </xdr:grpSpPr>
      <xdr:sp macro="" textlink="">
        <xdr:nvSpPr>
          <xdr:cNvPr id="454" name="四角形: 角を丸くする 453">
            <a:extLst>
              <a:ext uri="{FF2B5EF4-FFF2-40B4-BE49-F238E27FC236}">
                <a16:creationId xmlns:a16="http://schemas.microsoft.com/office/drawing/2014/main" id="{2F6F2FF8-F2BD-4A60-A725-D72B1398752F}"/>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455" name="グループ化 454">
            <a:extLst>
              <a:ext uri="{FF2B5EF4-FFF2-40B4-BE49-F238E27FC236}">
                <a16:creationId xmlns:a16="http://schemas.microsoft.com/office/drawing/2014/main" id="{73ACA728-6FAC-472E-9D2B-E6F26A3388B6}"/>
              </a:ext>
            </a:extLst>
          </xdr:cNvPr>
          <xdr:cNvGrpSpPr/>
        </xdr:nvGrpSpPr>
        <xdr:grpSpPr>
          <a:xfrm>
            <a:off x="1611559" y="89833122"/>
            <a:ext cx="4028897" cy="2314501"/>
            <a:chOff x="1611559" y="89833122"/>
            <a:chExt cx="4028897" cy="2314501"/>
          </a:xfrm>
        </xdr:grpSpPr>
        <xdr:grpSp>
          <xdr:nvGrpSpPr>
            <xdr:cNvPr id="456" name="グループ化 455">
              <a:extLst>
                <a:ext uri="{FF2B5EF4-FFF2-40B4-BE49-F238E27FC236}">
                  <a16:creationId xmlns:a16="http://schemas.microsoft.com/office/drawing/2014/main" id="{7346B75E-9242-437B-B472-0AFCBA247942}"/>
                </a:ext>
              </a:extLst>
            </xdr:cNvPr>
            <xdr:cNvGrpSpPr/>
          </xdr:nvGrpSpPr>
          <xdr:grpSpPr>
            <a:xfrm>
              <a:off x="1611559" y="89833122"/>
              <a:ext cx="2041065" cy="2314501"/>
              <a:chOff x="4973778" y="30114152"/>
              <a:chExt cx="1087277" cy="637980"/>
            </a:xfrm>
          </xdr:grpSpPr>
          <xdr:sp macro="" textlink="">
            <xdr:nvSpPr>
              <xdr:cNvPr id="458" name="Line 3">
                <a:extLst>
                  <a:ext uri="{FF2B5EF4-FFF2-40B4-BE49-F238E27FC236}">
                    <a16:creationId xmlns:a16="http://schemas.microsoft.com/office/drawing/2014/main" id="{3FF73BC5-8C14-4382-873C-374F5E9B7D85}"/>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9" name="Text Box 5">
                <a:extLst>
                  <a:ext uri="{FF2B5EF4-FFF2-40B4-BE49-F238E27FC236}">
                    <a16:creationId xmlns:a16="http://schemas.microsoft.com/office/drawing/2014/main" id="{35B6A9D7-350E-471E-ADF0-4E3F7B0F4E55}"/>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ロールバック</a:t>
                </a:r>
              </a:p>
            </xdr:txBody>
          </xdr:sp>
          <xdr:sp macro="" textlink="">
            <xdr:nvSpPr>
              <xdr:cNvPr id="460" name="Rectangle 1">
                <a:extLst>
                  <a:ext uri="{FF2B5EF4-FFF2-40B4-BE49-F238E27FC236}">
                    <a16:creationId xmlns:a16="http://schemas.microsoft.com/office/drawing/2014/main" id="{8D0C93CD-3486-45B7-8DBA-2EB03F236506}"/>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1" name="Rectangle 1">
                <a:extLst>
                  <a:ext uri="{FF2B5EF4-FFF2-40B4-BE49-F238E27FC236}">
                    <a16:creationId xmlns:a16="http://schemas.microsoft.com/office/drawing/2014/main" id="{645C2833-F049-4C79-B838-141BE05460C6}"/>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2" name="Rectangle 1">
                <a:extLst>
                  <a:ext uri="{FF2B5EF4-FFF2-40B4-BE49-F238E27FC236}">
                    <a16:creationId xmlns:a16="http://schemas.microsoft.com/office/drawing/2014/main" id="{B74F1C39-5735-48C4-B509-1560020420ED}"/>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3" name="Line 3">
                <a:extLst>
                  <a:ext uri="{FF2B5EF4-FFF2-40B4-BE49-F238E27FC236}">
                    <a16:creationId xmlns:a16="http://schemas.microsoft.com/office/drawing/2014/main" id="{711F7283-BB65-45BA-9883-7A9E78B8D802}"/>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64" name="Line 3">
                <a:extLst>
                  <a:ext uri="{FF2B5EF4-FFF2-40B4-BE49-F238E27FC236}">
                    <a16:creationId xmlns:a16="http://schemas.microsoft.com/office/drawing/2014/main" id="{7A635FDE-2470-4CE9-826D-2AF0B126BD0F}"/>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66" name="Text Box 5">
                <a:extLst>
                  <a:ext uri="{FF2B5EF4-FFF2-40B4-BE49-F238E27FC236}">
                    <a16:creationId xmlns:a16="http://schemas.microsoft.com/office/drawing/2014/main" id="{A2D76160-250F-4A38-BE66-376203E81F2B}"/>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457" name="吹き出し: 角を丸めた四角形 456">
              <a:extLst>
                <a:ext uri="{FF2B5EF4-FFF2-40B4-BE49-F238E27FC236}">
                  <a16:creationId xmlns:a16="http://schemas.microsoft.com/office/drawing/2014/main" id="{41D592BE-F858-4F26-A2CE-AE87EACB1B31}"/>
                </a:ext>
              </a:extLst>
            </xdr:cNvPr>
            <xdr:cNvSpPr/>
          </xdr:nvSpPr>
          <xdr:spPr bwMode="auto">
            <a:xfrm>
              <a:off x="3834847" y="91108697"/>
              <a:ext cx="1805609" cy="836311"/>
            </a:xfrm>
            <a:prstGeom prst="wedgeRoundRectCallout">
              <a:avLst>
                <a:gd name="adj1" fmla="val -45118"/>
                <a:gd name="adj2" fmla="val -70882"/>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例外の送出により終了した場合、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トランザクションはロールバック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される</a:t>
              </a:r>
            </a:p>
          </xdr:txBody>
        </xdr:sp>
      </xdr:grpSp>
    </xdr:grpSp>
    <xdr:clientData/>
  </xdr:twoCellAnchor>
  <xdr:twoCellAnchor>
    <xdr:from>
      <xdr:col>23</xdr:col>
      <xdr:colOff>256760</xdr:colOff>
      <xdr:row>679</xdr:row>
      <xdr:rowOff>8283</xdr:rowOff>
    </xdr:from>
    <xdr:to>
      <xdr:col>28</xdr:col>
      <xdr:colOff>33131</xdr:colOff>
      <xdr:row>682</xdr:row>
      <xdr:rowOff>74544</xdr:rowOff>
    </xdr:to>
    <xdr:sp macro="" textlink="">
      <xdr:nvSpPr>
        <xdr:cNvPr id="45" name="爆発: 14 pt 44">
          <a:extLst>
            <a:ext uri="{FF2B5EF4-FFF2-40B4-BE49-F238E27FC236}">
              <a16:creationId xmlns:a16="http://schemas.microsoft.com/office/drawing/2014/main" id="{ECFDD1BB-F088-486A-A4B1-EAA0E6DA6EFF}"/>
            </a:ext>
          </a:extLst>
        </xdr:cNvPr>
        <xdr:cNvSpPr/>
      </xdr:nvSpPr>
      <xdr:spPr bwMode="auto">
        <a:xfrm>
          <a:off x="6543260" y="90669718"/>
          <a:ext cx="1143001" cy="488674"/>
        </a:xfrm>
        <a:prstGeom prst="irregularSeal2">
          <a:avLst/>
        </a:prstGeom>
        <a:solidFill>
          <a:schemeClr val="accent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800">
              <a:latin typeface="ＭＳ 明朝" panose="02020609040205080304" pitchFamily="17" charset="-128"/>
              <a:ea typeface="ＭＳ 明朝" panose="02020609040205080304" pitchFamily="17" charset="-128"/>
            </a:rPr>
            <a:t>例外</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発生</a:t>
          </a:r>
        </a:p>
      </xdr:txBody>
    </xdr:sp>
    <xdr:clientData/>
  </xdr:twoCellAnchor>
  <xdr:twoCellAnchor>
    <xdr:from>
      <xdr:col>26</xdr:col>
      <xdr:colOff>182217</xdr:colOff>
      <xdr:row>674</xdr:row>
      <xdr:rowOff>107673</xdr:rowOff>
    </xdr:from>
    <xdr:to>
      <xdr:col>27</xdr:col>
      <xdr:colOff>248478</xdr:colOff>
      <xdr:row>679</xdr:row>
      <xdr:rowOff>99390</xdr:rowOff>
    </xdr:to>
    <xdr:sp macro="" textlink="">
      <xdr:nvSpPr>
        <xdr:cNvPr id="43" name="矢印: 右カーブ 42">
          <a:extLst>
            <a:ext uri="{FF2B5EF4-FFF2-40B4-BE49-F238E27FC236}">
              <a16:creationId xmlns:a16="http://schemas.microsoft.com/office/drawing/2014/main" id="{688DDAFB-D746-4E75-8620-93C288E5BA0E}"/>
            </a:ext>
          </a:extLst>
        </xdr:cNvPr>
        <xdr:cNvSpPr/>
      </xdr:nvSpPr>
      <xdr:spPr bwMode="auto">
        <a:xfrm rot="20786679" flipH="1" flipV="1">
          <a:off x="7288695" y="90065086"/>
          <a:ext cx="339587" cy="695739"/>
        </a:xfrm>
        <a:prstGeom prst="curvedRightArrow">
          <a:avLst/>
        </a:prstGeom>
        <a:solidFill>
          <a:schemeClr val="accent2">
            <a:lumMod val="50000"/>
          </a:schemeClr>
        </a:solidFill>
        <a:ln w="12700">
          <a:noFill/>
          <a:round/>
          <a:headEnd/>
          <a:tailEnd type="triangle" w="med" len="med"/>
        </a:ln>
        <a:effectLst/>
      </xdr:spPr>
      <xdr:txBody>
        <a:bodyPr rtlCol="0" anchor="ctr"/>
        <a:lstStyle/>
        <a:p>
          <a:pPr algn="l"/>
          <a:endParaRPr kumimoji="1" lang="ja-JP" altLang="en-US" sz="1100"/>
        </a:p>
      </xdr:txBody>
    </xdr:sp>
    <xdr:clientData/>
  </xdr:twoCellAnchor>
  <xdr:twoCellAnchor>
    <xdr:from>
      <xdr:col>5</xdr:col>
      <xdr:colOff>0</xdr:colOff>
      <xdr:row>673</xdr:row>
      <xdr:rowOff>0</xdr:rowOff>
    </xdr:from>
    <xdr:to>
      <xdr:col>18</xdr:col>
      <xdr:colOff>202331</xdr:colOff>
      <xdr:row>689</xdr:row>
      <xdr:rowOff>61632</xdr:rowOff>
    </xdr:to>
    <xdr:grpSp>
      <xdr:nvGrpSpPr>
        <xdr:cNvPr id="481" name="グループ化 480">
          <a:extLst>
            <a:ext uri="{FF2B5EF4-FFF2-40B4-BE49-F238E27FC236}">
              <a16:creationId xmlns:a16="http://schemas.microsoft.com/office/drawing/2014/main" id="{1AD85B0A-FA55-4CE4-A5E3-A1DAFF349F12}"/>
            </a:ext>
          </a:extLst>
        </xdr:cNvPr>
        <xdr:cNvGrpSpPr/>
      </xdr:nvGrpSpPr>
      <xdr:grpSpPr>
        <a:xfrm>
          <a:off x="1381125" y="96269175"/>
          <a:ext cx="3793256" cy="2347632"/>
          <a:chOff x="1611559" y="89833122"/>
          <a:chExt cx="3755571" cy="2314501"/>
        </a:xfrm>
      </xdr:grpSpPr>
      <xdr:sp macro="" textlink="">
        <xdr:nvSpPr>
          <xdr:cNvPr id="482" name="四角形: 角を丸くする 481">
            <a:extLst>
              <a:ext uri="{FF2B5EF4-FFF2-40B4-BE49-F238E27FC236}">
                <a16:creationId xmlns:a16="http://schemas.microsoft.com/office/drawing/2014/main" id="{8A66AF60-4CD3-4064-8809-426A8D4883FC}"/>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483" name="グループ化 482">
            <a:extLst>
              <a:ext uri="{FF2B5EF4-FFF2-40B4-BE49-F238E27FC236}">
                <a16:creationId xmlns:a16="http://schemas.microsoft.com/office/drawing/2014/main" id="{DAC3C4B0-297B-4BAA-9136-60CE4278A6BD}"/>
              </a:ext>
            </a:extLst>
          </xdr:cNvPr>
          <xdr:cNvGrpSpPr/>
        </xdr:nvGrpSpPr>
        <xdr:grpSpPr>
          <a:xfrm>
            <a:off x="1611559" y="89833122"/>
            <a:ext cx="3755571" cy="2314501"/>
            <a:chOff x="1611559" y="89833122"/>
            <a:chExt cx="3755571" cy="2314501"/>
          </a:xfrm>
        </xdr:grpSpPr>
        <xdr:grpSp>
          <xdr:nvGrpSpPr>
            <xdr:cNvPr id="484" name="グループ化 483">
              <a:extLst>
                <a:ext uri="{FF2B5EF4-FFF2-40B4-BE49-F238E27FC236}">
                  <a16:creationId xmlns:a16="http://schemas.microsoft.com/office/drawing/2014/main" id="{E00CD923-15E3-4DE9-9C49-AF42932D58D4}"/>
                </a:ext>
              </a:extLst>
            </xdr:cNvPr>
            <xdr:cNvGrpSpPr/>
          </xdr:nvGrpSpPr>
          <xdr:grpSpPr>
            <a:xfrm>
              <a:off x="1611559" y="89833122"/>
              <a:ext cx="2041065" cy="2314501"/>
              <a:chOff x="4973778" y="30114152"/>
              <a:chExt cx="1087277" cy="637980"/>
            </a:xfrm>
          </xdr:grpSpPr>
          <xdr:sp macro="" textlink="">
            <xdr:nvSpPr>
              <xdr:cNvPr id="486" name="Line 3">
                <a:extLst>
                  <a:ext uri="{FF2B5EF4-FFF2-40B4-BE49-F238E27FC236}">
                    <a16:creationId xmlns:a16="http://schemas.microsoft.com/office/drawing/2014/main" id="{B4C55D83-EBB0-4302-A049-0450897297B6}"/>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87" name="Text Box 5">
                <a:extLst>
                  <a:ext uri="{FF2B5EF4-FFF2-40B4-BE49-F238E27FC236}">
                    <a16:creationId xmlns:a16="http://schemas.microsoft.com/office/drawing/2014/main" id="{D7BE5A75-026C-49FB-BED9-3700DA6DF204}"/>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コミット</a:t>
                </a:r>
              </a:p>
            </xdr:txBody>
          </xdr:sp>
          <xdr:sp macro="" textlink="">
            <xdr:nvSpPr>
              <xdr:cNvPr id="488" name="Rectangle 1">
                <a:extLst>
                  <a:ext uri="{FF2B5EF4-FFF2-40B4-BE49-F238E27FC236}">
                    <a16:creationId xmlns:a16="http://schemas.microsoft.com/office/drawing/2014/main" id="{0370B440-F08D-4BFA-99B8-10161E48BF7D}"/>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39" name="Rectangle 1">
                <a:extLst>
                  <a:ext uri="{FF2B5EF4-FFF2-40B4-BE49-F238E27FC236}">
                    <a16:creationId xmlns:a16="http://schemas.microsoft.com/office/drawing/2014/main" id="{B8C6670B-3AEF-4551-B63C-BF8D53184F0E}"/>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40" name="Rectangle 1">
                <a:extLst>
                  <a:ext uri="{FF2B5EF4-FFF2-40B4-BE49-F238E27FC236}">
                    <a16:creationId xmlns:a16="http://schemas.microsoft.com/office/drawing/2014/main" id="{8256E364-D97D-4BFC-BB1F-F62B6320C56B}"/>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42" name="Line 3">
                <a:extLst>
                  <a:ext uri="{FF2B5EF4-FFF2-40B4-BE49-F238E27FC236}">
                    <a16:creationId xmlns:a16="http://schemas.microsoft.com/office/drawing/2014/main" id="{3C70A37D-1BC9-4E6A-9251-A9605FA08BE2}"/>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3" name="Line 3">
                <a:extLst>
                  <a:ext uri="{FF2B5EF4-FFF2-40B4-BE49-F238E27FC236}">
                    <a16:creationId xmlns:a16="http://schemas.microsoft.com/office/drawing/2014/main" id="{3F563CBB-23CD-46B7-A980-5BFEF1CBD471}"/>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4" name="Line 3">
                <a:extLst>
                  <a:ext uri="{FF2B5EF4-FFF2-40B4-BE49-F238E27FC236}">
                    <a16:creationId xmlns:a16="http://schemas.microsoft.com/office/drawing/2014/main" id="{1FF62D49-F824-44A3-87D2-FAB9FE86842D}"/>
                  </a:ext>
                </a:extLst>
              </xdr:cNvPr>
              <xdr:cNvSpPr>
                <a:spLocks noChangeShapeType="1"/>
              </xdr:cNvSpPr>
            </xdr:nvSpPr>
            <xdr:spPr bwMode="auto">
              <a:xfrm flipV="1">
                <a:off x="5862509" y="3023973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5" name="Text Box 5">
                <a:extLst>
                  <a:ext uri="{FF2B5EF4-FFF2-40B4-BE49-F238E27FC236}">
                    <a16:creationId xmlns:a16="http://schemas.microsoft.com/office/drawing/2014/main" id="{44214CAD-185C-4A22-A4E2-784BF86873CD}"/>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485" name="吹き出し: 角を丸めた四角形 484">
              <a:extLst>
                <a:ext uri="{FF2B5EF4-FFF2-40B4-BE49-F238E27FC236}">
                  <a16:creationId xmlns:a16="http://schemas.microsoft.com/office/drawing/2014/main" id="{63F1A7DB-0F09-43D1-A1F9-1D4DAD7E3706}"/>
                </a:ext>
              </a:extLst>
            </xdr:cNvPr>
            <xdr:cNvSpPr/>
          </xdr:nvSpPr>
          <xdr:spPr bwMode="auto">
            <a:xfrm>
              <a:off x="3669195" y="89940846"/>
              <a:ext cx="1697935" cy="840724"/>
            </a:xfrm>
            <a:prstGeom prst="wedgeRoundRectCallout">
              <a:avLst>
                <a:gd name="adj1" fmla="val -49801"/>
                <a:gd name="adj2" fmla="val 77981"/>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正常に終了した場合、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コミットされる</a:t>
              </a:r>
            </a:p>
          </xdr:txBody>
        </xdr:sp>
      </xdr:grpSp>
    </xdr:grpSp>
    <xdr:clientData/>
  </xdr:twoCellAnchor>
  <xdr:twoCellAnchor>
    <xdr:from>
      <xdr:col>4</xdr:col>
      <xdr:colOff>0</xdr:colOff>
      <xdr:row>185</xdr:row>
      <xdr:rowOff>0</xdr:rowOff>
    </xdr:from>
    <xdr:to>
      <xdr:col>33</xdr:col>
      <xdr:colOff>257843</xdr:colOff>
      <xdr:row>208</xdr:row>
      <xdr:rowOff>1</xdr:rowOff>
    </xdr:to>
    <xdr:grpSp>
      <xdr:nvGrpSpPr>
        <xdr:cNvPr id="975" name="グループ化 974">
          <a:extLst>
            <a:ext uri="{FF2B5EF4-FFF2-40B4-BE49-F238E27FC236}">
              <a16:creationId xmlns:a16="http://schemas.microsoft.com/office/drawing/2014/main" id="{FD6E03FE-E797-4A7A-913B-6EBAAB295FAB}"/>
            </a:ext>
          </a:extLst>
        </xdr:cNvPr>
        <xdr:cNvGrpSpPr/>
      </xdr:nvGrpSpPr>
      <xdr:grpSpPr>
        <a:xfrm>
          <a:off x="1104900" y="26546175"/>
          <a:ext cx="8268368" cy="3286126"/>
          <a:chOff x="451185" y="28165591"/>
          <a:chExt cx="8253830" cy="3266908"/>
        </a:xfrm>
      </xdr:grpSpPr>
      <xdr:sp macro="" textlink="">
        <xdr:nvSpPr>
          <xdr:cNvPr id="976" name="四角形: 角を丸くする 975">
            <a:extLst>
              <a:ext uri="{FF2B5EF4-FFF2-40B4-BE49-F238E27FC236}">
                <a16:creationId xmlns:a16="http://schemas.microsoft.com/office/drawing/2014/main" id="{69192429-44AB-46A4-A890-03B2291C1CD5}"/>
              </a:ext>
            </a:extLst>
          </xdr:cNvPr>
          <xdr:cNvSpPr/>
        </xdr:nvSpPr>
        <xdr:spPr bwMode="auto">
          <a:xfrm>
            <a:off x="451185" y="28165591"/>
            <a:ext cx="7168816" cy="1642183"/>
          </a:xfrm>
          <a:prstGeom prst="roundRect">
            <a:avLst/>
          </a:prstGeom>
          <a:solidFill>
            <a:schemeClr val="accent3">
              <a:lumMod val="20000"/>
              <a:lumOff val="80000"/>
            </a:schemeClr>
          </a:solidFill>
          <a:ln w="12700">
            <a:solidFill>
              <a:schemeClr val="accent3">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プレゼンテーション層</a:t>
            </a:r>
          </a:p>
        </xdr:txBody>
      </xdr:sp>
      <xdr:sp macro="" textlink="">
        <xdr:nvSpPr>
          <xdr:cNvPr id="977" name="四角形: 角を丸くする 976">
            <a:extLst>
              <a:ext uri="{FF2B5EF4-FFF2-40B4-BE49-F238E27FC236}">
                <a16:creationId xmlns:a16="http://schemas.microsoft.com/office/drawing/2014/main" id="{30EDB9B2-9343-4A04-BB45-3E0D04D0DF89}"/>
              </a:ext>
            </a:extLst>
          </xdr:cNvPr>
          <xdr:cNvSpPr/>
        </xdr:nvSpPr>
        <xdr:spPr bwMode="auto">
          <a:xfrm>
            <a:off x="459541" y="29911840"/>
            <a:ext cx="7168816" cy="718553"/>
          </a:xfrm>
          <a:prstGeom prst="roundRect">
            <a:avLst/>
          </a:prstGeom>
          <a:solidFill>
            <a:schemeClr val="tx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サービス層</a:t>
            </a:r>
          </a:p>
        </xdr:txBody>
      </xdr:sp>
      <xdr:sp macro="" textlink="">
        <xdr:nvSpPr>
          <xdr:cNvPr id="978" name="四角形: 角を丸くする 977">
            <a:extLst>
              <a:ext uri="{FF2B5EF4-FFF2-40B4-BE49-F238E27FC236}">
                <a16:creationId xmlns:a16="http://schemas.microsoft.com/office/drawing/2014/main" id="{39203933-933B-4639-86E2-99CB0AEA9095}"/>
              </a:ext>
            </a:extLst>
          </xdr:cNvPr>
          <xdr:cNvSpPr/>
        </xdr:nvSpPr>
        <xdr:spPr bwMode="auto">
          <a:xfrm>
            <a:off x="467896" y="30713946"/>
            <a:ext cx="7168816" cy="718553"/>
          </a:xfrm>
          <a:prstGeom prst="roundRect">
            <a:avLst/>
          </a:prstGeom>
          <a:solidFill>
            <a:schemeClr val="accent2">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データアクセス層</a:t>
            </a:r>
          </a:p>
        </xdr:txBody>
      </xdr:sp>
      <xdr:grpSp>
        <xdr:nvGrpSpPr>
          <xdr:cNvPr id="979" name="グループ化 978">
            <a:extLst>
              <a:ext uri="{FF2B5EF4-FFF2-40B4-BE49-F238E27FC236}">
                <a16:creationId xmlns:a16="http://schemas.microsoft.com/office/drawing/2014/main" id="{E0DD74B2-F17A-4A41-AB9B-F3E8D15D3B1C}"/>
              </a:ext>
            </a:extLst>
          </xdr:cNvPr>
          <xdr:cNvGrpSpPr/>
        </xdr:nvGrpSpPr>
        <xdr:grpSpPr>
          <a:xfrm>
            <a:off x="1828064" y="28262060"/>
            <a:ext cx="6876951" cy="3044954"/>
            <a:chOff x="1813856" y="23651484"/>
            <a:chExt cx="6816071" cy="3018509"/>
          </a:xfrm>
        </xdr:grpSpPr>
        <xdr:grpSp>
          <xdr:nvGrpSpPr>
            <xdr:cNvPr id="980" name="グループ化 979">
              <a:extLst>
                <a:ext uri="{FF2B5EF4-FFF2-40B4-BE49-F238E27FC236}">
                  <a16:creationId xmlns:a16="http://schemas.microsoft.com/office/drawing/2014/main" id="{E6F77B88-196F-41DE-BE98-1B63FB23C08A}"/>
                </a:ext>
              </a:extLst>
            </xdr:cNvPr>
            <xdr:cNvGrpSpPr/>
          </xdr:nvGrpSpPr>
          <xdr:grpSpPr>
            <a:xfrm>
              <a:off x="1813856" y="23651484"/>
              <a:ext cx="6816071" cy="3018509"/>
              <a:chOff x="1813856" y="23229071"/>
              <a:chExt cx="6816071" cy="3018509"/>
            </a:xfrm>
          </xdr:grpSpPr>
          <xdr:grpSp>
            <xdr:nvGrpSpPr>
              <xdr:cNvPr id="983" name="グループ化 2">
                <a:extLst>
                  <a:ext uri="{FF2B5EF4-FFF2-40B4-BE49-F238E27FC236}">
                    <a16:creationId xmlns:a16="http://schemas.microsoft.com/office/drawing/2014/main" id="{172C37B3-9418-4BA1-85E0-37C2B139F5C0}"/>
                  </a:ext>
                </a:extLst>
              </xdr:cNvPr>
              <xdr:cNvGrpSpPr/>
            </xdr:nvGrpSpPr>
            <xdr:grpSpPr>
              <a:xfrm>
                <a:off x="1813856" y="23229071"/>
                <a:ext cx="5408620" cy="3018509"/>
                <a:chOff x="1813856" y="23229071"/>
                <a:chExt cx="5408620" cy="3018509"/>
              </a:xfrm>
            </xdr:grpSpPr>
            <xdr:grpSp>
              <xdr:nvGrpSpPr>
                <xdr:cNvPr id="985" name="グループ化 264">
                  <a:extLst>
                    <a:ext uri="{FF2B5EF4-FFF2-40B4-BE49-F238E27FC236}">
                      <a16:creationId xmlns:a16="http://schemas.microsoft.com/office/drawing/2014/main" id="{36F764CF-48E0-4B9A-A086-7F7273EAB17E}"/>
                    </a:ext>
                  </a:extLst>
                </xdr:cNvPr>
                <xdr:cNvGrpSpPr/>
              </xdr:nvGrpSpPr>
              <xdr:grpSpPr>
                <a:xfrm>
                  <a:off x="1813856" y="23229071"/>
                  <a:ext cx="5408620" cy="3018509"/>
                  <a:chOff x="3915912" y="30079907"/>
                  <a:chExt cx="3700970" cy="832036"/>
                </a:xfrm>
              </xdr:grpSpPr>
              <xdr:sp macro="" textlink="">
                <xdr:nvSpPr>
                  <xdr:cNvPr id="989" name="Line 3">
                    <a:extLst>
                      <a:ext uri="{FF2B5EF4-FFF2-40B4-BE49-F238E27FC236}">
                        <a16:creationId xmlns:a16="http://schemas.microsoft.com/office/drawing/2014/main" id="{3AC50033-9CA7-4D44-AA7B-8949DBB1518E}"/>
                      </a:ext>
                    </a:extLst>
                  </xdr:cNvPr>
                  <xdr:cNvSpPr>
                    <a:spLocks noChangeShapeType="1"/>
                  </xdr:cNvSpPr>
                </xdr:nvSpPr>
                <xdr:spPr bwMode="auto">
                  <a:xfrm flipH="1" flipV="1">
                    <a:off x="4568757" y="30150683"/>
                    <a:ext cx="4306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90" name="Text Box 5">
                    <a:extLst>
                      <a:ext uri="{FF2B5EF4-FFF2-40B4-BE49-F238E27FC236}">
                        <a16:creationId xmlns:a16="http://schemas.microsoft.com/office/drawing/2014/main" id="{1D686471-0E51-4859-AEA9-BB8562C223E8}"/>
                      </a:ext>
                    </a:extLst>
                  </xdr:cNvPr>
                  <xdr:cNvSpPr txBox="1">
                    <a:spLocks noChangeArrowheads="1"/>
                  </xdr:cNvSpPr>
                </xdr:nvSpPr>
                <xdr:spPr bwMode="auto">
                  <a:xfrm>
                    <a:off x="4538144" y="30079907"/>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フォワード</a:t>
                    </a:r>
                  </a:p>
                </xdr:txBody>
              </xdr:sp>
              <xdr:sp macro="" textlink="">
                <xdr:nvSpPr>
                  <xdr:cNvPr id="991" name="Rectangle 1">
                    <a:extLst>
                      <a:ext uri="{FF2B5EF4-FFF2-40B4-BE49-F238E27FC236}">
                        <a16:creationId xmlns:a16="http://schemas.microsoft.com/office/drawing/2014/main" id="{178CCBFC-7D19-4F83-A584-0794EBFB6A8A}"/>
                      </a:ext>
                    </a:extLst>
                  </xdr:cNvPr>
                  <xdr:cNvSpPr>
                    <a:spLocks noChangeArrowheads="1"/>
                  </xdr:cNvSpPr>
                </xdr:nvSpPr>
                <xdr:spPr bwMode="auto">
                  <a:xfrm>
                    <a:off x="5021110" y="3009120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2" name="Rectangle 1">
                    <a:extLst>
                      <a:ext uri="{FF2B5EF4-FFF2-40B4-BE49-F238E27FC236}">
                        <a16:creationId xmlns:a16="http://schemas.microsoft.com/office/drawing/2014/main" id="{0C721A98-28CA-4D9A-BC77-8739178BEB36}"/>
                      </a:ext>
                    </a:extLst>
                  </xdr:cNvPr>
                  <xdr:cNvSpPr>
                    <a:spLocks noChangeArrowheads="1"/>
                  </xdr:cNvSpPr>
                </xdr:nvSpPr>
                <xdr:spPr bwMode="auto">
                  <a:xfrm>
                    <a:off x="3915912" y="30093480"/>
                    <a:ext cx="629098" cy="1210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Thymeleaf</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テンプレート</a:t>
                    </a:r>
                  </a:p>
                </xdr:txBody>
              </xdr:sp>
              <xdr:sp macro="" textlink="">
                <xdr:nvSpPr>
                  <xdr:cNvPr id="993" name="Rectangle 1">
                    <a:extLst>
                      <a:ext uri="{FF2B5EF4-FFF2-40B4-BE49-F238E27FC236}">
                        <a16:creationId xmlns:a16="http://schemas.microsoft.com/office/drawing/2014/main" id="{EE11DC42-26EB-48D7-990A-9D8433A9CA99}"/>
                      </a:ext>
                    </a:extLst>
                  </xdr:cNvPr>
                  <xdr:cNvSpPr>
                    <a:spLocks noChangeArrowheads="1"/>
                  </xdr:cNvSpPr>
                </xdr:nvSpPr>
                <xdr:spPr bwMode="auto">
                  <a:xfrm>
                    <a:off x="4771724" y="302841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Form</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4" name="Rectangle 1">
                    <a:extLst>
                      <a:ext uri="{FF2B5EF4-FFF2-40B4-BE49-F238E27FC236}">
                        <a16:creationId xmlns:a16="http://schemas.microsoft.com/office/drawing/2014/main" id="{21CAB875-65FF-41E7-A6CD-9A636C1AAAF0}"/>
                      </a:ext>
                    </a:extLst>
                  </xdr:cNvPr>
                  <xdr:cNvSpPr>
                    <a:spLocks noChangeArrowheads="1"/>
                  </xdr:cNvSpPr>
                </xdr:nvSpPr>
                <xdr:spPr bwMode="auto">
                  <a:xfrm>
                    <a:off x="6052621" y="3009120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5" name="Rectangle 1">
                    <a:extLst>
                      <a:ext uri="{FF2B5EF4-FFF2-40B4-BE49-F238E27FC236}">
                        <a16:creationId xmlns:a16="http://schemas.microsoft.com/office/drawing/2014/main" id="{327E7CA9-79E3-4BA9-B464-E77B09B2F00D}"/>
                      </a:ext>
                    </a:extLst>
                  </xdr:cNvPr>
                  <xdr:cNvSpPr>
                    <a:spLocks noChangeArrowheads="1"/>
                  </xdr:cNvSpPr>
                </xdr:nvSpPr>
                <xdr:spPr bwMode="auto">
                  <a:xfrm>
                    <a:off x="6993450" y="3009005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Request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6" name="Rectangle 1">
                    <a:extLst>
                      <a:ext uri="{FF2B5EF4-FFF2-40B4-BE49-F238E27FC236}">
                        <a16:creationId xmlns:a16="http://schemas.microsoft.com/office/drawing/2014/main" id="{1A2AF5A1-1444-4042-8253-17B0459ADF51}"/>
                      </a:ext>
                    </a:extLst>
                  </xdr:cNvPr>
                  <xdr:cNvSpPr>
                    <a:spLocks noChangeArrowheads="1"/>
                  </xdr:cNvSpPr>
                </xdr:nvSpPr>
                <xdr:spPr bwMode="auto">
                  <a:xfrm>
                    <a:off x="6999117" y="30240736"/>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Response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7" name="Rectangle 1">
                    <a:extLst>
                      <a:ext uri="{FF2B5EF4-FFF2-40B4-BE49-F238E27FC236}">
                        <a16:creationId xmlns:a16="http://schemas.microsoft.com/office/drawing/2014/main" id="{1A370E70-5E61-4A8A-B629-27F40419F0C7}"/>
                      </a:ext>
                    </a:extLst>
                  </xdr:cNvPr>
                  <xdr:cNvSpPr>
                    <a:spLocks noChangeArrowheads="1"/>
                  </xdr:cNvSpPr>
                </xdr:nvSpPr>
                <xdr:spPr bwMode="auto">
                  <a:xfrm>
                    <a:off x="5590703" y="3058776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8" name="Rectangle 1">
                    <a:extLst>
                      <a:ext uri="{FF2B5EF4-FFF2-40B4-BE49-F238E27FC236}">
                        <a16:creationId xmlns:a16="http://schemas.microsoft.com/office/drawing/2014/main" id="{703915BE-5735-403C-9442-9FA9C7737243}"/>
                      </a:ext>
                    </a:extLst>
                  </xdr:cNvPr>
                  <xdr:cNvSpPr>
                    <a:spLocks noChangeArrowheads="1"/>
                  </xdr:cNvSpPr>
                </xdr:nvSpPr>
                <xdr:spPr bwMode="auto">
                  <a:xfrm>
                    <a:off x="6452171" y="3058776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Dto</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9" name="Rectangle 1">
                    <a:extLst>
                      <a:ext uri="{FF2B5EF4-FFF2-40B4-BE49-F238E27FC236}">
                        <a16:creationId xmlns:a16="http://schemas.microsoft.com/office/drawing/2014/main" id="{DA91BAE9-1AD6-4F5B-B6C9-FE6EBC87B777}"/>
                      </a:ext>
                    </a:extLst>
                  </xdr:cNvPr>
                  <xdr:cNvSpPr>
                    <a:spLocks noChangeArrowheads="1"/>
                  </xdr:cNvSpPr>
                </xdr:nvSpPr>
                <xdr:spPr bwMode="auto">
                  <a:xfrm>
                    <a:off x="5590703" y="30795505"/>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00" name="Rectangle 1">
                    <a:extLst>
                      <a:ext uri="{FF2B5EF4-FFF2-40B4-BE49-F238E27FC236}">
                        <a16:creationId xmlns:a16="http://schemas.microsoft.com/office/drawing/2014/main" id="{EC9D7E36-FA44-4FFC-A3BA-5687B519487F}"/>
                      </a:ext>
                    </a:extLst>
                  </xdr:cNvPr>
                  <xdr:cNvSpPr>
                    <a:spLocks noChangeArrowheads="1"/>
                  </xdr:cNvSpPr>
                </xdr:nvSpPr>
                <xdr:spPr bwMode="auto">
                  <a:xfrm>
                    <a:off x="6452171" y="30795505"/>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01" name="Line 3">
                    <a:extLst>
                      <a:ext uri="{FF2B5EF4-FFF2-40B4-BE49-F238E27FC236}">
                        <a16:creationId xmlns:a16="http://schemas.microsoft.com/office/drawing/2014/main" id="{65DB5602-FDD8-45B2-93E0-D10ACF549E96}"/>
                      </a:ext>
                    </a:extLst>
                  </xdr:cNvPr>
                  <xdr:cNvSpPr>
                    <a:spLocks noChangeShapeType="1"/>
                  </xdr:cNvSpPr>
                </xdr:nvSpPr>
                <xdr:spPr bwMode="auto">
                  <a:xfrm>
                    <a:off x="5559525" y="30215624"/>
                    <a:ext cx="295565" cy="35514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2" name="Line 3">
                    <a:extLst>
                      <a:ext uri="{FF2B5EF4-FFF2-40B4-BE49-F238E27FC236}">
                        <a16:creationId xmlns:a16="http://schemas.microsoft.com/office/drawing/2014/main" id="{62AC9E81-581D-46C3-ADF0-19C0C841A4B9}"/>
                      </a:ext>
                    </a:extLst>
                  </xdr:cNvPr>
                  <xdr:cNvSpPr>
                    <a:spLocks noChangeShapeType="1"/>
                  </xdr:cNvSpPr>
                </xdr:nvSpPr>
                <xdr:spPr bwMode="auto">
                  <a:xfrm flipH="1">
                    <a:off x="5945756" y="30213329"/>
                    <a:ext cx="305217" cy="35287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3" name="Line 3">
                    <a:extLst>
                      <a:ext uri="{FF2B5EF4-FFF2-40B4-BE49-F238E27FC236}">
                        <a16:creationId xmlns:a16="http://schemas.microsoft.com/office/drawing/2014/main" id="{BBC99AD0-D6BB-4BE2-980E-199A4A096325}"/>
                      </a:ext>
                    </a:extLst>
                  </xdr:cNvPr>
                  <xdr:cNvSpPr>
                    <a:spLocks noChangeShapeType="1"/>
                  </xdr:cNvSpPr>
                </xdr:nvSpPr>
                <xdr:spPr bwMode="auto">
                  <a:xfrm flipH="1">
                    <a:off x="5084423" y="30210043"/>
                    <a:ext cx="101999" cy="6724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4" name="Line 3">
                    <a:extLst>
                      <a:ext uri="{FF2B5EF4-FFF2-40B4-BE49-F238E27FC236}">
                        <a16:creationId xmlns:a16="http://schemas.microsoft.com/office/drawing/2014/main" id="{FF1616A0-F43B-4650-8568-743AA8E2C416}"/>
                      </a:ext>
                    </a:extLst>
                  </xdr:cNvPr>
                  <xdr:cNvSpPr>
                    <a:spLocks noChangeShapeType="1"/>
                  </xdr:cNvSpPr>
                </xdr:nvSpPr>
                <xdr:spPr bwMode="auto">
                  <a:xfrm flipH="1">
                    <a:off x="5899581" y="30713327"/>
                    <a:ext cx="0" cy="6849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5" name="Line 3">
                    <a:extLst>
                      <a:ext uri="{FF2B5EF4-FFF2-40B4-BE49-F238E27FC236}">
                        <a16:creationId xmlns:a16="http://schemas.microsoft.com/office/drawing/2014/main" id="{FF7B2D31-AA68-4DF0-A85A-EE7E266AEF56}"/>
                      </a:ext>
                    </a:extLst>
                  </xdr:cNvPr>
                  <xdr:cNvSpPr>
                    <a:spLocks noChangeShapeType="1"/>
                  </xdr:cNvSpPr>
                </xdr:nvSpPr>
                <xdr:spPr bwMode="auto">
                  <a:xfrm flipV="1">
                    <a:off x="6693052" y="30131172"/>
                    <a:ext cx="289705" cy="225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6" name="Line 3">
                    <a:extLst>
                      <a:ext uri="{FF2B5EF4-FFF2-40B4-BE49-F238E27FC236}">
                        <a16:creationId xmlns:a16="http://schemas.microsoft.com/office/drawing/2014/main" id="{C9D6B137-CDCF-4668-8A21-417F56E1B3C1}"/>
                      </a:ext>
                    </a:extLst>
                  </xdr:cNvPr>
                  <xdr:cNvSpPr>
                    <a:spLocks noChangeShapeType="1"/>
                  </xdr:cNvSpPr>
                </xdr:nvSpPr>
                <xdr:spPr bwMode="auto">
                  <a:xfrm>
                    <a:off x="6693756" y="30163135"/>
                    <a:ext cx="289001" cy="13241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7" name="Line 3">
                    <a:extLst>
                      <a:ext uri="{FF2B5EF4-FFF2-40B4-BE49-F238E27FC236}">
                        <a16:creationId xmlns:a16="http://schemas.microsoft.com/office/drawing/2014/main" id="{FEA94345-5AF6-47B5-ACBE-7AD715EDEA88}"/>
                      </a:ext>
                    </a:extLst>
                  </xdr:cNvPr>
                  <xdr:cNvSpPr>
                    <a:spLocks noChangeShapeType="1"/>
                  </xdr:cNvSpPr>
                </xdr:nvSpPr>
                <xdr:spPr bwMode="auto">
                  <a:xfrm flipV="1">
                    <a:off x="6233970" y="30644830"/>
                    <a:ext cx="1870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8" name="Line 3">
                    <a:extLst>
                      <a:ext uri="{FF2B5EF4-FFF2-40B4-BE49-F238E27FC236}">
                        <a16:creationId xmlns:a16="http://schemas.microsoft.com/office/drawing/2014/main" id="{C6BECFDC-2AB9-454C-BC3F-A6467510692A}"/>
                      </a:ext>
                    </a:extLst>
                  </xdr:cNvPr>
                  <xdr:cNvSpPr>
                    <a:spLocks noChangeShapeType="1"/>
                  </xdr:cNvSpPr>
                </xdr:nvSpPr>
                <xdr:spPr bwMode="auto">
                  <a:xfrm flipV="1">
                    <a:off x="6245305" y="30845740"/>
                    <a:ext cx="1870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9" name="Rectangle 1">
                    <a:extLst>
                      <a:ext uri="{FF2B5EF4-FFF2-40B4-BE49-F238E27FC236}">
                        <a16:creationId xmlns:a16="http://schemas.microsoft.com/office/drawing/2014/main" id="{928432BF-A9EF-4D10-8C85-B431DEEEAC74}"/>
                      </a:ext>
                    </a:extLst>
                  </xdr:cNvPr>
                  <xdr:cNvSpPr>
                    <a:spLocks noChangeArrowheads="1"/>
                  </xdr:cNvSpPr>
                </xdr:nvSpPr>
                <xdr:spPr bwMode="auto">
                  <a:xfrm>
                    <a:off x="4652722" y="30790938"/>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10" name="Line 3">
                    <a:extLst>
                      <a:ext uri="{FF2B5EF4-FFF2-40B4-BE49-F238E27FC236}">
                        <a16:creationId xmlns:a16="http://schemas.microsoft.com/office/drawing/2014/main" id="{E59C2B7D-B395-4EDF-8E46-D45353A38252}"/>
                      </a:ext>
                    </a:extLst>
                  </xdr:cNvPr>
                  <xdr:cNvSpPr>
                    <a:spLocks noChangeShapeType="1"/>
                  </xdr:cNvSpPr>
                </xdr:nvSpPr>
                <xdr:spPr bwMode="auto">
                  <a:xfrm flipH="1" flipV="1">
                    <a:off x="5287487" y="30850304"/>
                    <a:ext cx="28904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986" name="Rectangle 1">
                  <a:extLst>
                    <a:ext uri="{FF2B5EF4-FFF2-40B4-BE49-F238E27FC236}">
                      <a16:creationId xmlns:a16="http://schemas.microsoft.com/office/drawing/2014/main" id="{B0A2D927-5B50-4E38-8769-D0E214DE7E35}"/>
                    </a:ext>
                  </a:extLst>
                </xdr:cNvPr>
                <xdr:cNvSpPr>
                  <a:spLocks noChangeArrowheads="1"/>
                </xdr:cNvSpPr>
              </xdr:nvSpPr>
              <xdr:spPr bwMode="auto">
                <a:xfrm>
                  <a:off x="1830417" y="24214689"/>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ViewHelper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87" name="Line 3">
                  <a:extLst>
                    <a:ext uri="{FF2B5EF4-FFF2-40B4-BE49-F238E27FC236}">
                      <a16:creationId xmlns:a16="http://schemas.microsoft.com/office/drawing/2014/main" id="{F0E636AB-8C61-4BF0-8D7D-02BE339523A6}"/>
                    </a:ext>
                  </a:extLst>
                </xdr:cNvPr>
                <xdr:cNvSpPr>
                  <a:spLocks noChangeShapeType="1"/>
                </xdr:cNvSpPr>
              </xdr:nvSpPr>
              <xdr:spPr bwMode="auto">
                <a:xfrm flipH="1">
                  <a:off x="2271050" y="23742591"/>
                  <a:ext cx="0" cy="455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88" name="Line 3">
                  <a:extLst>
                    <a:ext uri="{FF2B5EF4-FFF2-40B4-BE49-F238E27FC236}">
                      <a16:creationId xmlns:a16="http://schemas.microsoft.com/office/drawing/2014/main" id="{D0152D5E-30EC-4808-95EC-1228CF94A852}"/>
                    </a:ext>
                  </a:extLst>
                </xdr:cNvPr>
                <xdr:cNvSpPr>
                  <a:spLocks noChangeShapeType="1"/>
                </xdr:cNvSpPr>
              </xdr:nvSpPr>
              <xdr:spPr bwMode="auto">
                <a:xfrm>
                  <a:off x="2320738" y="24645406"/>
                  <a:ext cx="1896416" cy="116786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984" name="Rectangle 1">
                <a:extLst>
                  <a:ext uri="{FF2B5EF4-FFF2-40B4-BE49-F238E27FC236}">
                    <a16:creationId xmlns:a16="http://schemas.microsoft.com/office/drawing/2014/main" id="{090D7F5D-D41A-4C6F-A1DA-73B63D8A8BC1}"/>
                  </a:ext>
                </a:extLst>
              </xdr:cNvPr>
              <xdr:cNvSpPr>
                <a:spLocks noChangeArrowheads="1"/>
              </xdr:cNvSpPr>
            </xdr:nvSpPr>
            <xdr:spPr bwMode="auto">
              <a:xfrm>
                <a:off x="7727121" y="246702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37" name="Rectangle 1">
                <a:extLst>
                  <a:ext uri="{FF2B5EF4-FFF2-40B4-BE49-F238E27FC236}">
                    <a16:creationId xmlns:a16="http://schemas.microsoft.com/office/drawing/2014/main" id="{A3E93723-827F-4C74-89A7-BB0133254064}"/>
                  </a:ext>
                </a:extLst>
              </xdr:cNvPr>
              <xdr:cNvSpPr>
                <a:spLocks noChangeArrowheads="1"/>
              </xdr:cNvSpPr>
            </xdr:nvSpPr>
            <xdr:spPr bwMode="auto">
              <a:xfrm>
                <a:off x="7727121" y="23991069"/>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981" name="Line 3">
              <a:extLst>
                <a:ext uri="{FF2B5EF4-FFF2-40B4-BE49-F238E27FC236}">
                  <a16:creationId xmlns:a16="http://schemas.microsoft.com/office/drawing/2014/main" id="{6FEB0A7C-4BF0-47FC-96C1-9EB230D197CB}"/>
                </a:ext>
              </a:extLst>
            </xdr:cNvPr>
            <xdr:cNvSpPr>
              <a:spLocks noChangeShapeType="1"/>
            </xdr:cNvSpPr>
          </xdr:nvSpPr>
          <xdr:spPr bwMode="auto">
            <a:xfrm flipV="1">
              <a:off x="7611356" y="25531646"/>
              <a:ext cx="241290" cy="12801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82" name="Line 3">
              <a:extLst>
                <a:ext uri="{FF2B5EF4-FFF2-40B4-BE49-F238E27FC236}">
                  <a16:creationId xmlns:a16="http://schemas.microsoft.com/office/drawing/2014/main" id="{DCBB6994-C8AC-4F85-B302-01993D878944}"/>
                </a:ext>
              </a:extLst>
            </xdr:cNvPr>
            <xdr:cNvSpPr>
              <a:spLocks noChangeShapeType="1"/>
            </xdr:cNvSpPr>
          </xdr:nvSpPr>
          <xdr:spPr bwMode="auto">
            <a:xfrm>
              <a:off x="7594282" y="24897648"/>
              <a:ext cx="274925" cy="15360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2" name="Line 3">
              <a:extLst>
                <a:ext uri="{FF2B5EF4-FFF2-40B4-BE49-F238E27FC236}">
                  <a16:creationId xmlns:a16="http://schemas.microsoft.com/office/drawing/2014/main" id="{D6B6E90F-388A-4BC1-A63A-FF465A0BEC44}"/>
                </a:ext>
              </a:extLst>
            </xdr:cNvPr>
            <xdr:cNvSpPr>
              <a:spLocks noChangeShapeType="1"/>
            </xdr:cNvSpPr>
          </xdr:nvSpPr>
          <xdr:spPr bwMode="auto">
            <a:xfrm>
              <a:off x="8149160" y="24847953"/>
              <a:ext cx="0" cy="19878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167</xdr:row>
      <xdr:rowOff>0</xdr:rowOff>
    </xdr:from>
    <xdr:to>
      <xdr:col>14</xdr:col>
      <xdr:colOff>221114</xdr:colOff>
      <xdr:row>178</xdr:row>
      <xdr:rowOff>64872</xdr:rowOff>
    </xdr:to>
    <xdr:grpSp>
      <xdr:nvGrpSpPr>
        <xdr:cNvPr id="804" name="グループ化 803">
          <a:extLst>
            <a:ext uri="{FF2B5EF4-FFF2-40B4-BE49-F238E27FC236}">
              <a16:creationId xmlns:a16="http://schemas.microsoft.com/office/drawing/2014/main" id="{6ABAF846-1FBA-4FBF-8509-BDF1093ECACD}"/>
            </a:ext>
          </a:extLst>
        </xdr:cNvPr>
        <xdr:cNvGrpSpPr/>
      </xdr:nvGrpSpPr>
      <xdr:grpSpPr>
        <a:xfrm>
          <a:off x="1381125" y="23974425"/>
          <a:ext cx="2707139" cy="1636497"/>
          <a:chOff x="1377724" y="25669645"/>
          <a:chExt cx="2670400" cy="1655206"/>
        </a:xfrm>
      </xdr:grpSpPr>
      <xdr:grpSp>
        <xdr:nvGrpSpPr>
          <xdr:cNvPr id="824" name="グループ化 823">
            <a:extLst>
              <a:ext uri="{FF2B5EF4-FFF2-40B4-BE49-F238E27FC236}">
                <a16:creationId xmlns:a16="http://schemas.microsoft.com/office/drawing/2014/main" id="{DCD7087A-2F5D-46C4-B6CB-24E35458DB21}"/>
              </a:ext>
            </a:extLst>
          </xdr:cNvPr>
          <xdr:cNvGrpSpPr/>
        </xdr:nvGrpSpPr>
        <xdr:grpSpPr>
          <a:xfrm>
            <a:off x="1377724" y="25669645"/>
            <a:ext cx="2670400" cy="1655206"/>
            <a:chOff x="2823483" y="25814221"/>
            <a:chExt cx="2670400" cy="1655206"/>
          </a:xfrm>
        </xdr:grpSpPr>
        <xdr:grpSp>
          <xdr:nvGrpSpPr>
            <xdr:cNvPr id="826" name="グループ化 825">
              <a:extLst>
                <a:ext uri="{FF2B5EF4-FFF2-40B4-BE49-F238E27FC236}">
                  <a16:creationId xmlns:a16="http://schemas.microsoft.com/office/drawing/2014/main" id="{3626CEF7-865B-4779-830C-0D78105E7C3D}"/>
                </a:ext>
              </a:extLst>
            </xdr:cNvPr>
            <xdr:cNvGrpSpPr/>
          </xdr:nvGrpSpPr>
          <xdr:grpSpPr>
            <a:xfrm>
              <a:off x="2823483" y="25814221"/>
              <a:ext cx="2670400" cy="1655206"/>
              <a:chOff x="2823483" y="25814221"/>
              <a:chExt cx="2670400" cy="1655206"/>
            </a:xfrm>
          </xdr:grpSpPr>
          <xdr:grpSp>
            <xdr:nvGrpSpPr>
              <xdr:cNvPr id="828" name="グループ化 827">
                <a:extLst>
                  <a:ext uri="{FF2B5EF4-FFF2-40B4-BE49-F238E27FC236}">
                    <a16:creationId xmlns:a16="http://schemas.microsoft.com/office/drawing/2014/main" id="{CFC320B9-EB9C-4B13-9F54-290B17591427}"/>
                  </a:ext>
                </a:extLst>
              </xdr:cNvPr>
              <xdr:cNvGrpSpPr/>
            </xdr:nvGrpSpPr>
            <xdr:grpSpPr>
              <a:xfrm>
                <a:off x="2823483" y="25814221"/>
                <a:ext cx="2670400" cy="1655206"/>
                <a:chOff x="2823483" y="25814221"/>
                <a:chExt cx="2670400" cy="1655206"/>
              </a:xfrm>
            </xdr:grpSpPr>
            <xdr:grpSp>
              <xdr:nvGrpSpPr>
                <xdr:cNvPr id="830" name="グループ化 829">
                  <a:extLst>
                    <a:ext uri="{FF2B5EF4-FFF2-40B4-BE49-F238E27FC236}">
                      <a16:creationId xmlns:a16="http://schemas.microsoft.com/office/drawing/2014/main" id="{A5D84626-F098-4BD6-8767-62FD006C6BA7}"/>
                    </a:ext>
                  </a:extLst>
                </xdr:cNvPr>
                <xdr:cNvGrpSpPr/>
              </xdr:nvGrpSpPr>
              <xdr:grpSpPr>
                <a:xfrm>
                  <a:off x="2823483" y="25814221"/>
                  <a:ext cx="2670400" cy="1655206"/>
                  <a:chOff x="2736526" y="17702925"/>
                  <a:chExt cx="2682300" cy="1612918"/>
                </a:xfrm>
              </xdr:grpSpPr>
              <xdr:sp macro="" textlink="">
                <xdr:nvSpPr>
                  <xdr:cNvPr id="836" name="正方形/長方形 835">
                    <a:extLst>
                      <a:ext uri="{FF2B5EF4-FFF2-40B4-BE49-F238E27FC236}">
                        <a16:creationId xmlns:a16="http://schemas.microsoft.com/office/drawing/2014/main" id="{0B1AB061-5269-4F7B-86F4-6E49E976EA3C}"/>
                      </a:ext>
                    </a:extLst>
                  </xdr:cNvPr>
                  <xdr:cNvSpPr/>
                </xdr:nvSpPr>
                <xdr:spPr bwMode="auto">
                  <a:xfrm>
                    <a:off x="2736526" y="18155478"/>
                    <a:ext cx="1332608" cy="106017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37" name="グループ化 836">
                    <a:extLst>
                      <a:ext uri="{FF2B5EF4-FFF2-40B4-BE49-F238E27FC236}">
                        <a16:creationId xmlns:a16="http://schemas.microsoft.com/office/drawing/2014/main" id="{EA0706DB-A5CD-4AD0-B10C-BC9EAD32D3D2}"/>
                      </a:ext>
                    </a:extLst>
                  </xdr:cNvPr>
                  <xdr:cNvGrpSpPr/>
                </xdr:nvGrpSpPr>
                <xdr:grpSpPr>
                  <a:xfrm>
                    <a:off x="2890512" y="17702925"/>
                    <a:ext cx="2169534" cy="1612918"/>
                    <a:chOff x="2914532" y="15058335"/>
                    <a:chExt cx="2169534" cy="1612918"/>
                  </a:xfrm>
                </xdr:grpSpPr>
                <xdr:sp macro="" textlink="">
                  <xdr:nvSpPr>
                    <xdr:cNvPr id="839" name="Rectangle 1">
                      <a:extLst>
                        <a:ext uri="{FF2B5EF4-FFF2-40B4-BE49-F238E27FC236}">
                          <a16:creationId xmlns:a16="http://schemas.microsoft.com/office/drawing/2014/main" id="{45CDC295-3ECB-4C22-B641-D44FF8A3B631}"/>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840" name="Text Box 12">
                      <a:extLst>
                        <a:ext uri="{FF2B5EF4-FFF2-40B4-BE49-F238E27FC236}">
                          <a16:creationId xmlns:a16="http://schemas.microsoft.com/office/drawing/2014/main" id="{D32BD504-2B3A-46AA-A415-DF66BCF0FA36}"/>
                        </a:ext>
                      </a:extLst>
                    </xdr:cNvPr>
                    <xdr:cNvSpPr txBox="1">
                      <a:spLocks noChangeArrowheads="1"/>
                    </xdr:cNvSpPr>
                  </xdr:nvSpPr>
                  <xdr:spPr bwMode="auto">
                    <a:xfrm>
                      <a:off x="4161823" y="16293124"/>
                      <a:ext cx="794108" cy="37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API</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呼び出し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(Ajax)</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41" name="Text Box 12">
                      <a:extLst>
                        <a:ext uri="{FF2B5EF4-FFF2-40B4-BE49-F238E27FC236}">
                          <a16:creationId xmlns:a16="http://schemas.microsoft.com/office/drawing/2014/main" id="{A8AE78FD-4599-4A9B-86EA-FE7B15E885D8}"/>
                        </a:ext>
                      </a:extLst>
                    </xdr:cNvPr>
                    <xdr:cNvSpPr txBox="1">
                      <a:spLocks noChangeArrowheads="1"/>
                    </xdr:cNvSpPr>
                  </xdr:nvSpPr>
                  <xdr:spPr bwMode="auto">
                    <a:xfrm>
                      <a:off x="4221619" y="15058335"/>
                      <a:ext cx="862447" cy="40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API</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呼び出し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結果取得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42" name="Text Box 12">
                      <a:extLst>
                        <a:ext uri="{FF2B5EF4-FFF2-40B4-BE49-F238E27FC236}">
                          <a16:creationId xmlns:a16="http://schemas.microsoft.com/office/drawing/2014/main" id="{579813B1-E91E-4E80-819D-B28AA9656404}"/>
                        </a:ext>
                      </a:extLst>
                    </xdr:cNvPr>
                    <xdr:cNvSpPr txBox="1">
                      <a:spLocks noChangeArrowheads="1"/>
                    </xdr:cNvSpPr>
                  </xdr:nvSpPr>
                  <xdr:spPr bwMode="auto">
                    <a:xfrm>
                      <a:off x="3256332" y="15149494"/>
                      <a:ext cx="862447" cy="40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画面部品</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838" name="正方形/長方形 837">
                    <a:extLst>
                      <a:ext uri="{FF2B5EF4-FFF2-40B4-BE49-F238E27FC236}">
                        <a16:creationId xmlns:a16="http://schemas.microsoft.com/office/drawing/2014/main" id="{CE290B5A-2978-457B-BFC9-D12EDC608738}"/>
                      </a:ext>
                    </a:extLst>
                  </xdr:cNvPr>
                  <xdr:cNvSpPr/>
                </xdr:nvSpPr>
                <xdr:spPr bwMode="auto">
                  <a:xfrm>
                    <a:off x="4462082" y="18288073"/>
                    <a:ext cx="956744" cy="489102"/>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sp macro="" textlink="">
              <xdr:nvSpPr>
                <xdr:cNvPr id="831" name="Line 370">
                  <a:extLst>
                    <a:ext uri="{FF2B5EF4-FFF2-40B4-BE49-F238E27FC236}">
                      <a16:creationId xmlns:a16="http://schemas.microsoft.com/office/drawing/2014/main" id="{83CB470B-B0D7-4D23-B88B-C910B07C6BF0}"/>
                    </a:ext>
                  </a:extLst>
                </xdr:cNvPr>
                <xdr:cNvSpPr>
                  <a:spLocks noChangeShapeType="1"/>
                </xdr:cNvSpPr>
              </xdr:nvSpPr>
              <xdr:spPr bwMode="auto">
                <a:xfrm flipV="1">
                  <a:off x="4975111" y="26789061"/>
                  <a:ext cx="8501" cy="297657"/>
                </a:xfrm>
                <a:prstGeom prst="line">
                  <a:avLst/>
                </a:prstGeom>
                <a:noFill/>
                <a:ln w="9525">
                  <a:solidFill>
                    <a:srgbClr val="000000"/>
                  </a:solidFill>
                  <a:prstDash val="dash"/>
                  <a:round/>
                  <a:headEnd/>
                  <a:tailEnd type="triangle" w="med" len="med"/>
                </a:ln>
              </xdr:spPr>
              <xdr:txBody>
                <a:bodyPr/>
                <a:lstStyle/>
                <a:p>
                  <a:endParaRPr lang="ja-JP" altLang="en-US" sz="900">
                    <a:latin typeface="ＭＳ 明朝"/>
                    <a:ea typeface="ＭＳ 明朝"/>
                  </a:endParaRPr>
                </a:p>
              </xdr:txBody>
            </xdr:sp>
            <xdr:sp macro="" textlink="">
              <xdr:nvSpPr>
                <xdr:cNvPr id="832" name="Line 370">
                  <a:extLst>
                    <a:ext uri="{FF2B5EF4-FFF2-40B4-BE49-F238E27FC236}">
                      <a16:creationId xmlns:a16="http://schemas.microsoft.com/office/drawing/2014/main" id="{AB5FCED4-D9F9-4426-8144-872FD09A29A6}"/>
                    </a:ext>
                  </a:extLst>
                </xdr:cNvPr>
                <xdr:cNvSpPr>
                  <a:spLocks noChangeShapeType="1"/>
                </xdr:cNvSpPr>
              </xdr:nvSpPr>
              <xdr:spPr bwMode="auto">
                <a:xfrm>
                  <a:off x="3929063" y="27078214"/>
                  <a:ext cx="1037543" cy="8504"/>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sp macro="" textlink="">
              <xdr:nvSpPr>
                <xdr:cNvPr id="833" name="Line 370">
                  <a:extLst>
                    <a:ext uri="{FF2B5EF4-FFF2-40B4-BE49-F238E27FC236}">
                      <a16:creationId xmlns:a16="http://schemas.microsoft.com/office/drawing/2014/main" id="{5587539A-E33A-4CA8-B519-6184D5AC3056}"/>
                    </a:ext>
                  </a:extLst>
                </xdr:cNvPr>
                <xdr:cNvSpPr>
                  <a:spLocks noChangeShapeType="1"/>
                </xdr:cNvSpPr>
              </xdr:nvSpPr>
              <xdr:spPr bwMode="auto">
                <a:xfrm flipH="1" flipV="1">
                  <a:off x="3724952" y="26142721"/>
                  <a:ext cx="1258664" cy="8507"/>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sp macro="" textlink="">
              <xdr:nvSpPr>
                <xdr:cNvPr id="834" name="Line 370">
                  <a:extLst>
                    <a:ext uri="{FF2B5EF4-FFF2-40B4-BE49-F238E27FC236}">
                      <a16:creationId xmlns:a16="http://schemas.microsoft.com/office/drawing/2014/main" id="{0D1B8F37-47D5-4E69-B92B-A463436C3D10}"/>
                    </a:ext>
                  </a:extLst>
                </xdr:cNvPr>
                <xdr:cNvSpPr>
                  <a:spLocks noChangeShapeType="1"/>
                </xdr:cNvSpPr>
              </xdr:nvSpPr>
              <xdr:spPr bwMode="auto">
                <a:xfrm flipH="1">
                  <a:off x="3716445" y="26151228"/>
                  <a:ext cx="5" cy="382699"/>
                </a:xfrm>
                <a:prstGeom prst="line">
                  <a:avLst/>
                </a:prstGeom>
                <a:noFill/>
                <a:ln w="9525">
                  <a:solidFill>
                    <a:srgbClr val="000000"/>
                  </a:solidFill>
                  <a:prstDash val="dash"/>
                  <a:round/>
                  <a:headEnd/>
                  <a:tailEnd type="triangle" w="med" len="med"/>
                </a:ln>
              </xdr:spPr>
              <xdr:txBody>
                <a:bodyPr/>
                <a:lstStyle/>
                <a:p>
                  <a:endParaRPr lang="ja-JP" altLang="en-US" sz="900">
                    <a:latin typeface="ＭＳ 明朝"/>
                    <a:ea typeface="ＭＳ 明朝"/>
                  </a:endParaRPr>
                </a:p>
              </xdr:txBody>
            </xdr:sp>
            <xdr:sp macro="" textlink="">
              <xdr:nvSpPr>
                <xdr:cNvPr id="835" name="Line 370">
                  <a:extLst>
                    <a:ext uri="{FF2B5EF4-FFF2-40B4-BE49-F238E27FC236}">
                      <a16:creationId xmlns:a16="http://schemas.microsoft.com/office/drawing/2014/main" id="{3135F117-AB33-4CF4-BDD6-A684B8F140C8}"/>
                    </a:ext>
                  </a:extLst>
                </xdr:cNvPr>
                <xdr:cNvSpPr>
                  <a:spLocks noChangeShapeType="1"/>
                </xdr:cNvSpPr>
              </xdr:nvSpPr>
              <xdr:spPr bwMode="auto">
                <a:xfrm flipH="1">
                  <a:off x="4983616" y="26154400"/>
                  <a:ext cx="1" cy="365692"/>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grpSp>
          <xdr:sp macro="" textlink="">
            <xdr:nvSpPr>
              <xdr:cNvPr id="829" name="Rectangle 330">
                <a:extLst>
                  <a:ext uri="{FF2B5EF4-FFF2-40B4-BE49-F238E27FC236}">
                    <a16:creationId xmlns:a16="http://schemas.microsoft.com/office/drawing/2014/main" id="{033AD873-B0FA-47C6-8F08-8CD1059F0AC7}"/>
                  </a:ext>
                </a:extLst>
              </xdr:cNvPr>
              <xdr:cNvSpPr>
                <a:spLocks noChangeArrowheads="1"/>
              </xdr:cNvSpPr>
            </xdr:nvSpPr>
            <xdr:spPr bwMode="auto">
              <a:xfrm>
                <a:off x="4753996" y="26525424"/>
                <a:ext cx="533400" cy="2762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API</a:t>
                </a:r>
                <a:endParaRPr lang="ja-JP" altLang="en-US" sz="900" b="0" i="0" u="none" strike="noStrike" baseline="0">
                  <a:solidFill>
                    <a:srgbClr val="000000"/>
                  </a:solidFill>
                  <a:latin typeface="ＭＳ 明朝"/>
                  <a:ea typeface="ＭＳ 明朝"/>
                </a:endParaRPr>
              </a:p>
            </xdr:txBody>
          </xdr:sp>
        </xdr:grpSp>
        <xdr:sp macro="" textlink="">
          <xdr:nvSpPr>
            <xdr:cNvPr id="827" name="Rectangle 34">
              <a:extLst>
                <a:ext uri="{FF2B5EF4-FFF2-40B4-BE49-F238E27FC236}">
                  <a16:creationId xmlns:a16="http://schemas.microsoft.com/office/drawing/2014/main" id="{59C76AE1-8C77-4095-93CA-0706B8B90886}"/>
                </a:ext>
              </a:extLst>
            </xdr:cNvPr>
            <xdr:cNvSpPr>
              <a:spLocks noChangeArrowheads="1"/>
            </xdr:cNvSpPr>
          </xdr:nvSpPr>
          <xdr:spPr bwMode="auto">
            <a:xfrm>
              <a:off x="3512344" y="26916629"/>
              <a:ext cx="408689" cy="30257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825" name="Rectangle 47">
            <a:extLst>
              <a:ext uri="{FF2B5EF4-FFF2-40B4-BE49-F238E27FC236}">
                <a16:creationId xmlns:a16="http://schemas.microsoft.com/office/drawing/2014/main" id="{6D118E5B-5C6E-47D8-8CAA-D4C4038726B1}"/>
              </a:ext>
            </a:extLst>
          </xdr:cNvPr>
          <xdr:cNvSpPr>
            <a:spLocks noChangeArrowheads="1"/>
          </xdr:cNvSpPr>
        </xdr:nvSpPr>
        <xdr:spPr bwMode="auto">
          <a:xfrm>
            <a:off x="2109108" y="26389351"/>
            <a:ext cx="323816" cy="22111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7</xdr:col>
      <xdr:colOff>0</xdr:colOff>
      <xdr:row>275</xdr:row>
      <xdr:rowOff>0</xdr:rowOff>
    </xdr:from>
    <xdr:to>
      <xdr:col>12</xdr:col>
      <xdr:colOff>239600</xdr:colOff>
      <xdr:row>285</xdr:row>
      <xdr:rowOff>68033</xdr:rowOff>
    </xdr:to>
    <xdr:grpSp>
      <xdr:nvGrpSpPr>
        <xdr:cNvPr id="931" name="グループ化 930">
          <a:extLst>
            <a:ext uri="{FF2B5EF4-FFF2-40B4-BE49-F238E27FC236}">
              <a16:creationId xmlns:a16="http://schemas.microsoft.com/office/drawing/2014/main" id="{31E89442-FF83-45AF-9F92-8944289E787D}"/>
            </a:ext>
          </a:extLst>
        </xdr:cNvPr>
        <xdr:cNvGrpSpPr/>
      </xdr:nvGrpSpPr>
      <xdr:grpSpPr>
        <a:xfrm>
          <a:off x="1933575" y="39404925"/>
          <a:ext cx="1620725" cy="1496783"/>
          <a:chOff x="2990023" y="28583281"/>
          <a:chExt cx="1606826" cy="1474748"/>
        </a:xfrm>
      </xdr:grpSpPr>
      <xdr:sp macro="" textlink="">
        <xdr:nvSpPr>
          <xdr:cNvPr id="932" name="正方形/長方形 931">
            <a:extLst>
              <a:ext uri="{FF2B5EF4-FFF2-40B4-BE49-F238E27FC236}">
                <a16:creationId xmlns:a16="http://schemas.microsoft.com/office/drawing/2014/main" id="{45CDD648-A2C9-4E3F-8346-8131866BCAB0}"/>
              </a:ext>
            </a:extLst>
          </xdr:cNvPr>
          <xdr:cNvSpPr/>
        </xdr:nvSpPr>
        <xdr:spPr>
          <a:xfrm>
            <a:off x="2990023" y="28583281"/>
            <a:ext cx="1606826" cy="147474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sp macro="" textlink="">
        <xdr:nvSpPr>
          <xdr:cNvPr id="933" name="Rectangle 1">
            <a:extLst>
              <a:ext uri="{FF2B5EF4-FFF2-40B4-BE49-F238E27FC236}">
                <a16:creationId xmlns:a16="http://schemas.microsoft.com/office/drawing/2014/main" id="{DEF53B6B-FDE9-4E44-966B-1016EFC21E17}"/>
              </a:ext>
            </a:extLst>
          </xdr:cNvPr>
          <xdr:cNvSpPr>
            <a:spLocks noChangeArrowheads="1"/>
          </xdr:cNvSpPr>
        </xdr:nvSpPr>
        <xdr:spPr bwMode="auto">
          <a:xfrm>
            <a:off x="3240970" y="28864414"/>
            <a:ext cx="1159684"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34" name="Rectangle 1">
            <a:extLst>
              <a:ext uri="{FF2B5EF4-FFF2-40B4-BE49-F238E27FC236}">
                <a16:creationId xmlns:a16="http://schemas.microsoft.com/office/drawing/2014/main" id="{2C6BF0A8-745C-4D16-93B1-351DC5D32D70}"/>
              </a:ext>
            </a:extLst>
          </xdr:cNvPr>
          <xdr:cNvSpPr>
            <a:spLocks noChangeArrowheads="1"/>
          </xdr:cNvSpPr>
        </xdr:nvSpPr>
        <xdr:spPr bwMode="auto">
          <a:xfrm>
            <a:off x="3232430" y="29411231"/>
            <a:ext cx="1159684"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8</xdr:col>
      <xdr:colOff>95250</xdr:colOff>
      <xdr:row>1169</xdr:row>
      <xdr:rowOff>66675</xdr:rowOff>
    </xdr:from>
    <xdr:to>
      <xdr:col>17</xdr:col>
      <xdr:colOff>200025</xdr:colOff>
      <xdr:row>1184</xdr:row>
      <xdr:rowOff>28575</xdr:rowOff>
    </xdr:to>
    <xdr:sp macro="" textlink="">
      <xdr:nvSpPr>
        <xdr:cNvPr id="632" name="正方形/長方形 631">
          <a:extLst>
            <a:ext uri="{FF2B5EF4-FFF2-40B4-BE49-F238E27FC236}">
              <a16:creationId xmlns:a16="http://schemas.microsoft.com/office/drawing/2014/main" id="{6F723CEA-93B5-4201-9DD5-DE9461AD24E5}"/>
            </a:ext>
          </a:extLst>
        </xdr:cNvPr>
        <xdr:cNvSpPr/>
      </xdr:nvSpPr>
      <xdr:spPr>
        <a:xfrm>
          <a:off x="2305050" y="2010632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20</xdr:col>
      <xdr:colOff>190500</xdr:colOff>
      <xdr:row>1179</xdr:row>
      <xdr:rowOff>76200</xdr:rowOff>
    </xdr:from>
    <xdr:to>
      <xdr:col>24</xdr:col>
      <xdr:colOff>161925</xdr:colOff>
      <xdr:row>1182</xdr:row>
      <xdr:rowOff>95250</xdr:rowOff>
    </xdr:to>
    <xdr:sp macro="" textlink="">
      <xdr:nvSpPr>
        <xdr:cNvPr id="633" name="四角形: 角を丸くする 632">
          <a:extLst>
            <a:ext uri="{FF2B5EF4-FFF2-40B4-BE49-F238E27FC236}">
              <a16:creationId xmlns:a16="http://schemas.microsoft.com/office/drawing/2014/main" id="{48B57B23-4087-4566-AB4D-F68F2FBD04F8}"/>
            </a:ext>
          </a:extLst>
        </xdr:cNvPr>
        <xdr:cNvSpPr/>
      </xdr:nvSpPr>
      <xdr:spPr>
        <a:xfrm>
          <a:off x="5715000" y="202501500"/>
          <a:ext cx="1076325" cy="4476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自システム</a:t>
          </a:r>
        </a:p>
      </xdr:txBody>
    </xdr:sp>
    <xdr:clientData/>
  </xdr:twoCellAnchor>
  <xdr:twoCellAnchor>
    <xdr:from>
      <xdr:col>20</xdr:col>
      <xdr:colOff>200025</xdr:colOff>
      <xdr:row>1170</xdr:row>
      <xdr:rowOff>104775</xdr:rowOff>
    </xdr:from>
    <xdr:to>
      <xdr:col>24</xdr:col>
      <xdr:colOff>161925</xdr:colOff>
      <xdr:row>1174</xdr:row>
      <xdr:rowOff>19050</xdr:rowOff>
    </xdr:to>
    <xdr:sp macro="" textlink="">
      <xdr:nvSpPr>
        <xdr:cNvPr id="634" name="四角形: 角を丸くする 633">
          <a:extLst>
            <a:ext uri="{FF2B5EF4-FFF2-40B4-BE49-F238E27FC236}">
              <a16:creationId xmlns:a16="http://schemas.microsoft.com/office/drawing/2014/main" id="{FFAC0F76-06CD-4CB5-9FE8-B5759B1026C6}"/>
            </a:ext>
          </a:extLst>
        </xdr:cNvPr>
        <xdr:cNvSpPr/>
      </xdr:nvSpPr>
      <xdr:spPr>
        <a:xfrm>
          <a:off x="5724525" y="2012442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13</xdr:col>
      <xdr:colOff>28575</xdr:colOff>
      <xdr:row>1171</xdr:row>
      <xdr:rowOff>47625</xdr:rowOff>
    </xdr:from>
    <xdr:to>
      <xdr:col>17</xdr:col>
      <xdr:colOff>28576</xdr:colOff>
      <xdr:row>1182</xdr:row>
      <xdr:rowOff>47625</xdr:rowOff>
    </xdr:to>
    <xdr:sp macro="" textlink="">
      <xdr:nvSpPr>
        <xdr:cNvPr id="635" name="四角形: 角を丸くする 634">
          <a:extLst>
            <a:ext uri="{FF2B5EF4-FFF2-40B4-BE49-F238E27FC236}">
              <a16:creationId xmlns:a16="http://schemas.microsoft.com/office/drawing/2014/main" id="{E1BDB72A-BDD9-420D-8279-175CA7203563}"/>
            </a:ext>
          </a:extLst>
        </xdr:cNvPr>
        <xdr:cNvSpPr/>
      </xdr:nvSpPr>
      <xdr:spPr>
        <a:xfrm>
          <a:off x="3619500" y="2013299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9</xdr:col>
      <xdr:colOff>28575</xdr:colOff>
      <xdr:row>1171</xdr:row>
      <xdr:rowOff>123825</xdr:rowOff>
    </xdr:from>
    <xdr:to>
      <xdr:col>10</xdr:col>
      <xdr:colOff>114300</xdr:colOff>
      <xdr:row>1178</xdr:row>
      <xdr:rowOff>76200</xdr:rowOff>
    </xdr:to>
    <xdr:sp macro="" textlink="">
      <xdr:nvSpPr>
        <xdr:cNvPr id="636" name="Rectangle 1">
          <a:extLst>
            <a:ext uri="{FF2B5EF4-FFF2-40B4-BE49-F238E27FC236}">
              <a16:creationId xmlns:a16="http://schemas.microsoft.com/office/drawing/2014/main" id="{06C2C40A-596D-40D1-99DD-AA5ECB440BDD}"/>
            </a:ext>
          </a:extLst>
        </xdr:cNvPr>
        <xdr:cNvSpPr>
          <a:spLocks noChangeArrowheads="1"/>
        </xdr:cNvSpPr>
      </xdr:nvSpPr>
      <xdr:spPr bwMode="auto">
        <a:xfrm>
          <a:off x="2514600" y="2014061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10</xdr:col>
      <xdr:colOff>142875</xdr:colOff>
      <xdr:row>1174</xdr:row>
      <xdr:rowOff>114300</xdr:rowOff>
    </xdr:from>
    <xdr:to>
      <xdr:col>12</xdr:col>
      <xdr:colOff>257175</xdr:colOff>
      <xdr:row>1174</xdr:row>
      <xdr:rowOff>114300</xdr:rowOff>
    </xdr:to>
    <xdr:cxnSp macro="">
      <xdr:nvCxnSpPr>
        <xdr:cNvPr id="637" name="直線矢印コネクタ 636">
          <a:extLst>
            <a:ext uri="{FF2B5EF4-FFF2-40B4-BE49-F238E27FC236}">
              <a16:creationId xmlns:a16="http://schemas.microsoft.com/office/drawing/2014/main" id="{B279C866-D8AE-4D8D-AAB1-35606A243B3D}"/>
            </a:ext>
          </a:extLst>
        </xdr:cNvPr>
        <xdr:cNvCxnSpPr/>
      </xdr:nvCxnSpPr>
      <xdr:spPr>
        <a:xfrm>
          <a:off x="2905125" y="2018252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1176</xdr:row>
      <xdr:rowOff>0</xdr:rowOff>
    </xdr:from>
    <xdr:to>
      <xdr:col>12</xdr:col>
      <xdr:colOff>209550</xdr:colOff>
      <xdr:row>1176</xdr:row>
      <xdr:rowOff>0</xdr:rowOff>
    </xdr:to>
    <xdr:cxnSp macro="">
      <xdr:nvCxnSpPr>
        <xdr:cNvPr id="638" name="直線矢印コネクタ 637">
          <a:extLst>
            <a:ext uri="{FF2B5EF4-FFF2-40B4-BE49-F238E27FC236}">
              <a16:creationId xmlns:a16="http://schemas.microsoft.com/office/drawing/2014/main" id="{516D9380-6343-4433-80C7-7E0DD22AE467}"/>
            </a:ext>
          </a:extLst>
        </xdr:cNvPr>
        <xdr:cNvCxnSpPr/>
      </xdr:nvCxnSpPr>
      <xdr:spPr>
        <a:xfrm flipH="1">
          <a:off x="2857500" y="2019966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1172</xdr:row>
      <xdr:rowOff>57150</xdr:rowOff>
    </xdr:from>
    <xdr:to>
      <xdr:col>20</xdr:col>
      <xdr:colOff>200025</xdr:colOff>
      <xdr:row>1172</xdr:row>
      <xdr:rowOff>61913</xdr:rowOff>
    </xdr:to>
    <xdr:cxnSp macro="">
      <xdr:nvCxnSpPr>
        <xdr:cNvPr id="639" name="直線矢印コネクタ 638">
          <a:extLst>
            <a:ext uri="{FF2B5EF4-FFF2-40B4-BE49-F238E27FC236}">
              <a16:creationId xmlns:a16="http://schemas.microsoft.com/office/drawing/2014/main" id="{1A012DE4-E8D2-46D9-A5C0-765552850C46}"/>
            </a:ext>
          </a:extLst>
        </xdr:cNvPr>
        <xdr:cNvCxnSpPr>
          <a:endCxn id="634" idx="1"/>
        </xdr:cNvCxnSpPr>
      </xdr:nvCxnSpPr>
      <xdr:spPr>
        <a:xfrm>
          <a:off x="4733925" y="20148232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1173</xdr:row>
      <xdr:rowOff>28575</xdr:rowOff>
    </xdr:from>
    <xdr:to>
      <xdr:col>20</xdr:col>
      <xdr:colOff>190500</xdr:colOff>
      <xdr:row>1173</xdr:row>
      <xdr:rowOff>28576</xdr:rowOff>
    </xdr:to>
    <xdr:cxnSp macro="">
      <xdr:nvCxnSpPr>
        <xdr:cNvPr id="640" name="直線矢印コネクタ 639">
          <a:extLst>
            <a:ext uri="{FF2B5EF4-FFF2-40B4-BE49-F238E27FC236}">
              <a16:creationId xmlns:a16="http://schemas.microsoft.com/office/drawing/2014/main" id="{8A688823-E0BE-4CC1-908D-E1EF7CD90E87}"/>
            </a:ext>
          </a:extLst>
        </xdr:cNvPr>
        <xdr:cNvCxnSpPr/>
      </xdr:nvCxnSpPr>
      <xdr:spPr>
        <a:xfrm flipH="1">
          <a:off x="4772025" y="201596625"/>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1180</xdr:row>
      <xdr:rowOff>38100</xdr:rowOff>
    </xdr:from>
    <xdr:to>
      <xdr:col>20</xdr:col>
      <xdr:colOff>180975</xdr:colOff>
      <xdr:row>1180</xdr:row>
      <xdr:rowOff>38101</xdr:rowOff>
    </xdr:to>
    <xdr:cxnSp macro="">
      <xdr:nvCxnSpPr>
        <xdr:cNvPr id="641" name="直線矢印コネクタ 640">
          <a:extLst>
            <a:ext uri="{FF2B5EF4-FFF2-40B4-BE49-F238E27FC236}">
              <a16:creationId xmlns:a16="http://schemas.microsoft.com/office/drawing/2014/main" id="{3F534E58-EFEE-4B8D-9E95-87331027C484}"/>
            </a:ext>
          </a:extLst>
        </xdr:cNvPr>
        <xdr:cNvCxnSpPr/>
      </xdr:nvCxnSpPr>
      <xdr:spPr>
        <a:xfrm flipV="1">
          <a:off x="4733925" y="202606275"/>
          <a:ext cx="97155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19051</xdr:colOff>
      <xdr:row>1181</xdr:row>
      <xdr:rowOff>9526</xdr:rowOff>
    </xdr:from>
    <xdr:to>
      <xdr:col>20</xdr:col>
      <xdr:colOff>190500</xdr:colOff>
      <xdr:row>1181</xdr:row>
      <xdr:rowOff>14288</xdr:rowOff>
    </xdr:to>
    <xdr:cxnSp macro="">
      <xdr:nvCxnSpPr>
        <xdr:cNvPr id="642" name="直線矢印コネクタ 641">
          <a:extLst>
            <a:ext uri="{FF2B5EF4-FFF2-40B4-BE49-F238E27FC236}">
              <a16:creationId xmlns:a16="http://schemas.microsoft.com/office/drawing/2014/main" id="{FA1E18D2-B7F3-4368-B4CC-9394CCBAD92E}"/>
            </a:ext>
          </a:extLst>
        </xdr:cNvPr>
        <xdr:cNvCxnSpPr>
          <a:stCxn id="633" idx="1"/>
        </xdr:cNvCxnSpPr>
      </xdr:nvCxnSpPr>
      <xdr:spPr>
        <a:xfrm flipH="1" flipV="1">
          <a:off x="4714876" y="202720576"/>
          <a:ext cx="1000124"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1177</xdr:row>
      <xdr:rowOff>57150</xdr:rowOff>
    </xdr:from>
    <xdr:to>
      <xdr:col>12</xdr:col>
      <xdr:colOff>204354</xdr:colOff>
      <xdr:row>1180</xdr:row>
      <xdr:rowOff>114300</xdr:rowOff>
    </xdr:to>
    <xdr:sp macro="" textlink="">
      <xdr:nvSpPr>
        <xdr:cNvPr id="643" name="Rectangle 1">
          <a:extLst>
            <a:ext uri="{FF2B5EF4-FFF2-40B4-BE49-F238E27FC236}">
              <a16:creationId xmlns:a16="http://schemas.microsoft.com/office/drawing/2014/main" id="{A920BCB4-FD37-4237-BD79-8483B25863F9}"/>
            </a:ext>
          </a:extLst>
        </xdr:cNvPr>
        <xdr:cNvSpPr>
          <a:spLocks noChangeArrowheads="1"/>
        </xdr:cNvSpPr>
      </xdr:nvSpPr>
      <xdr:spPr bwMode="auto">
        <a:xfrm>
          <a:off x="2924175" y="20219670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POJO</a:t>
          </a:r>
        </a:p>
      </xdr:txBody>
    </xdr:sp>
    <xdr:clientData/>
  </xdr:twoCellAnchor>
  <xdr:twoCellAnchor>
    <xdr:from>
      <xdr:col>17</xdr:col>
      <xdr:colOff>266700</xdr:colOff>
      <xdr:row>1174</xdr:row>
      <xdr:rowOff>76200</xdr:rowOff>
    </xdr:from>
    <xdr:to>
      <xdr:col>20</xdr:col>
      <xdr:colOff>57150</xdr:colOff>
      <xdr:row>1177</xdr:row>
      <xdr:rowOff>123825</xdr:rowOff>
    </xdr:to>
    <xdr:sp macro="" textlink="">
      <xdr:nvSpPr>
        <xdr:cNvPr id="644" name="Rectangle 1">
          <a:extLst>
            <a:ext uri="{FF2B5EF4-FFF2-40B4-BE49-F238E27FC236}">
              <a16:creationId xmlns:a16="http://schemas.microsoft.com/office/drawing/2014/main" id="{01FA5317-2FFA-4812-B48E-13B9BCAB92CA}"/>
            </a:ext>
          </a:extLst>
        </xdr:cNvPr>
        <xdr:cNvSpPr>
          <a:spLocks noChangeArrowheads="1"/>
        </xdr:cNvSpPr>
      </xdr:nvSpPr>
      <xdr:spPr bwMode="auto">
        <a:xfrm>
          <a:off x="4962525" y="20178712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10</xdr:col>
      <xdr:colOff>209550</xdr:colOff>
      <xdr:row>1173</xdr:row>
      <xdr:rowOff>38100</xdr:rowOff>
    </xdr:from>
    <xdr:ext cx="492443" cy="225703"/>
    <xdr:sp macro="" textlink="">
      <xdr:nvSpPr>
        <xdr:cNvPr id="645" name="テキスト ボックス 644">
          <a:extLst>
            <a:ext uri="{FF2B5EF4-FFF2-40B4-BE49-F238E27FC236}">
              <a16:creationId xmlns:a16="http://schemas.microsoft.com/office/drawing/2014/main" id="{22C1F149-5E37-4FB5-8939-EB702686A1DD}"/>
            </a:ext>
          </a:extLst>
        </xdr:cNvPr>
        <xdr:cNvSpPr txBox="1"/>
      </xdr:nvSpPr>
      <xdr:spPr>
        <a:xfrm>
          <a:off x="2971800" y="2016061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twoCellAnchor>
    <xdr:from>
      <xdr:col>18</xdr:col>
      <xdr:colOff>0</xdr:colOff>
      <xdr:row>1182</xdr:row>
      <xdr:rowOff>38100</xdr:rowOff>
    </xdr:from>
    <xdr:to>
      <xdr:col>20</xdr:col>
      <xdr:colOff>42429</xdr:colOff>
      <xdr:row>1185</xdr:row>
      <xdr:rowOff>66674</xdr:rowOff>
    </xdr:to>
    <xdr:sp macro="" textlink="">
      <xdr:nvSpPr>
        <xdr:cNvPr id="646" name="Rectangle 1">
          <a:extLst>
            <a:ext uri="{FF2B5EF4-FFF2-40B4-BE49-F238E27FC236}">
              <a16:creationId xmlns:a16="http://schemas.microsoft.com/office/drawing/2014/main" id="{5C02ECB9-DA64-4588-B2D0-84F4A73D1A3F}"/>
            </a:ext>
          </a:extLst>
        </xdr:cNvPr>
        <xdr:cNvSpPr>
          <a:spLocks noChangeArrowheads="1"/>
        </xdr:cNvSpPr>
      </xdr:nvSpPr>
      <xdr:spPr bwMode="auto">
        <a:xfrm>
          <a:off x="4972050" y="202892025"/>
          <a:ext cx="594879" cy="45719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17</xdr:col>
      <xdr:colOff>228600</xdr:colOff>
      <xdr:row>1170</xdr:row>
      <xdr:rowOff>95250</xdr:rowOff>
    </xdr:from>
    <xdr:ext cx="697627" cy="225703"/>
    <xdr:sp macro="" textlink="">
      <xdr:nvSpPr>
        <xdr:cNvPr id="647" name="テキスト ボックス 646">
          <a:extLst>
            <a:ext uri="{FF2B5EF4-FFF2-40B4-BE49-F238E27FC236}">
              <a16:creationId xmlns:a16="http://schemas.microsoft.com/office/drawing/2014/main" id="{93DF6175-EDFC-4A49-B60F-A74158518195}"/>
            </a:ext>
          </a:extLst>
        </xdr:cNvPr>
        <xdr:cNvSpPr txBox="1"/>
      </xdr:nvSpPr>
      <xdr:spPr>
        <a:xfrm>
          <a:off x="4924425" y="20123467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228600</xdr:colOff>
      <xdr:row>1173</xdr:row>
      <xdr:rowOff>38100</xdr:rowOff>
    </xdr:from>
    <xdr:ext cx="697627" cy="225703"/>
    <xdr:sp macro="" textlink="">
      <xdr:nvSpPr>
        <xdr:cNvPr id="648" name="テキスト ボックス 647">
          <a:extLst>
            <a:ext uri="{FF2B5EF4-FFF2-40B4-BE49-F238E27FC236}">
              <a16:creationId xmlns:a16="http://schemas.microsoft.com/office/drawing/2014/main" id="{2C98B5B4-C4BC-48D7-9156-2828CBA7DC59}"/>
            </a:ext>
          </a:extLst>
        </xdr:cNvPr>
        <xdr:cNvSpPr txBox="1"/>
      </xdr:nvSpPr>
      <xdr:spPr>
        <a:xfrm>
          <a:off x="4924425" y="2016061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17</xdr:col>
      <xdr:colOff>190500</xdr:colOff>
      <xdr:row>1177</xdr:row>
      <xdr:rowOff>85725</xdr:rowOff>
    </xdr:from>
    <xdr:ext cx="1826141" cy="225703"/>
    <xdr:sp macro="" textlink="">
      <xdr:nvSpPr>
        <xdr:cNvPr id="649" name="テキスト ボックス 648">
          <a:extLst>
            <a:ext uri="{FF2B5EF4-FFF2-40B4-BE49-F238E27FC236}">
              <a16:creationId xmlns:a16="http://schemas.microsoft.com/office/drawing/2014/main" id="{BBD33A9C-1D0D-462A-ADB0-CADEF0CEDAC4}"/>
            </a:ext>
          </a:extLst>
        </xdr:cNvPr>
        <xdr:cNvSpPr txBox="1"/>
      </xdr:nvSpPr>
      <xdr:spPr>
        <a:xfrm>
          <a:off x="4886325" y="202225275"/>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17</xdr:col>
      <xdr:colOff>200025</xdr:colOff>
      <xdr:row>1178</xdr:row>
      <xdr:rowOff>123825</xdr:rowOff>
    </xdr:from>
    <xdr:ext cx="697627" cy="225703"/>
    <xdr:sp macro="" textlink="">
      <xdr:nvSpPr>
        <xdr:cNvPr id="650" name="テキスト ボックス 649">
          <a:extLst>
            <a:ext uri="{FF2B5EF4-FFF2-40B4-BE49-F238E27FC236}">
              <a16:creationId xmlns:a16="http://schemas.microsoft.com/office/drawing/2014/main" id="{20AFAB0A-1F95-4F00-BBE0-B7D47EE5C5BF}"/>
            </a:ext>
          </a:extLst>
        </xdr:cNvPr>
        <xdr:cNvSpPr txBox="1"/>
      </xdr:nvSpPr>
      <xdr:spPr>
        <a:xfrm>
          <a:off x="4895850" y="2024062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190500</xdr:colOff>
      <xdr:row>1181</xdr:row>
      <xdr:rowOff>0</xdr:rowOff>
    </xdr:from>
    <xdr:ext cx="697627" cy="225703"/>
    <xdr:sp macro="" textlink="">
      <xdr:nvSpPr>
        <xdr:cNvPr id="651" name="テキスト ボックス 650">
          <a:extLst>
            <a:ext uri="{FF2B5EF4-FFF2-40B4-BE49-F238E27FC236}">
              <a16:creationId xmlns:a16="http://schemas.microsoft.com/office/drawing/2014/main" id="{BD98A707-86C2-4D81-AA6C-70297BF2BD9D}"/>
            </a:ext>
          </a:extLst>
        </xdr:cNvPr>
        <xdr:cNvSpPr txBox="1"/>
      </xdr:nvSpPr>
      <xdr:spPr>
        <a:xfrm>
          <a:off x="4886325" y="2027110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10</xdr:col>
      <xdr:colOff>219075</xdr:colOff>
      <xdr:row>1176</xdr:row>
      <xdr:rowOff>0</xdr:rowOff>
    </xdr:from>
    <xdr:ext cx="389850" cy="225703"/>
    <xdr:sp macro="" textlink="">
      <xdr:nvSpPr>
        <xdr:cNvPr id="652" name="テキスト ボックス 651">
          <a:extLst>
            <a:ext uri="{FF2B5EF4-FFF2-40B4-BE49-F238E27FC236}">
              <a16:creationId xmlns:a16="http://schemas.microsoft.com/office/drawing/2014/main" id="{137B5C66-F5E1-4C40-83C4-DABD1D5D69CC}"/>
            </a:ext>
          </a:extLst>
        </xdr:cNvPr>
        <xdr:cNvSpPr txBox="1"/>
      </xdr:nvSpPr>
      <xdr:spPr>
        <a:xfrm>
          <a:off x="2981325" y="20199667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5</xdr:col>
      <xdr:colOff>190500</xdr:colOff>
      <xdr:row>1253</xdr:row>
      <xdr:rowOff>0</xdr:rowOff>
    </xdr:from>
    <xdr:to>
      <xdr:col>25</xdr:col>
      <xdr:colOff>38100</xdr:colOff>
      <xdr:row>1271</xdr:row>
      <xdr:rowOff>9525</xdr:rowOff>
    </xdr:to>
    <xdr:sp macro="" textlink="">
      <xdr:nvSpPr>
        <xdr:cNvPr id="357" name="正方形/長方形 860">
          <a:extLst>
            <a:ext uri="{FF2B5EF4-FFF2-40B4-BE49-F238E27FC236}">
              <a16:creationId xmlns:a16="http://schemas.microsoft.com/office/drawing/2014/main" id="{8FE57274-94B4-444A-9CF6-E3CEECB32FFF}"/>
            </a:ext>
          </a:extLst>
        </xdr:cNvPr>
        <xdr:cNvSpPr/>
      </xdr:nvSpPr>
      <xdr:spPr>
        <a:xfrm>
          <a:off x="1571625" y="197138925"/>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13</xdr:col>
      <xdr:colOff>257175</xdr:colOff>
      <xdr:row>1255</xdr:row>
      <xdr:rowOff>76200</xdr:rowOff>
    </xdr:from>
    <xdr:to>
      <xdr:col>18</xdr:col>
      <xdr:colOff>209550</xdr:colOff>
      <xdr:row>1260</xdr:row>
      <xdr:rowOff>104775</xdr:rowOff>
    </xdr:to>
    <xdr:sp macro="" textlink="">
      <xdr:nvSpPr>
        <xdr:cNvPr id="377" name="四角形: 角を丸くする 863">
          <a:extLst>
            <a:ext uri="{FF2B5EF4-FFF2-40B4-BE49-F238E27FC236}">
              <a16:creationId xmlns:a16="http://schemas.microsoft.com/office/drawing/2014/main" id="{93B655F2-F96B-4807-A817-25504AE71482}"/>
            </a:ext>
          </a:extLst>
        </xdr:cNvPr>
        <xdr:cNvSpPr/>
      </xdr:nvSpPr>
      <xdr:spPr>
        <a:xfrm>
          <a:off x="3848100" y="19750087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7</xdr:col>
      <xdr:colOff>180975</xdr:colOff>
      <xdr:row>1256</xdr:row>
      <xdr:rowOff>47626</xdr:rowOff>
    </xdr:from>
    <xdr:to>
      <xdr:col>11</xdr:col>
      <xdr:colOff>47624</xdr:colOff>
      <xdr:row>1260</xdr:row>
      <xdr:rowOff>0</xdr:rowOff>
    </xdr:to>
    <xdr:sp macro="" textlink="">
      <xdr:nvSpPr>
        <xdr:cNvPr id="339" name="Rectangle 1">
          <a:extLst>
            <a:ext uri="{FF2B5EF4-FFF2-40B4-BE49-F238E27FC236}">
              <a16:creationId xmlns:a16="http://schemas.microsoft.com/office/drawing/2014/main" id="{A7E18D1B-A93D-4A3F-8F7D-6041A66D0B01}"/>
            </a:ext>
          </a:extLst>
        </xdr:cNvPr>
        <xdr:cNvSpPr>
          <a:spLocks noChangeArrowheads="1"/>
        </xdr:cNvSpPr>
      </xdr:nvSpPr>
      <xdr:spPr bwMode="auto">
        <a:xfrm>
          <a:off x="2114550" y="197615176"/>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47624</xdr:colOff>
      <xdr:row>1258</xdr:row>
      <xdr:rowOff>19050</xdr:rowOff>
    </xdr:from>
    <xdr:to>
      <xdr:col>13</xdr:col>
      <xdr:colOff>257175</xdr:colOff>
      <xdr:row>1258</xdr:row>
      <xdr:rowOff>23813</xdr:rowOff>
    </xdr:to>
    <xdr:cxnSp macro="">
      <xdr:nvCxnSpPr>
        <xdr:cNvPr id="866" name="直線矢印コネクタ 865">
          <a:extLst>
            <a:ext uri="{FF2B5EF4-FFF2-40B4-BE49-F238E27FC236}">
              <a16:creationId xmlns:a16="http://schemas.microsoft.com/office/drawing/2014/main" id="{2F04171B-BAF4-4E67-9C12-3249DD988D1D}"/>
            </a:ext>
          </a:extLst>
        </xdr:cNvPr>
        <xdr:cNvCxnSpPr>
          <a:stCxn id="339" idx="3"/>
          <a:endCxn id="377" idx="1"/>
        </xdr:cNvCxnSpPr>
      </xdr:nvCxnSpPr>
      <xdr:spPr>
        <a:xfrm flipV="1">
          <a:off x="3086099" y="197872350"/>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1258</xdr:row>
      <xdr:rowOff>19050</xdr:rowOff>
    </xdr:from>
    <xdr:to>
      <xdr:col>20</xdr:col>
      <xdr:colOff>152399</xdr:colOff>
      <xdr:row>1258</xdr:row>
      <xdr:rowOff>19050</xdr:rowOff>
    </xdr:to>
    <xdr:cxnSp macro="">
      <xdr:nvCxnSpPr>
        <xdr:cNvPr id="870" name="直線矢印コネクタ 869">
          <a:extLst>
            <a:ext uri="{FF2B5EF4-FFF2-40B4-BE49-F238E27FC236}">
              <a16:creationId xmlns:a16="http://schemas.microsoft.com/office/drawing/2014/main" id="{A065AB71-20DE-49C7-AC79-EE4F9E81505D}"/>
            </a:ext>
          </a:extLst>
        </xdr:cNvPr>
        <xdr:cNvCxnSpPr>
          <a:stCxn id="377" idx="3"/>
          <a:endCxn id="355" idx="2"/>
        </xdr:cNvCxnSpPr>
      </xdr:nvCxnSpPr>
      <xdr:spPr>
        <a:xfrm>
          <a:off x="5181600" y="197872350"/>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47625</xdr:colOff>
      <xdr:row>1256</xdr:row>
      <xdr:rowOff>47625</xdr:rowOff>
    </xdr:from>
    <xdr:ext cx="492443" cy="225703"/>
    <xdr:sp macro="" textlink="">
      <xdr:nvSpPr>
        <xdr:cNvPr id="874" name="テキスト ボックス 873">
          <a:extLst>
            <a:ext uri="{FF2B5EF4-FFF2-40B4-BE49-F238E27FC236}">
              <a16:creationId xmlns:a16="http://schemas.microsoft.com/office/drawing/2014/main" id="{60FDC44B-64AC-4E08-99B4-BE2B55433125}"/>
            </a:ext>
          </a:extLst>
        </xdr:cNvPr>
        <xdr:cNvSpPr txBox="1"/>
      </xdr:nvSpPr>
      <xdr:spPr>
        <a:xfrm>
          <a:off x="3086100" y="19761517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18</xdr:col>
      <xdr:colOff>266700</xdr:colOff>
      <xdr:row>1256</xdr:row>
      <xdr:rowOff>76200</xdr:rowOff>
    </xdr:from>
    <xdr:ext cx="389850" cy="225703"/>
    <xdr:sp macro="" textlink="">
      <xdr:nvSpPr>
        <xdr:cNvPr id="879" name="テキスト ボックス 878">
          <a:extLst>
            <a:ext uri="{FF2B5EF4-FFF2-40B4-BE49-F238E27FC236}">
              <a16:creationId xmlns:a16="http://schemas.microsoft.com/office/drawing/2014/main" id="{7352F470-AF6E-46E5-85EF-333A756973B9}"/>
            </a:ext>
          </a:extLst>
        </xdr:cNvPr>
        <xdr:cNvSpPr txBox="1"/>
      </xdr:nvSpPr>
      <xdr:spPr>
        <a:xfrm>
          <a:off x="5238750" y="1976437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20</xdr:col>
      <xdr:colOff>152399</xdr:colOff>
      <xdr:row>1255</xdr:row>
      <xdr:rowOff>142874</xdr:rowOff>
    </xdr:from>
    <xdr:to>
      <xdr:col>24</xdr:col>
      <xdr:colOff>66675</xdr:colOff>
      <xdr:row>1260</xdr:row>
      <xdr:rowOff>38100</xdr:rowOff>
    </xdr:to>
    <xdr:sp macro="" textlink="">
      <xdr:nvSpPr>
        <xdr:cNvPr id="355" name="円柱 881">
          <a:extLst>
            <a:ext uri="{FF2B5EF4-FFF2-40B4-BE49-F238E27FC236}">
              <a16:creationId xmlns:a16="http://schemas.microsoft.com/office/drawing/2014/main" id="{4BF1585D-AD47-4ACC-BC4E-C1A8D9D9CED0}"/>
            </a:ext>
          </a:extLst>
        </xdr:cNvPr>
        <xdr:cNvSpPr/>
      </xdr:nvSpPr>
      <xdr:spPr>
        <a:xfrm>
          <a:off x="5676899" y="1975675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6</xdr:col>
      <xdr:colOff>9525</xdr:colOff>
      <xdr:row>1265</xdr:row>
      <xdr:rowOff>28574</xdr:rowOff>
    </xdr:from>
    <xdr:to>
      <xdr:col>9</xdr:col>
      <xdr:colOff>84549</xdr:colOff>
      <xdr:row>1269</xdr:row>
      <xdr:rowOff>104775</xdr:rowOff>
    </xdr:to>
    <xdr:sp macro="" textlink="">
      <xdr:nvSpPr>
        <xdr:cNvPr id="375" name="円柱 882">
          <a:extLst>
            <a:ext uri="{FF2B5EF4-FFF2-40B4-BE49-F238E27FC236}">
              <a16:creationId xmlns:a16="http://schemas.microsoft.com/office/drawing/2014/main" id="{1125E16D-E3FD-40D0-B2F5-C71D8D4D3957}"/>
            </a:ext>
          </a:extLst>
        </xdr:cNvPr>
        <xdr:cNvSpPr/>
      </xdr:nvSpPr>
      <xdr:spPr>
        <a:xfrm>
          <a:off x="1666875" y="198881999"/>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9</xdr:col>
      <xdr:colOff>190500</xdr:colOff>
      <xdr:row>1260</xdr:row>
      <xdr:rowOff>9525</xdr:rowOff>
    </xdr:from>
    <xdr:ext cx="1005403" cy="359073"/>
    <xdr:sp macro="" textlink="">
      <xdr:nvSpPr>
        <xdr:cNvPr id="887" name="テキスト ボックス 886">
          <a:extLst>
            <a:ext uri="{FF2B5EF4-FFF2-40B4-BE49-F238E27FC236}">
              <a16:creationId xmlns:a16="http://schemas.microsoft.com/office/drawing/2014/main" id="{25DA51AB-B151-4CE7-98AC-8CAB1622DF6F}"/>
            </a:ext>
          </a:extLst>
        </xdr:cNvPr>
        <xdr:cNvSpPr txBox="1"/>
      </xdr:nvSpPr>
      <xdr:spPr>
        <a:xfrm>
          <a:off x="2676525" y="1981485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9</xdr:col>
      <xdr:colOff>149154</xdr:colOff>
      <xdr:row>1265</xdr:row>
      <xdr:rowOff>28574</xdr:rowOff>
    </xdr:from>
    <xdr:to>
      <xdr:col>13</xdr:col>
      <xdr:colOff>161925</xdr:colOff>
      <xdr:row>1269</xdr:row>
      <xdr:rowOff>104775</xdr:rowOff>
    </xdr:to>
    <xdr:sp macro="" textlink="">
      <xdr:nvSpPr>
        <xdr:cNvPr id="376" name="円柱 887">
          <a:extLst>
            <a:ext uri="{FF2B5EF4-FFF2-40B4-BE49-F238E27FC236}">
              <a16:creationId xmlns:a16="http://schemas.microsoft.com/office/drawing/2014/main" id="{ACFB9F96-EC68-47F4-8C11-555AE23A59CD}"/>
            </a:ext>
          </a:extLst>
        </xdr:cNvPr>
        <xdr:cNvSpPr/>
      </xdr:nvSpPr>
      <xdr:spPr>
        <a:xfrm>
          <a:off x="2635179" y="198881999"/>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185151</xdr:colOff>
      <xdr:row>1260</xdr:row>
      <xdr:rowOff>0</xdr:rowOff>
    </xdr:from>
    <xdr:to>
      <xdr:col>9</xdr:col>
      <xdr:colOff>114301</xdr:colOff>
      <xdr:row>1265</xdr:row>
      <xdr:rowOff>28574</xdr:rowOff>
    </xdr:to>
    <xdr:cxnSp macro="">
      <xdr:nvCxnSpPr>
        <xdr:cNvPr id="36" name="コネクタ: カギ線 35">
          <a:extLst>
            <a:ext uri="{FF2B5EF4-FFF2-40B4-BE49-F238E27FC236}">
              <a16:creationId xmlns:a16="http://schemas.microsoft.com/office/drawing/2014/main" id="{593CB5C4-DF68-45DF-879A-23AA1C7D03E3}"/>
            </a:ext>
          </a:extLst>
        </xdr:cNvPr>
        <xdr:cNvCxnSpPr>
          <a:stCxn id="375" idx="1"/>
          <a:endCxn id="339" idx="2"/>
        </xdr:cNvCxnSpPr>
      </xdr:nvCxnSpPr>
      <xdr:spPr>
        <a:xfrm rot="5400000" flipH="1" flipV="1">
          <a:off x="1988051" y="198269725"/>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114301</xdr:colOff>
      <xdr:row>1260</xdr:row>
      <xdr:rowOff>0</xdr:rowOff>
    </xdr:from>
    <xdr:to>
      <xdr:col>11</xdr:col>
      <xdr:colOff>155541</xdr:colOff>
      <xdr:row>1265</xdr:row>
      <xdr:rowOff>28574</xdr:rowOff>
    </xdr:to>
    <xdr:cxnSp macro="">
      <xdr:nvCxnSpPr>
        <xdr:cNvPr id="889" name="コネクタ: カギ線 888">
          <a:extLst>
            <a:ext uri="{FF2B5EF4-FFF2-40B4-BE49-F238E27FC236}">
              <a16:creationId xmlns:a16="http://schemas.microsoft.com/office/drawing/2014/main" id="{E344C6D7-526B-4BDC-8C5F-2A69E3777B6C}"/>
            </a:ext>
          </a:extLst>
        </xdr:cNvPr>
        <xdr:cNvCxnSpPr>
          <a:stCxn id="376" idx="1"/>
          <a:endCxn id="339" idx="2"/>
        </xdr:cNvCxnSpPr>
      </xdr:nvCxnSpPr>
      <xdr:spPr>
        <a:xfrm rot="16200000" flipV="1">
          <a:off x="2525696" y="198213680"/>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152399</xdr:colOff>
      <xdr:row>1260</xdr:row>
      <xdr:rowOff>100011</xdr:rowOff>
    </xdr:from>
    <xdr:to>
      <xdr:col>24</xdr:col>
      <xdr:colOff>66675</xdr:colOff>
      <xdr:row>1264</xdr:row>
      <xdr:rowOff>138112</xdr:rowOff>
    </xdr:to>
    <xdr:sp macro="" textlink="">
      <xdr:nvSpPr>
        <xdr:cNvPr id="372" name="円柱 889">
          <a:extLst>
            <a:ext uri="{FF2B5EF4-FFF2-40B4-BE49-F238E27FC236}">
              <a16:creationId xmlns:a16="http://schemas.microsoft.com/office/drawing/2014/main" id="{E250F46B-40B3-441F-9475-F0BCF9B3E6B0}"/>
            </a:ext>
          </a:extLst>
        </xdr:cNvPr>
        <xdr:cNvSpPr/>
      </xdr:nvSpPr>
      <xdr:spPr>
        <a:xfrm>
          <a:off x="5676899" y="198239061"/>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20</xdr:col>
      <xdr:colOff>152399</xdr:colOff>
      <xdr:row>1265</xdr:row>
      <xdr:rowOff>57149</xdr:rowOff>
    </xdr:from>
    <xdr:to>
      <xdr:col>24</xdr:col>
      <xdr:colOff>66675</xdr:colOff>
      <xdr:row>1269</xdr:row>
      <xdr:rowOff>95250</xdr:rowOff>
    </xdr:to>
    <xdr:sp macro="" textlink="">
      <xdr:nvSpPr>
        <xdr:cNvPr id="341" name="円柱 890">
          <a:extLst>
            <a:ext uri="{FF2B5EF4-FFF2-40B4-BE49-F238E27FC236}">
              <a16:creationId xmlns:a16="http://schemas.microsoft.com/office/drawing/2014/main" id="{A24A020B-858A-4469-852E-FB3AD0A37B61}"/>
            </a:ext>
          </a:extLst>
        </xdr:cNvPr>
        <xdr:cNvSpPr/>
      </xdr:nvSpPr>
      <xdr:spPr>
        <a:xfrm>
          <a:off x="5676899" y="19891057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18</xdr:col>
      <xdr:colOff>209550</xdr:colOff>
      <xdr:row>1258</xdr:row>
      <xdr:rowOff>19050</xdr:rowOff>
    </xdr:from>
    <xdr:to>
      <xdr:col>20</xdr:col>
      <xdr:colOff>152399</xdr:colOff>
      <xdr:row>1262</xdr:row>
      <xdr:rowOff>119062</xdr:rowOff>
    </xdr:to>
    <xdr:cxnSp macro="">
      <xdr:nvCxnSpPr>
        <xdr:cNvPr id="892" name="コネクタ: カギ線 891">
          <a:extLst>
            <a:ext uri="{FF2B5EF4-FFF2-40B4-BE49-F238E27FC236}">
              <a16:creationId xmlns:a16="http://schemas.microsoft.com/office/drawing/2014/main" id="{FB440545-5870-407A-8A1D-9A769B217741}"/>
            </a:ext>
          </a:extLst>
        </xdr:cNvPr>
        <xdr:cNvCxnSpPr>
          <a:stCxn id="377" idx="3"/>
          <a:endCxn id="372" idx="2"/>
        </xdr:cNvCxnSpPr>
      </xdr:nvCxnSpPr>
      <xdr:spPr>
        <a:xfrm>
          <a:off x="5181600" y="197872350"/>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209550</xdr:colOff>
      <xdr:row>1258</xdr:row>
      <xdr:rowOff>19050</xdr:rowOff>
    </xdr:from>
    <xdr:to>
      <xdr:col>20</xdr:col>
      <xdr:colOff>152399</xdr:colOff>
      <xdr:row>1267</xdr:row>
      <xdr:rowOff>76200</xdr:rowOff>
    </xdr:to>
    <xdr:cxnSp macro="">
      <xdr:nvCxnSpPr>
        <xdr:cNvPr id="893" name="コネクタ: カギ線 892">
          <a:extLst>
            <a:ext uri="{FF2B5EF4-FFF2-40B4-BE49-F238E27FC236}">
              <a16:creationId xmlns:a16="http://schemas.microsoft.com/office/drawing/2014/main" id="{5AFDD953-0F2F-4C75-A524-32CBD66257AC}"/>
            </a:ext>
          </a:extLst>
        </xdr:cNvPr>
        <xdr:cNvCxnSpPr>
          <a:stCxn id="377" idx="3"/>
          <a:endCxn id="341" idx="2"/>
        </xdr:cNvCxnSpPr>
      </xdr:nvCxnSpPr>
      <xdr:spPr>
        <a:xfrm>
          <a:off x="5181600" y="197872350"/>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28575</xdr:colOff>
      <xdr:row>1253</xdr:row>
      <xdr:rowOff>104775</xdr:rowOff>
    </xdr:from>
    <xdr:to>
      <xdr:col>24</xdr:col>
      <xdr:colOff>200025</xdr:colOff>
      <xdr:row>1270</xdr:row>
      <xdr:rowOff>47625</xdr:rowOff>
    </xdr:to>
    <xdr:sp macro="" textlink="">
      <xdr:nvSpPr>
        <xdr:cNvPr id="356" name="四角形: 角を丸くする 893">
          <a:extLst>
            <a:ext uri="{FF2B5EF4-FFF2-40B4-BE49-F238E27FC236}">
              <a16:creationId xmlns:a16="http://schemas.microsoft.com/office/drawing/2014/main" id="{D407393E-557F-4642-B6F5-72ED5EF11C80}"/>
            </a:ext>
          </a:extLst>
        </xdr:cNvPr>
        <xdr:cNvSpPr/>
      </xdr:nvSpPr>
      <xdr:spPr>
        <a:xfrm>
          <a:off x="5553075" y="197243700"/>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1254</xdr:row>
      <xdr:rowOff>0</xdr:rowOff>
    </xdr:from>
    <xdr:ext cx="902811" cy="225703"/>
    <xdr:sp macro="" textlink="">
      <xdr:nvSpPr>
        <xdr:cNvPr id="895" name="テキスト ボックス 894">
          <a:extLst>
            <a:ext uri="{FF2B5EF4-FFF2-40B4-BE49-F238E27FC236}">
              <a16:creationId xmlns:a16="http://schemas.microsoft.com/office/drawing/2014/main" id="{3B20D38D-44B5-4CE1-818C-B1EDB31F7C73}"/>
            </a:ext>
          </a:extLst>
        </xdr:cNvPr>
        <xdr:cNvSpPr txBox="1"/>
      </xdr:nvSpPr>
      <xdr:spPr>
        <a:xfrm>
          <a:off x="5581650" y="197281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twoCellAnchor>
    <xdr:from>
      <xdr:col>4</xdr:col>
      <xdr:colOff>180975</xdr:colOff>
      <xdr:row>892</xdr:row>
      <xdr:rowOff>0</xdr:rowOff>
    </xdr:from>
    <xdr:to>
      <xdr:col>26</xdr:col>
      <xdr:colOff>161924</xdr:colOff>
      <xdr:row>897</xdr:row>
      <xdr:rowOff>0</xdr:rowOff>
    </xdr:to>
    <xdr:sp macro="" textlink="">
      <xdr:nvSpPr>
        <xdr:cNvPr id="2" name="吹き出し: 四角形 1">
          <a:extLst>
            <a:ext uri="{FF2B5EF4-FFF2-40B4-BE49-F238E27FC236}">
              <a16:creationId xmlns:a16="http://schemas.microsoft.com/office/drawing/2014/main" id="{747F1C0F-8E64-433D-830B-C9178E941BF1}"/>
            </a:ext>
          </a:extLst>
        </xdr:cNvPr>
        <xdr:cNvSpPr/>
      </xdr:nvSpPr>
      <xdr:spPr bwMode="auto">
        <a:xfrm>
          <a:off x="1285875" y="153133425"/>
          <a:ext cx="6057899" cy="714375"/>
        </a:xfrm>
        <a:prstGeom prst="wedgeRectCallout">
          <a:avLst>
            <a:gd name="adj1" fmla="val -33292"/>
            <a:gd name="adj2" fmla="val -79976"/>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ja-JP" altLang="en-US" sz="1000"/>
            <a:t>ウィルス対策の方式は製品に大きく依存するため、本サンプルではこのように記載するにとどめている。</a:t>
          </a:r>
          <a:endParaRPr kumimoji="1" lang="en-US" altLang="ja-JP" sz="1000"/>
        </a:p>
        <a:p>
          <a:pPr algn="l"/>
          <a:r>
            <a:rPr kumimoji="1" lang="ja-JP" altLang="en-US" sz="1000"/>
            <a:t>実際のプロジェクトでは採用する製品の仕様を把握し、方式設計すること。</a:t>
          </a:r>
        </a:p>
      </xdr:txBody>
    </xdr:sp>
    <xdr:clientData/>
  </xdr:twoCellAnchor>
  <xdr:twoCellAnchor editAs="oneCell">
    <xdr:from>
      <xdr:col>1</xdr:col>
      <xdr:colOff>1</xdr:colOff>
      <xdr:row>12</xdr:row>
      <xdr:rowOff>0</xdr:rowOff>
    </xdr:from>
    <xdr:to>
      <xdr:col>34</xdr:col>
      <xdr:colOff>167288</xdr:colOff>
      <xdr:row>31</xdr:row>
      <xdr:rowOff>76200</xdr:rowOff>
    </xdr:to>
    <xdr:pic>
      <xdr:nvPicPr>
        <xdr:cNvPr id="686" name="図 685">
          <a:extLst>
            <a:ext uri="{FF2B5EF4-FFF2-40B4-BE49-F238E27FC236}">
              <a16:creationId xmlns:a16="http://schemas.microsoft.com/office/drawing/2014/main" id="{E96DF831-59A4-4488-A8A7-DF9A5F2B0F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6" y="1828800"/>
          <a:ext cx="9282712" cy="279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225135</xdr:colOff>
      <xdr:row>578</xdr:row>
      <xdr:rowOff>60615</xdr:rowOff>
    </xdr:from>
    <xdr:to>
      <xdr:col>26</xdr:col>
      <xdr:colOff>206084</xdr:colOff>
      <xdr:row>581</xdr:row>
      <xdr:rowOff>34637</xdr:rowOff>
    </xdr:to>
    <xdr:sp macro="" textlink="">
      <xdr:nvSpPr>
        <xdr:cNvPr id="663" name="吹き出し: 四角形 662">
          <a:extLst>
            <a:ext uri="{FF2B5EF4-FFF2-40B4-BE49-F238E27FC236}">
              <a16:creationId xmlns:a16="http://schemas.microsoft.com/office/drawing/2014/main" id="{5B7EC18F-E2C2-4C34-9FB8-255C7070BDD4}"/>
            </a:ext>
          </a:extLst>
        </xdr:cNvPr>
        <xdr:cNvSpPr/>
      </xdr:nvSpPr>
      <xdr:spPr bwMode="auto">
        <a:xfrm>
          <a:off x="1333499" y="84659933"/>
          <a:ext cx="6076949" cy="415636"/>
        </a:xfrm>
        <a:prstGeom prst="wedgeRectCallout">
          <a:avLst>
            <a:gd name="adj1" fmla="val -18188"/>
            <a:gd name="adj2" fmla="val -82329"/>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ja-JP" altLang="en-US" sz="1000"/>
            <a:t>セッションの有効期限はプロジェクトの非機能要件によって適切な時間を定義すること。</a:t>
          </a:r>
        </a:p>
      </xdr:txBody>
    </xdr:sp>
    <xdr:clientData/>
  </xdr:twoCellAnchor>
  <xdr:twoCellAnchor>
    <xdr:from>
      <xdr:col>5</xdr:col>
      <xdr:colOff>103908</xdr:colOff>
      <xdr:row>641</xdr:row>
      <xdr:rowOff>51955</xdr:rowOff>
    </xdr:from>
    <xdr:to>
      <xdr:col>27</xdr:col>
      <xdr:colOff>84857</xdr:colOff>
      <xdr:row>645</xdr:row>
      <xdr:rowOff>60613</xdr:rowOff>
    </xdr:to>
    <xdr:sp macro="" textlink="">
      <xdr:nvSpPr>
        <xdr:cNvPr id="666" name="吹き出し: 四角形 665">
          <a:extLst>
            <a:ext uri="{FF2B5EF4-FFF2-40B4-BE49-F238E27FC236}">
              <a16:creationId xmlns:a16="http://schemas.microsoft.com/office/drawing/2014/main" id="{5FB2C050-129B-4BEB-90F2-689473FAB162}"/>
            </a:ext>
          </a:extLst>
        </xdr:cNvPr>
        <xdr:cNvSpPr/>
      </xdr:nvSpPr>
      <xdr:spPr bwMode="auto">
        <a:xfrm>
          <a:off x="1489363" y="93925160"/>
          <a:ext cx="6076949" cy="597476"/>
        </a:xfrm>
        <a:prstGeom prst="wedgeRectCallout">
          <a:avLst>
            <a:gd name="adj1" fmla="val -18188"/>
            <a:gd name="adj2" fmla="val -82329"/>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en-US" altLang="ja-JP" sz="1000"/>
            <a:t>RDBMS</a:t>
          </a:r>
          <a:r>
            <a:rPr kumimoji="1" lang="ja-JP" altLang="en-US" sz="1000"/>
            <a:t>によっては</a:t>
          </a:r>
          <a:r>
            <a:rPr kumimoji="1" lang="en-US" altLang="ja-JP" sz="1000"/>
            <a:t>serial</a:t>
          </a:r>
          <a:r>
            <a:rPr kumimoji="1" lang="ja-JP" altLang="en-US" sz="1000"/>
            <a:t>のようなデータ型を持たないものもある。</a:t>
          </a:r>
          <a:endParaRPr kumimoji="1" lang="en-US" altLang="ja-JP" sz="1000"/>
        </a:p>
        <a:p>
          <a:pPr algn="l"/>
          <a:r>
            <a:rPr kumimoji="1" lang="ja-JP" altLang="en-US" sz="1000"/>
            <a:t>プロジェクトで使用する</a:t>
          </a:r>
          <a:r>
            <a:rPr kumimoji="1" lang="en-US" altLang="ja-JP" sz="1000"/>
            <a:t>RDBMS</a:t>
          </a:r>
          <a:r>
            <a:rPr kumimoji="1" lang="ja-JP" altLang="en-US" sz="1000"/>
            <a:t>が持つ機能に合わせて適切な採番方式を設計すること。</a:t>
          </a:r>
        </a:p>
      </xdr:txBody>
    </xdr:sp>
    <xdr:clientData/>
  </xdr:twoCellAnchor>
  <mc:AlternateContent xmlns:mc="http://schemas.openxmlformats.org/markup-compatibility/2006">
    <mc:Choice xmlns:a14="http://schemas.microsoft.com/office/drawing/2010/main" Requires="a14">
      <xdr:twoCellAnchor editAs="oneCell">
        <xdr:from>
          <xdr:col>4</xdr:col>
          <xdr:colOff>219075</xdr:colOff>
          <xdr:row>307</xdr:row>
          <xdr:rowOff>85725</xdr:rowOff>
        </xdr:from>
        <xdr:to>
          <xdr:col>34</xdr:col>
          <xdr:colOff>171450</xdr:colOff>
          <xdr:row>313</xdr:row>
          <xdr:rowOff>95250</xdr:rowOff>
        </xdr:to>
        <xdr:pic>
          <xdr:nvPicPr>
            <xdr:cNvPr id="364" name="図 363">
              <a:extLst>
                <a:ext uri="{FF2B5EF4-FFF2-40B4-BE49-F238E27FC236}">
                  <a16:creationId xmlns:a16="http://schemas.microsoft.com/office/drawing/2014/main" id="{CCEFB59F-8EEA-4746-9858-B0387BBFCFA5}"/>
                </a:ext>
              </a:extLst>
            </xdr:cNvPr>
            <xdr:cNvPicPr>
              <a:picLocks noChangeAspect="1" noChangeArrowheads="1"/>
              <a:extLst>
                <a:ext uri="{84589F7E-364E-4C9E-8A38-B11213B215E9}">
                  <a14:cameraTool cellRange="URL設計方針!$B$2:$M$6" spid="_x0000_s1056"/>
                </a:ext>
              </a:extLst>
            </xdr:cNvPicPr>
          </xdr:nvPicPr>
          <xdr:blipFill>
            <a:blip xmlns:r="http://schemas.openxmlformats.org/officeDocument/2006/relationships" r:embed="rId2"/>
            <a:srcRect/>
            <a:stretch>
              <a:fillRect/>
            </a:stretch>
          </xdr:blipFill>
          <xdr:spPr bwMode="auto">
            <a:xfrm>
              <a:off x="1323975" y="44062650"/>
              <a:ext cx="8239125" cy="8667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209550</xdr:colOff>
      <xdr:row>1343</xdr:row>
      <xdr:rowOff>57150</xdr:rowOff>
    </xdr:from>
    <xdr:to>
      <xdr:col>28</xdr:col>
      <xdr:colOff>142874</xdr:colOff>
      <xdr:row>1349</xdr:row>
      <xdr:rowOff>72093</xdr:rowOff>
    </xdr:to>
    <xdr:grpSp>
      <xdr:nvGrpSpPr>
        <xdr:cNvPr id="12" name="グループ化 11">
          <a:extLst>
            <a:ext uri="{FF2B5EF4-FFF2-40B4-BE49-F238E27FC236}">
              <a16:creationId xmlns:a16="http://schemas.microsoft.com/office/drawing/2014/main" id="{58A36569-9915-43B2-934E-3A27AA78038F}"/>
            </a:ext>
          </a:extLst>
        </xdr:cNvPr>
        <xdr:cNvGrpSpPr/>
      </xdr:nvGrpSpPr>
      <xdr:grpSpPr>
        <a:xfrm>
          <a:off x="1314450" y="192509775"/>
          <a:ext cx="6562724" cy="1100793"/>
          <a:chOff x="1400175" y="193024125"/>
          <a:chExt cx="6562724" cy="1100793"/>
        </a:xfrm>
      </xdr:grpSpPr>
      <xdr:sp macro="" textlink="">
        <xdr:nvSpPr>
          <xdr:cNvPr id="350" name="円柱 887">
            <a:extLst>
              <a:ext uri="{FF2B5EF4-FFF2-40B4-BE49-F238E27FC236}">
                <a16:creationId xmlns:a16="http://schemas.microsoft.com/office/drawing/2014/main" id="{FCEA3DB5-C10D-4613-830B-6CF77FA5675E}"/>
              </a:ext>
            </a:extLst>
          </xdr:cNvPr>
          <xdr:cNvSpPr/>
        </xdr:nvSpPr>
        <xdr:spPr>
          <a:xfrm>
            <a:off x="4857750" y="193233675"/>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要求テーブル</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sp macro="" textlink="">
        <xdr:nvSpPr>
          <xdr:cNvPr id="351" name="Rectangle 1">
            <a:extLst>
              <a:ext uri="{FF2B5EF4-FFF2-40B4-BE49-F238E27FC236}">
                <a16:creationId xmlns:a16="http://schemas.microsoft.com/office/drawing/2014/main" id="{8290786F-6C41-45E8-968D-4C056E1BBF65}"/>
              </a:ext>
            </a:extLst>
          </xdr:cNvPr>
          <xdr:cNvSpPr>
            <a:spLocks noChangeArrowheads="1"/>
          </xdr:cNvSpPr>
        </xdr:nvSpPr>
        <xdr:spPr bwMode="auto">
          <a:xfrm>
            <a:off x="3105150" y="193300350"/>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非同期処理を</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行う機能</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52" name="Rectangle 1">
            <a:extLst>
              <a:ext uri="{FF2B5EF4-FFF2-40B4-BE49-F238E27FC236}">
                <a16:creationId xmlns:a16="http://schemas.microsoft.com/office/drawing/2014/main" id="{1259125D-D257-471E-A58D-3F022B4148C8}"/>
              </a:ext>
            </a:extLst>
          </xdr:cNvPr>
          <xdr:cNvSpPr>
            <a:spLocks noChangeArrowheads="1"/>
          </xdr:cNvSpPr>
        </xdr:nvSpPr>
        <xdr:spPr bwMode="auto">
          <a:xfrm>
            <a:off x="6991350" y="193300350"/>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常駐バッチ</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353" name="直線矢印コネクタ 352">
            <a:extLst>
              <a:ext uri="{FF2B5EF4-FFF2-40B4-BE49-F238E27FC236}">
                <a16:creationId xmlns:a16="http://schemas.microsoft.com/office/drawing/2014/main" id="{07D1A935-FD82-47C3-A27D-7CC36A16783C}"/>
              </a:ext>
            </a:extLst>
          </xdr:cNvPr>
          <xdr:cNvCxnSpPr>
            <a:stCxn id="351" idx="3"/>
            <a:endCxn id="350" idx="2"/>
          </xdr:cNvCxnSpPr>
        </xdr:nvCxnSpPr>
        <xdr:spPr>
          <a:xfrm flipV="1">
            <a:off x="4076699" y="193557526"/>
            <a:ext cx="781051" cy="47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8" name="直線矢印コネクタ 357">
            <a:extLst>
              <a:ext uri="{FF2B5EF4-FFF2-40B4-BE49-F238E27FC236}">
                <a16:creationId xmlns:a16="http://schemas.microsoft.com/office/drawing/2014/main" id="{EE3E57DE-859C-45F8-BB75-E2A886AFC656}"/>
              </a:ext>
            </a:extLst>
          </xdr:cNvPr>
          <xdr:cNvCxnSpPr>
            <a:stCxn id="350" idx="4"/>
            <a:endCxn id="352" idx="1"/>
          </xdr:cNvCxnSpPr>
        </xdr:nvCxnSpPr>
        <xdr:spPr>
          <a:xfrm>
            <a:off x="5975421" y="193557526"/>
            <a:ext cx="1015929" cy="47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5" name="Rectangle 1">
            <a:extLst>
              <a:ext uri="{FF2B5EF4-FFF2-40B4-BE49-F238E27FC236}">
                <a16:creationId xmlns:a16="http://schemas.microsoft.com/office/drawing/2014/main" id="{97F6149E-C86F-46F0-9CBA-F9C01019ED98}"/>
              </a:ext>
            </a:extLst>
          </xdr:cNvPr>
          <xdr:cNvSpPr>
            <a:spLocks noChangeArrowheads="1"/>
          </xdr:cNvSpPr>
        </xdr:nvSpPr>
        <xdr:spPr bwMode="auto">
          <a:xfrm>
            <a:off x="1400175" y="193024125"/>
            <a:ext cx="886674" cy="1100793"/>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cxnSp macro="">
        <xdr:nvCxnSpPr>
          <xdr:cNvPr id="366" name="直線矢印コネクタ 365">
            <a:extLst>
              <a:ext uri="{FF2B5EF4-FFF2-40B4-BE49-F238E27FC236}">
                <a16:creationId xmlns:a16="http://schemas.microsoft.com/office/drawing/2014/main" id="{78F92362-823F-4265-9431-919251B9AE7B}"/>
              </a:ext>
            </a:extLst>
          </xdr:cNvPr>
          <xdr:cNvCxnSpPr/>
        </xdr:nvCxnSpPr>
        <xdr:spPr>
          <a:xfrm flipV="1">
            <a:off x="2295524" y="193414651"/>
            <a:ext cx="781051" cy="47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7" name="テキスト ボックス 366">
            <a:extLst>
              <a:ext uri="{FF2B5EF4-FFF2-40B4-BE49-F238E27FC236}">
                <a16:creationId xmlns:a16="http://schemas.microsoft.com/office/drawing/2014/main" id="{89F4EFBF-9355-4C52-8280-0421CB5778A1}"/>
              </a:ext>
            </a:extLst>
          </xdr:cNvPr>
          <xdr:cNvSpPr txBox="1"/>
        </xdr:nvSpPr>
        <xdr:spPr>
          <a:xfrm>
            <a:off x="2314575" y="1931860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xnSp macro="">
        <xdr:nvCxnSpPr>
          <xdr:cNvPr id="368" name="直線矢印コネクタ 367">
            <a:extLst>
              <a:ext uri="{FF2B5EF4-FFF2-40B4-BE49-F238E27FC236}">
                <a16:creationId xmlns:a16="http://schemas.microsoft.com/office/drawing/2014/main" id="{370DA24D-EA8A-4D9F-BF4B-668C82E0A09A}"/>
              </a:ext>
            </a:extLst>
          </xdr:cNvPr>
          <xdr:cNvCxnSpPr/>
        </xdr:nvCxnSpPr>
        <xdr:spPr>
          <a:xfrm flipV="1">
            <a:off x="2305049" y="193652776"/>
            <a:ext cx="781051" cy="4761"/>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69" name="テキスト ボックス 368">
            <a:extLst>
              <a:ext uri="{FF2B5EF4-FFF2-40B4-BE49-F238E27FC236}">
                <a16:creationId xmlns:a16="http://schemas.microsoft.com/office/drawing/2014/main" id="{AF0AEEE5-B50F-4BA0-99FB-0232C11A2149}"/>
              </a:ext>
            </a:extLst>
          </xdr:cNvPr>
          <xdr:cNvSpPr txBox="1"/>
        </xdr:nvSpPr>
        <xdr:spPr>
          <a:xfrm>
            <a:off x="2362200" y="1937004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sp macro="" textlink="">
        <xdr:nvSpPr>
          <xdr:cNvPr id="370" name="テキスト ボックス 369">
            <a:extLst>
              <a:ext uri="{FF2B5EF4-FFF2-40B4-BE49-F238E27FC236}">
                <a16:creationId xmlns:a16="http://schemas.microsoft.com/office/drawing/2014/main" id="{D8F67578-FD36-4E3C-804A-F6A421EC68F5}"/>
              </a:ext>
            </a:extLst>
          </xdr:cNvPr>
          <xdr:cNvSpPr txBox="1"/>
        </xdr:nvSpPr>
        <xdr:spPr>
          <a:xfrm>
            <a:off x="6124575" y="1936623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要求を処理</a:t>
            </a:r>
          </a:p>
        </xdr:txBody>
      </xdr:sp>
      <xdr:sp macro="" textlink="">
        <xdr:nvSpPr>
          <xdr:cNvPr id="371" name="テキスト ボックス 370">
            <a:extLst>
              <a:ext uri="{FF2B5EF4-FFF2-40B4-BE49-F238E27FC236}">
                <a16:creationId xmlns:a16="http://schemas.microsoft.com/office/drawing/2014/main" id="{50183C64-7A1D-41CC-BF01-93BA6E49416D}"/>
              </a:ext>
            </a:extLst>
          </xdr:cNvPr>
          <xdr:cNvSpPr txBox="1"/>
        </xdr:nvSpPr>
        <xdr:spPr>
          <a:xfrm>
            <a:off x="4114800" y="19361467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要求を登録</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1</xdr:row>
      <xdr:rowOff>57150</xdr:rowOff>
    </xdr:from>
    <xdr:to>
      <xdr:col>12</xdr:col>
      <xdr:colOff>647700</xdr:colOff>
      <xdr:row>5</xdr:row>
      <xdr:rowOff>156956</xdr:rowOff>
    </xdr:to>
    <xdr:grpSp>
      <xdr:nvGrpSpPr>
        <xdr:cNvPr id="2" name="グループ化 1">
          <a:extLst>
            <a:ext uri="{FF2B5EF4-FFF2-40B4-BE49-F238E27FC236}">
              <a16:creationId xmlns:a16="http://schemas.microsoft.com/office/drawing/2014/main" id="{F32F8412-4972-4D65-9659-A95A1095F71A}"/>
            </a:ext>
          </a:extLst>
        </xdr:cNvPr>
        <xdr:cNvGrpSpPr/>
      </xdr:nvGrpSpPr>
      <xdr:grpSpPr>
        <a:xfrm>
          <a:off x="714375" y="228600"/>
          <a:ext cx="8162925" cy="785606"/>
          <a:chOff x="1362075" y="5760869"/>
          <a:chExt cx="7810499" cy="820906"/>
        </a:xfrm>
      </xdr:grpSpPr>
      <xdr:sp macro="" textlink="">
        <xdr:nvSpPr>
          <xdr:cNvPr id="3" name="正方形/長方形 2">
            <a:extLst>
              <a:ext uri="{FF2B5EF4-FFF2-40B4-BE49-F238E27FC236}">
                <a16:creationId xmlns:a16="http://schemas.microsoft.com/office/drawing/2014/main" id="{7ED6E765-F91A-440E-89AA-B74CC769E76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コンテキストパス</a:t>
            </a:r>
            <a:r>
              <a:rPr kumimoji="1" lang="en-US" altLang="ja-JP" sz="1000">
                <a:latin typeface="Meiryo UI" panose="020B0604030504040204" pitchFamily="50" charset="-128"/>
                <a:ea typeface="Meiryo UI" panose="020B0604030504040204" pitchFamily="50" charset="-128"/>
              </a:rPr>
              <a:t>&gt;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アクセス先の機</a:t>
            </a:r>
            <a:r>
              <a:rPr kumimoji="1" lang="ja-JP" altLang="en-US" sz="1000">
                <a:solidFill>
                  <a:sysClr val="windowText" lastClr="000000"/>
                </a:solidFill>
                <a:latin typeface="Meiryo UI" panose="020B0604030504040204" pitchFamily="50" charset="-128"/>
                <a:ea typeface="Meiryo UI" panose="020B0604030504040204" pitchFamily="50" charset="-128"/>
              </a:rPr>
              <a:t>能種別を</a:t>
            </a:r>
            <a:r>
              <a:rPr kumimoji="1" lang="ja-JP" altLang="en-US" sz="1000">
                <a:latin typeface="Meiryo UI" panose="020B0604030504040204" pitchFamily="50" charset="-128"/>
                <a:ea typeface="Meiryo UI" panose="020B0604030504040204" pitchFamily="50" charset="-128"/>
              </a:rPr>
              <a:t>表す</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サブシステム</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&lt;Controller</a:t>
            </a:r>
            <a:r>
              <a:rPr kumimoji="1" lang="ja-JP" altLang="en-US" sz="1000">
                <a:latin typeface="Meiryo UI" panose="020B0604030504040204" pitchFamily="50" charset="-128"/>
                <a:ea typeface="Meiryo UI" panose="020B0604030504040204" pitchFamily="50" charset="-128"/>
              </a:rPr>
              <a:t>クラス</a:t>
            </a:r>
            <a:r>
              <a:rPr kumimoji="1" lang="en-US" altLang="ja-JP" sz="1000">
                <a:latin typeface="Meiryo UI" panose="020B0604030504040204" pitchFamily="50" charset="-128"/>
                <a:ea typeface="Meiryo UI" panose="020B0604030504040204" pitchFamily="50" charset="-128"/>
              </a:rPr>
              <a:t>(RestController</a:t>
            </a:r>
            <a:r>
              <a:rPr kumimoji="1" lang="ja-JP" altLang="en-US" sz="1000">
                <a:latin typeface="Meiryo UI" panose="020B0604030504040204" pitchFamily="50" charset="-128"/>
                <a:ea typeface="Meiryo UI" panose="020B0604030504040204" pitchFamily="50" charset="-128"/>
              </a:rPr>
              <a:t>クラス</a:t>
            </a:r>
            <a:r>
              <a:rPr kumimoji="1" lang="en-US" altLang="ja-JP" sz="1000">
                <a:latin typeface="Meiryo UI" panose="020B0604030504040204" pitchFamily="50" charset="-128"/>
                <a:ea typeface="Meiryo UI" panose="020B0604030504040204" pitchFamily="50" charset="-128"/>
              </a:rPr>
              <a:t>)&gt;/&lt;</a:t>
            </a:r>
            <a:r>
              <a:rPr kumimoji="1" lang="ja-JP" altLang="en-US" sz="1000">
                <a:latin typeface="Meiryo UI" panose="020B0604030504040204" pitchFamily="50" charset="-128"/>
                <a:ea typeface="Meiryo UI" panose="020B0604030504040204" pitchFamily="50" charset="-128"/>
              </a:rPr>
              <a:t>メソッド</a:t>
            </a:r>
            <a:r>
              <a:rPr kumimoji="1" lang="en-US" altLang="ja-JP" sz="100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4" name="直線コネクタ 3">
            <a:extLst>
              <a:ext uri="{FF2B5EF4-FFF2-40B4-BE49-F238E27FC236}">
                <a16:creationId xmlns:a16="http://schemas.microsoft.com/office/drawing/2014/main" id="{11810D30-EAC1-494B-A58B-5D7A6C187F9F}"/>
              </a:ext>
            </a:extLst>
          </xdr:cNvPr>
          <xdr:cNvCxnSpPr/>
        </xdr:nvCxnSpPr>
        <xdr:spPr>
          <a:xfrm flipV="1">
            <a:off x="1806723" y="6299728"/>
            <a:ext cx="1050041"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5" name="テキスト ボックス 4">
            <a:extLst>
              <a:ext uri="{FF2B5EF4-FFF2-40B4-BE49-F238E27FC236}">
                <a16:creationId xmlns:a16="http://schemas.microsoft.com/office/drawing/2014/main" id="{FD8C6385-BEC6-4F38-8639-7BA4A94075EA}"/>
              </a:ext>
            </a:extLst>
          </xdr:cNvPr>
          <xdr:cNvSpPr txBox="1"/>
        </xdr:nvSpPr>
        <xdr:spPr>
          <a:xfrm>
            <a:off x="2143247"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6" name="直線コネクタ 5">
            <a:extLst>
              <a:ext uri="{FF2B5EF4-FFF2-40B4-BE49-F238E27FC236}">
                <a16:creationId xmlns:a16="http://schemas.microsoft.com/office/drawing/2014/main" id="{89F8FF63-0321-46D3-9A45-0E1A27A9F41C}"/>
              </a:ext>
            </a:extLst>
          </xdr:cNvPr>
          <xdr:cNvCxnSpPr/>
        </xdr:nvCxnSpPr>
        <xdr:spPr>
          <a:xfrm flipV="1">
            <a:off x="2948938" y="6299728"/>
            <a:ext cx="1652639"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7" name="テキスト ボックス 6">
            <a:extLst>
              <a:ext uri="{FF2B5EF4-FFF2-40B4-BE49-F238E27FC236}">
                <a16:creationId xmlns:a16="http://schemas.microsoft.com/office/drawing/2014/main" id="{940AC3D1-B5A1-4BB1-8D26-8292D6ACC36B}"/>
              </a:ext>
            </a:extLst>
          </xdr:cNvPr>
          <xdr:cNvSpPr txBox="1"/>
        </xdr:nvSpPr>
        <xdr:spPr>
          <a:xfrm>
            <a:off x="3547523"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8" name="直線コネクタ 7">
            <a:extLst>
              <a:ext uri="{FF2B5EF4-FFF2-40B4-BE49-F238E27FC236}">
                <a16:creationId xmlns:a16="http://schemas.microsoft.com/office/drawing/2014/main" id="{ABC961D2-8BA2-4BD6-B4F9-5280F2BD8D27}"/>
              </a:ext>
            </a:extLst>
          </xdr:cNvPr>
          <xdr:cNvCxnSpPr/>
        </xdr:nvCxnSpPr>
        <xdr:spPr>
          <a:xfrm flipV="1">
            <a:off x="4803379" y="6301319"/>
            <a:ext cx="909651" cy="696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9" name="テキスト ボックス 8">
            <a:extLst>
              <a:ext uri="{FF2B5EF4-FFF2-40B4-BE49-F238E27FC236}">
                <a16:creationId xmlns:a16="http://schemas.microsoft.com/office/drawing/2014/main" id="{6BCDA324-A426-412D-8359-38A5FCABF718}"/>
              </a:ext>
            </a:extLst>
          </xdr:cNvPr>
          <xdr:cNvSpPr txBox="1"/>
        </xdr:nvSpPr>
        <xdr:spPr>
          <a:xfrm>
            <a:off x="5071358"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10" name="直線コネクタ 9">
            <a:extLst>
              <a:ext uri="{FF2B5EF4-FFF2-40B4-BE49-F238E27FC236}">
                <a16:creationId xmlns:a16="http://schemas.microsoft.com/office/drawing/2014/main" id="{21F74464-977F-44AA-BCFD-9A50CFA5960A}"/>
              </a:ext>
            </a:extLst>
          </xdr:cNvPr>
          <xdr:cNvCxnSpPr/>
        </xdr:nvCxnSpPr>
        <xdr:spPr>
          <a:xfrm>
            <a:off x="5844147" y="6287817"/>
            <a:ext cx="2166311" cy="1051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1" name="テキスト ボックス 10">
            <a:extLst>
              <a:ext uri="{FF2B5EF4-FFF2-40B4-BE49-F238E27FC236}">
                <a16:creationId xmlns:a16="http://schemas.microsoft.com/office/drawing/2014/main" id="{1C19ECD8-4880-4D9E-8857-204291B7FE6C}"/>
              </a:ext>
            </a:extLst>
          </xdr:cNvPr>
          <xdr:cNvSpPr txBox="1"/>
        </xdr:nvSpPr>
        <xdr:spPr>
          <a:xfrm>
            <a:off x="6900249"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12" name="直線コネクタ 11">
            <a:extLst>
              <a:ext uri="{FF2B5EF4-FFF2-40B4-BE49-F238E27FC236}">
                <a16:creationId xmlns:a16="http://schemas.microsoft.com/office/drawing/2014/main" id="{EE4603FF-26FF-4871-AC49-101C3537F18D}"/>
              </a:ext>
            </a:extLst>
          </xdr:cNvPr>
          <xdr:cNvCxnSpPr/>
        </xdr:nvCxnSpPr>
        <xdr:spPr>
          <a:xfrm>
            <a:off x="8069176" y="6283779"/>
            <a:ext cx="63817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3" name="テキスト ボックス 12">
            <a:extLst>
              <a:ext uri="{FF2B5EF4-FFF2-40B4-BE49-F238E27FC236}">
                <a16:creationId xmlns:a16="http://schemas.microsoft.com/office/drawing/2014/main" id="{E0896D00-101E-44C4-94C5-24DC1DAE9A6A}"/>
              </a:ext>
            </a:extLst>
          </xdr:cNvPr>
          <xdr:cNvSpPr txBox="1"/>
        </xdr:nvSpPr>
        <xdr:spPr>
          <a:xfrm>
            <a:off x="8187485" y="629065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197400</xdr:colOff>
      <xdr:row>2</xdr:row>
      <xdr:rowOff>28575</xdr:rowOff>
    </xdr:from>
    <xdr:to>
      <xdr:col>12</xdr:col>
      <xdr:colOff>390032</xdr:colOff>
      <xdr:row>17</xdr:row>
      <xdr:rowOff>161925</xdr:rowOff>
    </xdr:to>
    <xdr:sp macro="" textlink="">
      <xdr:nvSpPr>
        <xdr:cNvPr id="33" name="Rectangle 37">
          <a:extLst>
            <a:ext uri="{FF2B5EF4-FFF2-40B4-BE49-F238E27FC236}">
              <a16:creationId xmlns:a16="http://schemas.microsoft.com/office/drawing/2014/main" id="{0C0F8C7F-48B3-4E9A-BC5F-E4A54B9B5342}"/>
            </a:ext>
          </a:extLst>
        </xdr:cNvPr>
        <xdr:cNvSpPr>
          <a:spLocks noChangeArrowheads="1"/>
        </xdr:cNvSpPr>
      </xdr:nvSpPr>
      <xdr:spPr bwMode="auto">
        <a:xfrm>
          <a:off x="2940600" y="371475"/>
          <a:ext cx="5679032" cy="2705100"/>
        </a:xfrm>
        <a:prstGeom prst="rect">
          <a:avLst/>
        </a:prstGeom>
        <a:solidFill>
          <a:srgbClr val="FFFFCC"/>
        </a:solidFill>
        <a:ln w="31750">
          <a:solidFill>
            <a:schemeClr val="accent6"/>
          </a:solidFill>
        </a:ln>
      </xdr:spPr>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XXX</a:t>
          </a:r>
          <a:r>
            <a:rPr lang="ja-JP" altLang="en-US" sz="1000" b="0">
              <a:latin typeface="Meiryo UI" panose="020B0604030504040204" pitchFamily="50" charset="-128"/>
              <a:ea typeface="Meiryo UI" panose="020B0604030504040204" pitchFamily="50" charset="-128"/>
              <a:cs typeface="Meiryo UI" panose="020B0604030504040204" pitchFamily="50" charset="-128"/>
            </a:rPr>
            <a:t>システム</a:t>
          </a:r>
        </a:p>
      </xdr:txBody>
    </xdr:sp>
    <xdr:clientData/>
  </xdr:twoCellAnchor>
  <xdr:twoCellAnchor>
    <xdr:from>
      <xdr:col>12</xdr:col>
      <xdr:colOff>570500</xdr:colOff>
      <xdr:row>1</xdr:row>
      <xdr:rowOff>66674</xdr:rowOff>
    </xdr:from>
    <xdr:to>
      <xdr:col>13</xdr:col>
      <xdr:colOff>181077</xdr:colOff>
      <xdr:row>9</xdr:row>
      <xdr:rowOff>19049</xdr:rowOff>
    </xdr:to>
    <xdr:grpSp>
      <xdr:nvGrpSpPr>
        <xdr:cNvPr id="35" name="グループ化 34">
          <a:extLst>
            <a:ext uri="{FF2B5EF4-FFF2-40B4-BE49-F238E27FC236}">
              <a16:creationId xmlns:a16="http://schemas.microsoft.com/office/drawing/2014/main" id="{E839030F-A106-4AA0-A114-3D5F23D529DA}"/>
            </a:ext>
          </a:extLst>
        </xdr:cNvPr>
        <xdr:cNvGrpSpPr/>
      </xdr:nvGrpSpPr>
      <xdr:grpSpPr>
        <a:xfrm>
          <a:off x="8800100" y="238124"/>
          <a:ext cx="296377" cy="1323975"/>
          <a:chOff x="1762125" y="1781175"/>
          <a:chExt cx="295275" cy="1190625"/>
        </a:xfrm>
      </xdr:grpSpPr>
      <xdr:sp macro="" textlink="">
        <xdr:nvSpPr>
          <xdr:cNvPr id="36" name="円/楕円 11">
            <a:extLst>
              <a:ext uri="{FF2B5EF4-FFF2-40B4-BE49-F238E27FC236}">
                <a16:creationId xmlns:a16="http://schemas.microsoft.com/office/drawing/2014/main" id="{0CA2C148-B2C7-4F16-B065-769046BDA29A}"/>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9" name="直線コネクタ 38">
            <a:extLst>
              <a:ext uri="{FF2B5EF4-FFF2-40B4-BE49-F238E27FC236}">
                <a16:creationId xmlns:a16="http://schemas.microsoft.com/office/drawing/2014/main" id="{B85D1B35-E6A7-4F71-99D4-ACDAE4772412}"/>
              </a:ext>
            </a:extLst>
          </xdr:cNvPr>
          <xdr:cNvCxnSpPr>
            <a:stCxn id="36" idx="1"/>
            <a:endCxn id="36"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42" name="直線コネクタ 41">
            <a:extLst>
              <a:ext uri="{FF2B5EF4-FFF2-40B4-BE49-F238E27FC236}">
                <a16:creationId xmlns:a16="http://schemas.microsoft.com/office/drawing/2014/main" id="{13897051-2FBB-49E9-B87F-F15DB9B9D96F}"/>
              </a:ext>
            </a:extLst>
          </xdr:cNvPr>
          <xdr:cNvCxnSpPr>
            <a:stCxn id="36" idx="7"/>
            <a:endCxn id="36"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376056</xdr:colOff>
      <xdr:row>4</xdr:row>
      <xdr:rowOff>14767</xdr:rowOff>
    </xdr:from>
    <xdr:to>
      <xdr:col>6</xdr:col>
      <xdr:colOff>514350</xdr:colOff>
      <xdr:row>11</xdr:row>
      <xdr:rowOff>57150</xdr:rowOff>
    </xdr:to>
    <xdr:sp macro="" textlink="">
      <xdr:nvSpPr>
        <xdr:cNvPr id="47" name="Rectangle 37">
          <a:extLst>
            <a:ext uri="{FF2B5EF4-FFF2-40B4-BE49-F238E27FC236}">
              <a16:creationId xmlns:a16="http://schemas.microsoft.com/office/drawing/2014/main" id="{454813AF-7C74-4818-B0A7-F6E69759A1B6}"/>
            </a:ext>
          </a:extLst>
        </xdr:cNvPr>
        <xdr:cNvSpPr>
          <a:spLocks noChangeArrowheads="1"/>
        </xdr:cNvSpPr>
      </xdr:nvSpPr>
      <xdr:spPr bwMode="auto">
        <a:xfrm>
          <a:off x="3119256" y="700567"/>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(Web)</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199025</xdr:colOff>
      <xdr:row>4</xdr:row>
      <xdr:rowOff>134652</xdr:rowOff>
    </xdr:from>
    <xdr:to>
      <xdr:col>3</xdr:col>
      <xdr:colOff>495402</xdr:colOff>
      <xdr:row>17</xdr:row>
      <xdr:rowOff>95250</xdr:rowOff>
    </xdr:to>
    <xdr:grpSp>
      <xdr:nvGrpSpPr>
        <xdr:cNvPr id="48" name="グループ化 47">
          <a:extLst>
            <a:ext uri="{FF2B5EF4-FFF2-40B4-BE49-F238E27FC236}">
              <a16:creationId xmlns:a16="http://schemas.microsoft.com/office/drawing/2014/main" id="{0FC4EA4F-D3C9-49C7-B38E-F9FF46D114A0}"/>
            </a:ext>
          </a:extLst>
        </xdr:cNvPr>
        <xdr:cNvGrpSpPr/>
      </xdr:nvGrpSpPr>
      <xdr:grpSpPr>
        <a:xfrm>
          <a:off x="2256425" y="820452"/>
          <a:ext cx="296377" cy="2189448"/>
          <a:chOff x="1762125" y="1781175"/>
          <a:chExt cx="295275" cy="1190625"/>
        </a:xfrm>
      </xdr:grpSpPr>
      <xdr:sp macro="" textlink="">
        <xdr:nvSpPr>
          <xdr:cNvPr id="49" name="円/楕円 11">
            <a:extLst>
              <a:ext uri="{FF2B5EF4-FFF2-40B4-BE49-F238E27FC236}">
                <a16:creationId xmlns:a16="http://schemas.microsoft.com/office/drawing/2014/main" id="{C46FE6F9-3F80-41BA-B63D-F24FE2F8239D}"/>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2" name="直線コネクタ 51">
            <a:extLst>
              <a:ext uri="{FF2B5EF4-FFF2-40B4-BE49-F238E27FC236}">
                <a16:creationId xmlns:a16="http://schemas.microsoft.com/office/drawing/2014/main" id="{4415ACAB-EB8F-4A8C-A600-71D6F3B75782}"/>
              </a:ext>
            </a:extLst>
          </xdr:cNvPr>
          <xdr:cNvCxnSpPr>
            <a:stCxn id="49" idx="1"/>
            <a:endCxn id="49"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a:extLst>
              <a:ext uri="{FF2B5EF4-FFF2-40B4-BE49-F238E27FC236}">
                <a16:creationId xmlns:a16="http://schemas.microsoft.com/office/drawing/2014/main" id="{12453E9E-C8BB-4E96-9F72-826283AB4B89}"/>
              </a:ext>
            </a:extLst>
          </xdr:cNvPr>
          <xdr:cNvCxnSpPr>
            <a:stCxn id="49" idx="7"/>
            <a:endCxn id="49"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203903</xdr:colOff>
      <xdr:row>9</xdr:row>
      <xdr:rowOff>55382</xdr:rowOff>
    </xdr:from>
    <xdr:to>
      <xdr:col>4</xdr:col>
      <xdr:colOff>476830</xdr:colOff>
      <xdr:row>15</xdr:row>
      <xdr:rowOff>18091</xdr:rowOff>
    </xdr:to>
    <xdr:cxnSp macro="">
      <xdr:nvCxnSpPr>
        <xdr:cNvPr id="54" name="カギ線コネクタ 90">
          <a:extLst>
            <a:ext uri="{FF2B5EF4-FFF2-40B4-BE49-F238E27FC236}">
              <a16:creationId xmlns:a16="http://schemas.microsoft.com/office/drawing/2014/main" id="{8DD7E34A-AC94-47CE-A87E-31BE6CD0B544}"/>
            </a:ext>
          </a:extLst>
        </xdr:cNvPr>
        <xdr:cNvCxnSpPr>
          <a:stCxn id="95" idx="3"/>
          <a:endCxn id="72" idx="1"/>
        </xdr:cNvCxnSpPr>
      </xdr:nvCxnSpPr>
      <xdr:spPr>
        <a:xfrm flipV="1">
          <a:off x="1575503" y="1598432"/>
          <a:ext cx="1644527" cy="991409"/>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647700</xdr:colOff>
      <xdr:row>10</xdr:row>
      <xdr:rowOff>152663</xdr:rowOff>
    </xdr:from>
    <xdr:to>
      <xdr:col>2</xdr:col>
      <xdr:colOff>523639</xdr:colOff>
      <xdr:row>12</xdr:row>
      <xdr:rowOff>39195</xdr:rowOff>
    </xdr:to>
    <xdr:sp macro="" textlink="">
      <xdr:nvSpPr>
        <xdr:cNvPr id="60" name="Rectangle 37">
          <a:extLst>
            <a:ext uri="{FF2B5EF4-FFF2-40B4-BE49-F238E27FC236}">
              <a16:creationId xmlns:a16="http://schemas.microsoft.com/office/drawing/2014/main" id="{1487860C-5EE7-441A-9074-84DEE2CC2D09}"/>
            </a:ext>
          </a:extLst>
        </xdr:cNvPr>
        <xdr:cNvSpPr>
          <a:spLocks noChangeArrowheads="1"/>
        </xdr:cNvSpPr>
      </xdr:nvSpPr>
      <xdr:spPr bwMode="auto">
        <a:xfrm>
          <a:off x="647700" y="186716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一般ユーザ</a:t>
          </a:r>
        </a:p>
      </xdr:txBody>
    </xdr:sp>
    <xdr:clientData/>
  </xdr:twoCellAnchor>
  <xdr:twoCellAnchor>
    <xdr:from>
      <xdr:col>9</xdr:col>
      <xdr:colOff>412677</xdr:colOff>
      <xdr:row>6</xdr:row>
      <xdr:rowOff>89762</xdr:rowOff>
    </xdr:from>
    <xdr:to>
      <xdr:col>12</xdr:col>
      <xdr:colOff>311903</xdr:colOff>
      <xdr:row>15</xdr:row>
      <xdr:rowOff>51909</xdr:rowOff>
    </xdr:to>
    <xdr:sp macro="" textlink="">
      <xdr:nvSpPr>
        <xdr:cNvPr id="61" name="フローチャート : 磁気ディスク 100">
          <a:extLst>
            <a:ext uri="{FF2B5EF4-FFF2-40B4-BE49-F238E27FC236}">
              <a16:creationId xmlns:a16="http://schemas.microsoft.com/office/drawing/2014/main" id="{66F154D3-4DF8-40CA-A8E1-6652C6A7504C}"/>
            </a:ext>
          </a:extLst>
        </xdr:cNvPr>
        <xdr:cNvSpPr/>
      </xdr:nvSpPr>
      <xdr:spPr>
        <a:xfrm>
          <a:off x="6584877" y="1118462"/>
          <a:ext cx="1956626" cy="1505197"/>
        </a:xfrm>
        <a:prstGeom prst="flowChartMagneticDisk">
          <a:avLst/>
        </a:prstGeom>
        <a:solidFill>
          <a:srgbClr val="CC99FF"/>
        </a:solidFill>
        <a:ln>
          <a:solidFill>
            <a:srgbClr val="9900CC"/>
          </a:solidFill>
        </a:ln>
      </xdr:spPr>
      <xdr:style>
        <a:lnRef idx="1">
          <a:schemeClr val="accent3"/>
        </a:lnRef>
        <a:fillRef idx="2">
          <a:schemeClr val="accent3"/>
        </a:fillRef>
        <a:effectRef idx="1">
          <a:schemeClr val="accent3"/>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ｸﾗｽﾀ</a:t>
          </a:r>
        </a:p>
      </xdr:txBody>
    </xdr:sp>
    <xdr:clientData/>
  </xdr:twoCellAnchor>
  <xdr:twoCellAnchor>
    <xdr:from>
      <xdr:col>9</xdr:col>
      <xdr:colOff>560435</xdr:colOff>
      <xdr:row>10</xdr:row>
      <xdr:rowOff>163681</xdr:rowOff>
    </xdr:from>
    <xdr:to>
      <xdr:col>10</xdr:col>
      <xdr:colOff>600074</xdr:colOff>
      <xdr:row>14</xdr:row>
      <xdr:rowOff>92353</xdr:rowOff>
    </xdr:to>
    <xdr:sp macro="" textlink="">
      <xdr:nvSpPr>
        <xdr:cNvPr id="63" name="正方形/長方形 62">
          <a:extLst>
            <a:ext uri="{FF2B5EF4-FFF2-40B4-BE49-F238E27FC236}">
              <a16:creationId xmlns:a16="http://schemas.microsoft.com/office/drawing/2014/main" id="{E9FD34F5-88E1-48DA-B661-0A763C975232}"/>
            </a:ext>
          </a:extLst>
        </xdr:cNvPr>
        <xdr:cNvSpPr/>
      </xdr:nvSpPr>
      <xdr:spPr>
        <a:xfrm>
          <a:off x="6732635" y="1878181"/>
          <a:ext cx="725439"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１</a:t>
          </a:r>
        </a:p>
      </xdr:txBody>
    </xdr:sp>
    <xdr:clientData/>
  </xdr:twoCellAnchor>
  <xdr:twoCellAnchor>
    <xdr:from>
      <xdr:col>11</xdr:col>
      <xdr:colOff>23281</xdr:colOff>
      <xdr:row>10</xdr:row>
      <xdr:rowOff>163681</xdr:rowOff>
    </xdr:from>
    <xdr:to>
      <xdr:col>11</xdr:col>
      <xdr:colOff>676274</xdr:colOff>
      <xdr:row>14</xdr:row>
      <xdr:rowOff>92353</xdr:rowOff>
    </xdr:to>
    <xdr:sp macro="" textlink="">
      <xdr:nvSpPr>
        <xdr:cNvPr id="64" name="正方形/長方形 63">
          <a:extLst>
            <a:ext uri="{FF2B5EF4-FFF2-40B4-BE49-F238E27FC236}">
              <a16:creationId xmlns:a16="http://schemas.microsoft.com/office/drawing/2014/main" id="{38E74621-E0E5-4B2E-B848-0685AD95CB74}"/>
            </a:ext>
          </a:extLst>
        </xdr:cNvPr>
        <xdr:cNvSpPr/>
      </xdr:nvSpPr>
      <xdr:spPr>
        <a:xfrm>
          <a:off x="7567081" y="1878181"/>
          <a:ext cx="652993"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２</a:t>
          </a:r>
        </a:p>
      </xdr:txBody>
    </xdr:sp>
    <xdr:clientData/>
  </xdr:twoCellAnchor>
  <xdr:twoCellAnchor>
    <xdr:from>
      <xdr:col>4</xdr:col>
      <xdr:colOff>461169</xdr:colOff>
      <xdr:row>5</xdr:row>
      <xdr:rowOff>164351</xdr:rowOff>
    </xdr:from>
    <xdr:to>
      <xdr:col>6</xdr:col>
      <xdr:colOff>352425</xdr:colOff>
      <xdr:row>7</xdr:row>
      <xdr:rowOff>142709</xdr:rowOff>
    </xdr:to>
    <xdr:sp macro="" textlink="">
      <xdr:nvSpPr>
        <xdr:cNvPr id="65" name="正方形/長方形 64">
          <a:extLst>
            <a:ext uri="{FF2B5EF4-FFF2-40B4-BE49-F238E27FC236}">
              <a16:creationId xmlns:a16="http://schemas.microsoft.com/office/drawing/2014/main" id="{F11983EA-80BC-444C-B2BC-2D23810F1996}"/>
            </a:ext>
          </a:extLst>
        </xdr:cNvPr>
        <xdr:cNvSpPr/>
      </xdr:nvSpPr>
      <xdr:spPr>
        <a:xfrm>
          <a:off x="3204369" y="1021601"/>
          <a:ext cx="126285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8</xdr:row>
      <xdr:rowOff>59075</xdr:rowOff>
    </xdr:from>
    <xdr:to>
      <xdr:col>6</xdr:col>
      <xdr:colOff>333375</xdr:colOff>
      <xdr:row>10</xdr:row>
      <xdr:rowOff>37433</xdr:rowOff>
    </xdr:to>
    <xdr:sp macro="" textlink="">
      <xdr:nvSpPr>
        <xdr:cNvPr id="66" name="正方形/長方形 65">
          <a:extLst>
            <a:ext uri="{FF2B5EF4-FFF2-40B4-BE49-F238E27FC236}">
              <a16:creationId xmlns:a16="http://schemas.microsoft.com/office/drawing/2014/main" id="{7158FFDB-6578-46F3-847A-40EA726F4CAA}"/>
            </a:ext>
          </a:extLst>
        </xdr:cNvPr>
        <xdr:cNvSpPr/>
      </xdr:nvSpPr>
      <xdr:spPr>
        <a:xfrm>
          <a:off x="3204369" y="1430675"/>
          <a:ext cx="124380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476830</xdr:colOff>
      <xdr:row>8</xdr:row>
      <xdr:rowOff>52063</xdr:rowOff>
    </xdr:from>
    <xdr:to>
      <xdr:col>6</xdr:col>
      <xdr:colOff>381000</xdr:colOff>
      <xdr:row>10</xdr:row>
      <xdr:rowOff>58700</xdr:rowOff>
    </xdr:to>
    <xdr:sp macro="" textlink="">
      <xdr:nvSpPr>
        <xdr:cNvPr id="72" name="正方形/長方形 71">
          <a:extLst>
            <a:ext uri="{FF2B5EF4-FFF2-40B4-BE49-F238E27FC236}">
              <a16:creationId xmlns:a16="http://schemas.microsoft.com/office/drawing/2014/main" id="{42D5C16A-EF9C-4E06-BF91-E7F25D445DF9}"/>
            </a:ext>
          </a:extLst>
        </xdr:cNvPr>
        <xdr:cNvSpPr/>
      </xdr:nvSpPr>
      <xdr:spPr>
        <a:xfrm>
          <a:off x="3220030" y="1423663"/>
          <a:ext cx="1275770" cy="349537"/>
        </a:xfrm>
        <a:prstGeom prst="rect">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459966</xdr:colOff>
      <xdr:row>5</xdr:row>
      <xdr:rowOff>162167</xdr:rowOff>
    </xdr:from>
    <xdr:to>
      <xdr:col>6</xdr:col>
      <xdr:colOff>381000</xdr:colOff>
      <xdr:row>8</xdr:row>
      <xdr:rowOff>1695</xdr:rowOff>
    </xdr:to>
    <xdr:sp macro="" textlink="">
      <xdr:nvSpPr>
        <xdr:cNvPr id="73" name="正方形/長方形 72">
          <a:extLst>
            <a:ext uri="{FF2B5EF4-FFF2-40B4-BE49-F238E27FC236}">
              <a16:creationId xmlns:a16="http://schemas.microsoft.com/office/drawing/2014/main" id="{E21EB713-0AB4-4D1C-96CF-A572AE81E8C1}"/>
            </a:ext>
          </a:extLst>
        </xdr:cNvPr>
        <xdr:cNvSpPr/>
      </xdr:nvSpPr>
      <xdr:spPr>
        <a:xfrm>
          <a:off x="3203166" y="1019417"/>
          <a:ext cx="1292634" cy="353878"/>
        </a:xfrm>
        <a:prstGeom prst="rect">
          <a:avLst/>
        </a:prstGeom>
        <a:noFill/>
        <a:ln w="38100">
          <a:solidFill>
            <a:srgbClr val="66CC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381000</xdr:colOff>
      <xdr:row>9</xdr:row>
      <xdr:rowOff>55382</xdr:rowOff>
    </xdr:from>
    <xdr:to>
      <xdr:col>11</xdr:col>
      <xdr:colOff>349778</xdr:colOff>
      <xdr:row>10</xdr:row>
      <xdr:rowOff>163681</xdr:rowOff>
    </xdr:to>
    <xdr:cxnSp macro="">
      <xdr:nvCxnSpPr>
        <xdr:cNvPr id="74" name="カギ線コネクタ 127">
          <a:extLst>
            <a:ext uri="{FF2B5EF4-FFF2-40B4-BE49-F238E27FC236}">
              <a16:creationId xmlns:a16="http://schemas.microsoft.com/office/drawing/2014/main" id="{30CE0B65-BD53-4343-AD82-C3FEAD06FE59}"/>
            </a:ext>
          </a:extLst>
        </xdr:cNvPr>
        <xdr:cNvCxnSpPr>
          <a:cxnSpLocks/>
          <a:stCxn id="72" idx="3"/>
          <a:endCxn id="64" idx="0"/>
        </xdr:cNvCxnSpPr>
      </xdr:nvCxnSpPr>
      <xdr:spPr>
        <a:xfrm>
          <a:off x="4495800" y="1598432"/>
          <a:ext cx="3397778" cy="279749"/>
        </a:xfrm>
        <a:prstGeom prst="bentConnector2">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381000</xdr:colOff>
      <xdr:row>6</xdr:row>
      <xdr:rowOff>167656</xdr:rowOff>
    </xdr:from>
    <xdr:to>
      <xdr:col>10</xdr:col>
      <xdr:colOff>237355</xdr:colOff>
      <xdr:row>10</xdr:row>
      <xdr:rowOff>163681</xdr:rowOff>
    </xdr:to>
    <xdr:cxnSp macro="">
      <xdr:nvCxnSpPr>
        <xdr:cNvPr id="78" name="カギ線コネクタ 134">
          <a:extLst>
            <a:ext uri="{FF2B5EF4-FFF2-40B4-BE49-F238E27FC236}">
              <a16:creationId xmlns:a16="http://schemas.microsoft.com/office/drawing/2014/main" id="{E76CBAAC-D486-48C8-BE12-977C84E363B1}"/>
            </a:ext>
          </a:extLst>
        </xdr:cNvPr>
        <xdr:cNvCxnSpPr>
          <a:cxnSpLocks/>
          <a:stCxn id="73" idx="3"/>
          <a:endCxn id="63" idx="0"/>
        </xdr:cNvCxnSpPr>
      </xdr:nvCxnSpPr>
      <xdr:spPr>
        <a:xfrm>
          <a:off x="4495800" y="1196356"/>
          <a:ext cx="2599555" cy="681825"/>
        </a:xfrm>
        <a:prstGeom prst="bentConnector2">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389790</xdr:colOff>
      <xdr:row>2</xdr:row>
      <xdr:rowOff>38100</xdr:rowOff>
    </xdr:from>
    <xdr:to>
      <xdr:col>4</xdr:col>
      <xdr:colOff>245252</xdr:colOff>
      <xdr:row>4</xdr:row>
      <xdr:rowOff>144246</xdr:rowOff>
    </xdr:to>
    <xdr:sp macro="" textlink="">
      <xdr:nvSpPr>
        <xdr:cNvPr id="83" name="Rectangle 37">
          <a:extLst>
            <a:ext uri="{FF2B5EF4-FFF2-40B4-BE49-F238E27FC236}">
              <a16:creationId xmlns:a16="http://schemas.microsoft.com/office/drawing/2014/main" id="{FC39698B-AA27-4E5D-BF54-593999958DD8}"/>
            </a:ext>
          </a:extLst>
        </xdr:cNvPr>
        <xdr:cNvSpPr>
          <a:spLocks noChangeArrowheads="1"/>
        </xdr:cNvSpPr>
      </xdr:nvSpPr>
      <xdr:spPr bwMode="auto">
        <a:xfrm>
          <a:off x="1761390" y="3810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2</xdr:col>
      <xdr:colOff>218871</xdr:colOff>
      <xdr:row>6</xdr:row>
      <xdr:rowOff>167656</xdr:rowOff>
    </xdr:from>
    <xdr:to>
      <xdr:col>4</xdr:col>
      <xdr:colOff>459966</xdr:colOff>
      <xdr:row>9</xdr:row>
      <xdr:rowOff>91804</xdr:rowOff>
    </xdr:to>
    <xdr:cxnSp macro="">
      <xdr:nvCxnSpPr>
        <xdr:cNvPr id="84" name="カギ線コネクタ 81">
          <a:extLst>
            <a:ext uri="{FF2B5EF4-FFF2-40B4-BE49-F238E27FC236}">
              <a16:creationId xmlns:a16="http://schemas.microsoft.com/office/drawing/2014/main" id="{43E61805-B5FE-452D-9B69-8A76B6EE4989}"/>
            </a:ext>
          </a:extLst>
        </xdr:cNvPr>
        <xdr:cNvCxnSpPr>
          <a:stCxn id="96" idx="3"/>
          <a:endCxn id="73" idx="1"/>
        </xdr:cNvCxnSpPr>
      </xdr:nvCxnSpPr>
      <xdr:spPr>
        <a:xfrm flipV="1">
          <a:off x="1590471" y="1196356"/>
          <a:ext cx="1612695" cy="438498"/>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4069</xdr:colOff>
      <xdr:row>16</xdr:row>
      <xdr:rowOff>120564</xdr:rowOff>
    </xdr:from>
    <xdr:to>
      <xdr:col>2</xdr:col>
      <xdr:colOff>665750</xdr:colOff>
      <xdr:row>18</xdr:row>
      <xdr:rowOff>4067</xdr:rowOff>
    </xdr:to>
    <xdr:sp macro="" textlink="">
      <xdr:nvSpPr>
        <xdr:cNvPr id="86" name="Rectangle 37">
          <a:extLst>
            <a:ext uri="{FF2B5EF4-FFF2-40B4-BE49-F238E27FC236}">
              <a16:creationId xmlns:a16="http://schemas.microsoft.com/office/drawing/2014/main" id="{49669E25-1D57-46B2-9C0D-1618866CAA83}"/>
            </a:ext>
          </a:extLst>
        </xdr:cNvPr>
        <xdr:cNvSpPr>
          <a:spLocks noChangeArrowheads="1"/>
        </xdr:cNvSpPr>
      </xdr:nvSpPr>
      <xdr:spPr bwMode="auto">
        <a:xfrm>
          <a:off x="689869" y="2863764"/>
          <a:ext cx="1347481" cy="226403"/>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管理ユーザ</a:t>
          </a:r>
        </a:p>
      </xdr:txBody>
    </xdr:sp>
    <xdr:clientData/>
  </xdr:twoCellAnchor>
  <xdr:twoCellAnchor editAs="oneCell">
    <xdr:from>
      <xdr:col>1</xdr:col>
      <xdr:colOff>355146</xdr:colOff>
      <xdr:row>13</xdr:row>
      <xdr:rowOff>93538</xdr:rowOff>
    </xdr:from>
    <xdr:to>
      <xdr:col>2</xdr:col>
      <xdr:colOff>203903</xdr:colOff>
      <xdr:row>16</xdr:row>
      <xdr:rowOff>114093</xdr:rowOff>
    </xdr:to>
    <xdr:pic>
      <xdr:nvPicPr>
        <xdr:cNvPr id="95" name="図 94" descr="çå£ãªé¡ã®ãã¬ãã©ã³ã»ãªãã¬ã¼ã¿ã¼ã®ã¤ã©ã¹ãï¼ç·æ§ï¼">
          <a:extLst>
            <a:ext uri="{FF2B5EF4-FFF2-40B4-BE49-F238E27FC236}">
              <a16:creationId xmlns:a16="http://schemas.microsoft.com/office/drawing/2014/main" id="{0F61BB48-1CDF-4988-A42D-AE09D22B28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946" y="2322388"/>
          <a:ext cx="534557" cy="534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370114</xdr:colOff>
      <xdr:row>7</xdr:row>
      <xdr:rowOff>164511</xdr:rowOff>
    </xdr:from>
    <xdr:to>
      <xdr:col>2</xdr:col>
      <xdr:colOff>218871</xdr:colOff>
      <xdr:row>11</xdr:row>
      <xdr:rowOff>19097</xdr:rowOff>
    </xdr:to>
    <xdr:pic>
      <xdr:nvPicPr>
        <xdr:cNvPr id="96" name="図 95" descr="ãã½ã³ã³ãä½¿ãã¹ãã¼ãã¦ã§ã¢ãçãäººã®ã¤ã©ã¹ãï¼ç·æ§ï¼">
          <a:extLst>
            <a:ext uri="{FF2B5EF4-FFF2-40B4-BE49-F238E27FC236}">
              <a16:creationId xmlns:a16="http://schemas.microsoft.com/office/drawing/2014/main" id="{041C7B96-C970-4184-A8E2-A2D13F3684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 y="136466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517706</xdr:colOff>
      <xdr:row>2</xdr:row>
      <xdr:rowOff>116209</xdr:rowOff>
    </xdr:from>
    <xdr:to>
      <xdr:col>15</xdr:col>
      <xdr:colOff>466725</xdr:colOff>
      <xdr:row>6</xdr:row>
      <xdr:rowOff>85725</xdr:rowOff>
    </xdr:to>
    <xdr:sp macro="" textlink="">
      <xdr:nvSpPr>
        <xdr:cNvPr id="102" name="Rectangle 37">
          <a:extLst>
            <a:ext uri="{FF2B5EF4-FFF2-40B4-BE49-F238E27FC236}">
              <a16:creationId xmlns:a16="http://schemas.microsoft.com/office/drawing/2014/main" id="{35E1AFD4-650C-404F-848B-5CB4310ED7FF}"/>
            </a:ext>
          </a:extLst>
        </xdr:cNvPr>
        <xdr:cNvSpPr>
          <a:spLocks noChangeArrowheads="1"/>
        </xdr:cNvSpPr>
      </xdr:nvSpPr>
      <xdr:spPr bwMode="auto">
        <a:xfrm>
          <a:off x="9433106" y="459109"/>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3</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19050</xdr:colOff>
      <xdr:row>5</xdr:row>
      <xdr:rowOff>263</xdr:rowOff>
    </xdr:from>
    <xdr:to>
      <xdr:col>2</xdr:col>
      <xdr:colOff>580789</xdr:colOff>
      <xdr:row>6</xdr:row>
      <xdr:rowOff>58245</xdr:rowOff>
    </xdr:to>
    <xdr:sp macro="" textlink="">
      <xdr:nvSpPr>
        <xdr:cNvPr id="104" name="Rectangle 37">
          <a:extLst>
            <a:ext uri="{FF2B5EF4-FFF2-40B4-BE49-F238E27FC236}">
              <a16:creationId xmlns:a16="http://schemas.microsoft.com/office/drawing/2014/main" id="{7ACE2142-D40D-4C59-A97E-26868F167F17}"/>
            </a:ext>
          </a:extLst>
        </xdr:cNvPr>
        <xdr:cNvSpPr>
          <a:spLocks noChangeArrowheads="1"/>
        </xdr:cNvSpPr>
      </xdr:nvSpPr>
      <xdr:spPr bwMode="auto">
        <a:xfrm>
          <a:off x="704850" y="85751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閲覧ユーザ</a:t>
          </a:r>
        </a:p>
      </xdr:txBody>
    </xdr:sp>
    <xdr:clientData/>
  </xdr:twoCellAnchor>
  <xdr:twoCellAnchor editAs="oneCell">
    <xdr:from>
      <xdr:col>1</xdr:col>
      <xdr:colOff>427264</xdr:colOff>
      <xdr:row>2</xdr:row>
      <xdr:rowOff>12111</xdr:rowOff>
    </xdr:from>
    <xdr:to>
      <xdr:col>2</xdr:col>
      <xdr:colOff>276021</xdr:colOff>
      <xdr:row>5</xdr:row>
      <xdr:rowOff>38147</xdr:rowOff>
    </xdr:to>
    <xdr:pic>
      <xdr:nvPicPr>
        <xdr:cNvPr id="105" name="図 104" descr="ãã½ã³ã³ãä½¿ãã¹ãã¼ãã¦ã§ã¢ãçãäººã®ã¤ã©ã¹ãï¼ç·æ§ï¼">
          <a:extLst>
            <a:ext uri="{FF2B5EF4-FFF2-40B4-BE49-F238E27FC236}">
              <a16:creationId xmlns:a16="http://schemas.microsoft.com/office/drawing/2014/main" id="{DCD5CD53-AC03-44F5-84BC-8760711316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3064" y="35501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276021</xdr:colOff>
      <xdr:row>3</xdr:row>
      <xdr:rowOff>110854</xdr:rowOff>
    </xdr:from>
    <xdr:to>
      <xdr:col>4</xdr:col>
      <xdr:colOff>459966</xdr:colOff>
      <xdr:row>6</xdr:row>
      <xdr:rowOff>167656</xdr:rowOff>
    </xdr:to>
    <xdr:cxnSp macro="">
      <xdr:nvCxnSpPr>
        <xdr:cNvPr id="106" name="カギ線コネクタ 81">
          <a:extLst>
            <a:ext uri="{FF2B5EF4-FFF2-40B4-BE49-F238E27FC236}">
              <a16:creationId xmlns:a16="http://schemas.microsoft.com/office/drawing/2014/main" id="{6DFD117F-855B-4744-B986-00B6295F53F4}"/>
            </a:ext>
          </a:extLst>
        </xdr:cNvPr>
        <xdr:cNvCxnSpPr>
          <a:stCxn id="105" idx="3"/>
          <a:endCxn id="73" idx="1"/>
        </xdr:cNvCxnSpPr>
      </xdr:nvCxnSpPr>
      <xdr:spPr>
        <a:xfrm>
          <a:off x="1647621" y="625204"/>
          <a:ext cx="1555545" cy="571152"/>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203903</xdr:colOff>
      <xdr:row>6</xdr:row>
      <xdr:rowOff>167656</xdr:rowOff>
    </xdr:from>
    <xdr:to>
      <xdr:col>4</xdr:col>
      <xdr:colOff>459966</xdr:colOff>
      <xdr:row>15</xdr:row>
      <xdr:rowOff>18091</xdr:rowOff>
    </xdr:to>
    <xdr:cxnSp macro="">
      <xdr:nvCxnSpPr>
        <xdr:cNvPr id="107" name="カギ線コネクタ 81">
          <a:extLst>
            <a:ext uri="{FF2B5EF4-FFF2-40B4-BE49-F238E27FC236}">
              <a16:creationId xmlns:a16="http://schemas.microsoft.com/office/drawing/2014/main" id="{3E76EDE7-F825-4DC3-898F-388F29720D37}"/>
            </a:ext>
          </a:extLst>
        </xdr:cNvPr>
        <xdr:cNvCxnSpPr>
          <a:stCxn id="95" idx="3"/>
          <a:endCxn id="73" idx="1"/>
        </xdr:cNvCxnSpPr>
      </xdr:nvCxnSpPr>
      <xdr:spPr>
        <a:xfrm flipV="1">
          <a:off x="1575503" y="1196356"/>
          <a:ext cx="1627663" cy="1393485"/>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218871</xdr:colOff>
      <xdr:row>9</xdr:row>
      <xdr:rowOff>55382</xdr:rowOff>
    </xdr:from>
    <xdr:to>
      <xdr:col>4</xdr:col>
      <xdr:colOff>476830</xdr:colOff>
      <xdr:row>9</xdr:row>
      <xdr:rowOff>91804</xdr:rowOff>
    </xdr:to>
    <xdr:cxnSp macro="">
      <xdr:nvCxnSpPr>
        <xdr:cNvPr id="108" name="カギ線コネクタ 90">
          <a:extLst>
            <a:ext uri="{FF2B5EF4-FFF2-40B4-BE49-F238E27FC236}">
              <a16:creationId xmlns:a16="http://schemas.microsoft.com/office/drawing/2014/main" id="{615093FC-2682-4021-8227-FD8A2A659CEC}"/>
            </a:ext>
          </a:extLst>
        </xdr:cNvPr>
        <xdr:cNvCxnSpPr>
          <a:stCxn id="96" idx="3"/>
          <a:endCxn id="72" idx="1"/>
        </xdr:cNvCxnSpPr>
      </xdr:nvCxnSpPr>
      <xdr:spPr>
        <a:xfrm flipV="1">
          <a:off x="1590471" y="1598432"/>
          <a:ext cx="1629559" cy="36422"/>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276021</xdr:colOff>
      <xdr:row>3</xdr:row>
      <xdr:rowOff>110854</xdr:rowOff>
    </xdr:from>
    <xdr:to>
      <xdr:col>4</xdr:col>
      <xdr:colOff>461169</xdr:colOff>
      <xdr:row>9</xdr:row>
      <xdr:rowOff>48254</xdr:rowOff>
    </xdr:to>
    <xdr:cxnSp macro="">
      <xdr:nvCxnSpPr>
        <xdr:cNvPr id="109" name="カギ線コネクタ 90">
          <a:extLst>
            <a:ext uri="{FF2B5EF4-FFF2-40B4-BE49-F238E27FC236}">
              <a16:creationId xmlns:a16="http://schemas.microsoft.com/office/drawing/2014/main" id="{E0D266D2-3F69-4EED-AB9D-34BC223154A3}"/>
            </a:ext>
          </a:extLst>
        </xdr:cNvPr>
        <xdr:cNvCxnSpPr>
          <a:stCxn id="105" idx="3"/>
          <a:endCxn id="66" idx="1"/>
        </xdr:cNvCxnSpPr>
      </xdr:nvCxnSpPr>
      <xdr:spPr>
        <a:xfrm>
          <a:off x="1647621" y="625204"/>
          <a:ext cx="1556748" cy="966100"/>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584638</xdr:colOff>
      <xdr:row>4</xdr:row>
      <xdr:rowOff>130885</xdr:rowOff>
    </xdr:from>
    <xdr:to>
      <xdr:col>13</xdr:col>
      <xdr:colOff>455947</xdr:colOff>
      <xdr:row>5</xdr:row>
      <xdr:rowOff>85373</xdr:rowOff>
    </xdr:to>
    <xdr:sp macro="" textlink="">
      <xdr:nvSpPr>
        <xdr:cNvPr id="110" name="右矢印 137">
          <a:extLst>
            <a:ext uri="{FF2B5EF4-FFF2-40B4-BE49-F238E27FC236}">
              <a16:creationId xmlns:a16="http://schemas.microsoft.com/office/drawing/2014/main" id="{5C8EFF8D-F20F-43EE-BCF2-B227E2D55C3D}"/>
            </a:ext>
          </a:extLst>
        </xdr:cNvPr>
        <xdr:cNvSpPr/>
      </xdr:nvSpPr>
      <xdr:spPr>
        <a:xfrm rot="21431090">
          <a:off x="4699438" y="81668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429255</xdr:colOff>
      <xdr:row>5</xdr:row>
      <xdr:rowOff>49963</xdr:rowOff>
    </xdr:from>
    <xdr:to>
      <xdr:col>13</xdr:col>
      <xdr:colOff>363779</xdr:colOff>
      <xdr:row>6</xdr:row>
      <xdr:rowOff>20882</xdr:rowOff>
    </xdr:to>
    <xdr:sp macro="" textlink="">
      <xdr:nvSpPr>
        <xdr:cNvPr id="111" name="テキスト ボックス 110">
          <a:extLst>
            <a:ext uri="{FF2B5EF4-FFF2-40B4-BE49-F238E27FC236}">
              <a16:creationId xmlns:a16="http://schemas.microsoft.com/office/drawing/2014/main" id="{DB39C2CE-25FB-45A6-BBDB-7A9D5269CE89}"/>
            </a:ext>
          </a:extLst>
        </xdr:cNvPr>
        <xdr:cNvSpPr txBox="1"/>
      </xdr:nvSpPr>
      <xdr:spPr>
        <a:xfrm>
          <a:off x="8658855" y="9072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2</xdr:col>
      <xdr:colOff>594959</xdr:colOff>
      <xdr:row>10</xdr:row>
      <xdr:rowOff>110176</xdr:rowOff>
    </xdr:from>
    <xdr:to>
      <xdr:col>3</xdr:col>
      <xdr:colOff>684563</xdr:colOff>
      <xdr:row>11</xdr:row>
      <xdr:rowOff>108356</xdr:rowOff>
    </xdr:to>
    <xdr:sp macro="" textlink="">
      <xdr:nvSpPr>
        <xdr:cNvPr id="112" name="テキスト ボックス 111">
          <a:extLst>
            <a:ext uri="{FF2B5EF4-FFF2-40B4-BE49-F238E27FC236}">
              <a16:creationId xmlns:a16="http://schemas.microsoft.com/office/drawing/2014/main" id="{4FFDE550-E35E-47E6-BEE5-697137D05E6B}"/>
            </a:ext>
          </a:extLst>
        </xdr:cNvPr>
        <xdr:cNvSpPr txBox="1"/>
      </xdr:nvSpPr>
      <xdr:spPr>
        <a:xfrm>
          <a:off x="1966559" y="1824676"/>
          <a:ext cx="775404" cy="16963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128738</xdr:colOff>
      <xdr:row>4</xdr:row>
      <xdr:rowOff>69305</xdr:rowOff>
    </xdr:from>
    <xdr:to>
      <xdr:col>15</xdr:col>
      <xdr:colOff>181895</xdr:colOff>
      <xdr:row>10</xdr:row>
      <xdr:rowOff>109694</xdr:rowOff>
    </xdr:to>
    <xdr:sp macro="" textlink="">
      <xdr:nvSpPr>
        <xdr:cNvPr id="113" name="Rectangle 37">
          <a:extLst>
            <a:ext uri="{FF2B5EF4-FFF2-40B4-BE49-F238E27FC236}">
              <a16:creationId xmlns:a16="http://schemas.microsoft.com/office/drawing/2014/main" id="{24702FD6-05FE-469F-8D06-4A9398993135}"/>
            </a:ext>
          </a:extLst>
        </xdr:cNvPr>
        <xdr:cNvSpPr>
          <a:spLocks noChangeArrowheads="1"/>
        </xdr:cNvSpPr>
      </xdr:nvSpPr>
      <xdr:spPr bwMode="auto">
        <a:xfrm>
          <a:off x="9044138" y="7551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spring.io/spring-security/reference/6.2/servlet/exploits/csrf.html" TargetMode="External"/><Relationship Id="rId1" Type="http://schemas.openxmlformats.org/officeDocument/2006/relationships/hyperlink" Target="https://fintan-contents.github.io/spring-crib-notes/latest/html/web/double-submission/index.html"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L1368"/>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54" t="s">
        <v>1</v>
      </c>
      <c r="F1" s="155"/>
      <c r="G1" s="155"/>
      <c r="H1" s="155"/>
      <c r="I1" s="155"/>
      <c r="J1" s="155"/>
      <c r="K1" s="155"/>
      <c r="L1" s="155"/>
      <c r="M1" s="155"/>
      <c r="N1" s="155"/>
      <c r="O1" s="156"/>
      <c r="P1" s="1" t="s">
        <v>2</v>
      </c>
      <c r="Q1" s="2"/>
      <c r="R1" s="157" t="s">
        <v>3</v>
      </c>
      <c r="S1" s="158"/>
      <c r="T1" s="158"/>
      <c r="U1" s="158"/>
      <c r="V1" s="158"/>
      <c r="W1" s="158"/>
      <c r="X1" s="159"/>
      <c r="Y1" s="1" t="s">
        <v>4</v>
      </c>
      <c r="Z1" s="3"/>
      <c r="AA1" s="160"/>
      <c r="AB1" s="161"/>
      <c r="AC1" s="161"/>
      <c r="AD1" s="161"/>
      <c r="AE1" s="162"/>
      <c r="AF1" s="151"/>
      <c r="AG1" s="152"/>
      <c r="AH1" s="152"/>
      <c r="AI1" s="153"/>
    </row>
    <row r="2" spans="1:35" ht="14.25" customHeight="1" x14ac:dyDescent="0.15">
      <c r="A2" s="5" t="s">
        <v>5</v>
      </c>
      <c r="B2" s="6"/>
      <c r="C2" s="6"/>
      <c r="D2" s="7"/>
      <c r="E2" s="154"/>
      <c r="F2" s="155"/>
      <c r="G2" s="155"/>
      <c r="H2" s="155"/>
      <c r="I2" s="155"/>
      <c r="J2" s="155"/>
      <c r="K2" s="155"/>
      <c r="L2" s="155"/>
      <c r="M2" s="155"/>
      <c r="N2" s="155"/>
      <c r="O2" s="156"/>
      <c r="P2" s="8" t="s">
        <v>6</v>
      </c>
      <c r="Q2" s="9"/>
      <c r="R2" s="163" t="s">
        <v>7</v>
      </c>
      <c r="S2" s="164"/>
      <c r="T2" s="164"/>
      <c r="U2" s="164"/>
      <c r="V2" s="164"/>
      <c r="W2" s="164"/>
      <c r="X2" s="165"/>
      <c r="Y2" s="1" t="s">
        <v>8</v>
      </c>
      <c r="Z2" s="3"/>
      <c r="AA2" s="160"/>
      <c r="AB2" s="161"/>
      <c r="AC2" s="161"/>
      <c r="AD2" s="161"/>
      <c r="AE2" s="162"/>
      <c r="AF2" s="151"/>
      <c r="AG2" s="152"/>
      <c r="AH2" s="152"/>
      <c r="AI2" s="153"/>
    </row>
    <row r="3" spans="1:35" ht="14.25" customHeight="1" x14ac:dyDescent="0.15">
      <c r="A3" s="1" t="s">
        <v>9</v>
      </c>
      <c r="B3" s="10"/>
      <c r="C3" s="11"/>
      <c r="D3" s="3"/>
      <c r="E3" s="169"/>
      <c r="F3" s="169"/>
      <c r="G3" s="169"/>
      <c r="H3" s="169"/>
      <c r="I3" s="169"/>
      <c r="J3" s="169"/>
      <c r="K3" s="169"/>
      <c r="L3" s="169"/>
      <c r="M3" s="169"/>
      <c r="N3" s="169"/>
      <c r="O3" s="169"/>
      <c r="P3" s="12"/>
      <c r="Q3" s="13"/>
      <c r="R3" s="166"/>
      <c r="S3" s="167"/>
      <c r="T3" s="167"/>
      <c r="U3" s="167"/>
      <c r="V3" s="167"/>
      <c r="W3" s="167"/>
      <c r="X3" s="168"/>
      <c r="Y3" s="12" t="s">
        <v>10</v>
      </c>
      <c r="Z3" s="14"/>
      <c r="AA3" s="160"/>
      <c r="AB3" s="161"/>
      <c r="AC3" s="161"/>
      <c r="AD3" s="161"/>
      <c r="AE3" s="162"/>
      <c r="AF3" s="151"/>
      <c r="AG3" s="152"/>
      <c r="AH3" s="152"/>
      <c r="AI3" s="153"/>
    </row>
    <row r="4" spans="1:35" ht="11.25" customHeight="1" x14ac:dyDescent="0.15"/>
    <row r="5" spans="1:35" ht="11.25" customHeight="1" x14ac:dyDescent="0.15">
      <c r="B5" s="15" t="s">
        <v>11</v>
      </c>
      <c r="C5" s="4" t="s">
        <v>12</v>
      </c>
    </row>
    <row r="6" spans="1:35" ht="11.25" customHeight="1" x14ac:dyDescent="0.15"/>
    <row r="7" spans="1:35" ht="11.25" customHeight="1" x14ac:dyDescent="0.15">
      <c r="C7" s="15" t="str">
        <f>$B$5&amp;"1."</f>
        <v>3.1.</v>
      </c>
      <c r="D7" s="4" t="s">
        <v>13</v>
      </c>
    </row>
    <row r="8" spans="1:35" ht="11.25" customHeight="1" x14ac:dyDescent="0.15"/>
    <row r="9" spans="1:35" ht="11.25" customHeight="1" x14ac:dyDescent="0.15">
      <c r="D9" s="15" t="str">
        <f>$C$7&amp;"1."</f>
        <v>3.1.1.</v>
      </c>
      <c r="E9" s="4" t="s">
        <v>14</v>
      </c>
    </row>
    <row r="10" spans="1:35" ht="11.25" customHeight="1" x14ac:dyDescent="0.15">
      <c r="D10" s="15"/>
      <c r="E10" s="4" t="s">
        <v>15</v>
      </c>
    </row>
    <row r="11" spans="1:35" ht="11.25" customHeight="1" x14ac:dyDescent="0.15">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1.25" customHeight="1" x14ac:dyDescent="0.15">
      <c r="C12" s="103"/>
      <c r="D12" s="16" t="str">
        <f>$C$7&amp;"2."</f>
        <v>3.1.2.</v>
      </c>
      <c r="E12" s="103" t="s">
        <v>16</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1.25" customHeight="1" x14ac:dyDescent="0.15">
      <c r="D13" s="15"/>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1.25" customHeight="1" x14ac:dyDescent="0.15">
      <c r="D14" s="15"/>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1:35" ht="11.25" customHeight="1" x14ac:dyDescent="0.15">
      <c r="D15" s="15"/>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row>
    <row r="16" spans="1:35" ht="11.25" customHeight="1" x14ac:dyDescent="0.15">
      <c r="D16" s="15"/>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row>
    <row r="17" spans="4:35" ht="11.25" customHeight="1" x14ac:dyDescent="0.15">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row>
    <row r="18" spans="4:35" ht="11.25" customHeight="1" x14ac:dyDescent="0.15">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row>
    <row r="19" spans="4:35" ht="11.25" customHeight="1" x14ac:dyDescent="0.15">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row>
    <row r="20" spans="4:35" ht="11.25" customHeight="1" x14ac:dyDescent="0.15">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row>
    <row r="21" spans="4:35" ht="11.25" customHeight="1" x14ac:dyDescent="0.15">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row>
    <row r="22" spans="4:35" ht="11.25" customHeight="1" x14ac:dyDescent="0.15">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row>
    <row r="23" spans="4:35" ht="11.25" customHeight="1" x14ac:dyDescent="0.15">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row>
    <row r="24" spans="4:35" ht="11.25" customHeight="1" x14ac:dyDescent="0.15">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4:35" ht="11.25" customHeight="1" x14ac:dyDescent="0.15">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ht="11.25" customHeight="1" x14ac:dyDescent="0.15">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4:35" ht="11.25" customHeight="1" x14ac:dyDescent="0.15">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row>
    <row r="28" spans="4:35" ht="11.25" customHeight="1" x14ac:dyDescent="0.15">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row>
    <row r="29" spans="4:35" ht="11.25" customHeight="1" x14ac:dyDescent="0.15">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row>
    <row r="30" spans="4:35" ht="11.25" customHeight="1" x14ac:dyDescent="0.15">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row>
    <row r="31" spans="4:35" ht="11.25" customHeight="1" x14ac:dyDescent="0.15">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row>
    <row r="32" spans="4:35" ht="11.25" customHeight="1" x14ac:dyDescent="0.15">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row>
    <row r="33" spans="4:35" ht="11.25" customHeight="1" x14ac:dyDescent="0.15">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row>
    <row r="34" spans="4:35" ht="11.25" customHeight="1" x14ac:dyDescent="0.15">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row>
    <row r="35" spans="4:35" ht="11.25" customHeight="1" x14ac:dyDescent="0.15">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row>
    <row r="36" spans="4:35" ht="11.25" customHeight="1" x14ac:dyDescent="0.15">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4:35" ht="11.25" customHeight="1" x14ac:dyDescent="0.15">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4:35" ht="11.25" customHeight="1" x14ac:dyDescent="0.15">
      <c r="D38" s="15" t="str">
        <f>$C$7&amp;"3."</f>
        <v>3.1.3.</v>
      </c>
      <c r="E38" s="4" t="s">
        <v>17</v>
      </c>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4:35" ht="11.25" customHeight="1" x14ac:dyDescent="0.15">
      <c r="D39" s="17"/>
      <c r="E39" s="15" t="str">
        <f>D38&amp;"1."</f>
        <v>3.1.3.1.</v>
      </c>
      <c r="F39" s="17" t="s">
        <v>18</v>
      </c>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row>
    <row r="40" spans="4:35" ht="11.25" customHeight="1" x14ac:dyDescent="0.15">
      <c r="D40" s="17"/>
      <c r="E40" s="15"/>
      <c r="F40" s="17" t="s">
        <v>19</v>
      </c>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4:35" ht="11.25" customHeight="1" x14ac:dyDescent="0.15">
      <c r="D41" s="17"/>
      <c r="E41" s="15"/>
      <c r="F41" s="17" t="s">
        <v>20</v>
      </c>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4:35" ht="11.25" customHeight="1" x14ac:dyDescent="0.15">
      <c r="D42" s="17"/>
      <c r="E42" s="15"/>
      <c r="F42" s="17" t="s">
        <v>21</v>
      </c>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4:35" ht="11.25" customHeight="1" x14ac:dyDescent="0.15">
      <c r="D43" s="17"/>
      <c r="E43" s="15"/>
      <c r="F43" s="17" t="s">
        <v>22</v>
      </c>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row>
    <row r="44" spans="4:35" ht="11.25" customHeight="1" x14ac:dyDescent="0.15">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4:35" ht="11.25" customHeight="1" x14ac:dyDescent="0.15">
      <c r="D45" s="17"/>
      <c r="E45" s="17"/>
      <c r="F45" s="36" t="s">
        <v>23</v>
      </c>
      <c r="G45" s="37"/>
      <c r="H45" s="37"/>
      <c r="I45" s="37"/>
      <c r="J45" s="37"/>
      <c r="K45" s="37"/>
      <c r="L45" s="36" t="s">
        <v>24</v>
      </c>
      <c r="M45" s="37"/>
      <c r="N45" s="37"/>
      <c r="O45" s="37"/>
      <c r="P45" s="37"/>
      <c r="Q45" s="37"/>
      <c r="R45" s="37"/>
      <c r="S45" s="37"/>
      <c r="T45" s="37"/>
      <c r="U45" s="37"/>
      <c r="V45" s="36" t="s">
        <v>25</v>
      </c>
      <c r="W45" s="37"/>
      <c r="X45" s="37"/>
      <c r="Y45" s="37"/>
      <c r="Z45" s="37"/>
      <c r="AA45" s="37"/>
      <c r="AB45" s="37"/>
      <c r="AC45" s="37"/>
      <c r="AD45" s="37"/>
      <c r="AE45" s="37"/>
      <c r="AF45" s="37"/>
      <c r="AG45" s="37"/>
      <c r="AH45" s="38"/>
      <c r="AI45" s="17"/>
    </row>
    <row r="46" spans="4:35" ht="11.25" customHeight="1" x14ac:dyDescent="0.15">
      <c r="D46" s="17"/>
      <c r="E46" s="17"/>
      <c r="F46" s="39" t="s">
        <v>26</v>
      </c>
      <c r="G46" s="40"/>
      <c r="H46" s="40"/>
      <c r="I46" s="40"/>
      <c r="J46" s="40"/>
      <c r="K46" s="41"/>
      <c r="L46" s="39" t="s">
        <v>27</v>
      </c>
      <c r="M46" s="40"/>
      <c r="N46" s="40"/>
      <c r="O46" s="40"/>
      <c r="P46" s="40"/>
      <c r="Q46" s="40"/>
      <c r="R46" s="40"/>
      <c r="S46" s="40"/>
      <c r="T46" s="40"/>
      <c r="U46" s="41"/>
      <c r="V46" s="39" t="s">
        <v>28</v>
      </c>
      <c r="W46" s="40"/>
      <c r="X46" s="40"/>
      <c r="Y46" s="40"/>
      <c r="Z46" s="40"/>
      <c r="AA46" s="40"/>
      <c r="AB46" s="40"/>
      <c r="AC46" s="40"/>
      <c r="AD46" s="40"/>
      <c r="AE46" s="40"/>
      <c r="AF46" s="40"/>
      <c r="AG46" s="40"/>
      <c r="AH46" s="41"/>
      <c r="AI46" s="17"/>
    </row>
    <row r="47" spans="4:35" ht="11.25" customHeight="1" x14ac:dyDescent="0.15">
      <c r="D47" s="17"/>
      <c r="E47" s="17"/>
      <c r="F47" s="39" t="s">
        <v>29</v>
      </c>
      <c r="G47" s="40"/>
      <c r="H47" s="40"/>
      <c r="I47" s="40"/>
      <c r="J47" s="40"/>
      <c r="K47" s="41"/>
      <c r="L47" s="39" t="s">
        <v>30</v>
      </c>
      <c r="M47" s="40"/>
      <c r="N47" s="40"/>
      <c r="O47" s="40"/>
      <c r="P47" s="40"/>
      <c r="Q47" s="40"/>
      <c r="R47" s="40"/>
      <c r="S47" s="40"/>
      <c r="T47" s="40"/>
      <c r="U47" s="41"/>
      <c r="V47" s="39" t="s">
        <v>31</v>
      </c>
      <c r="W47" s="40"/>
      <c r="X47" s="40"/>
      <c r="Y47" s="40"/>
      <c r="Z47" s="40"/>
      <c r="AA47" s="40"/>
      <c r="AB47" s="40"/>
      <c r="AC47" s="40"/>
      <c r="AD47" s="40"/>
      <c r="AE47" s="40"/>
      <c r="AF47" s="40"/>
      <c r="AG47" s="40"/>
      <c r="AH47" s="41"/>
      <c r="AI47" s="17"/>
    </row>
    <row r="48" spans="4:35" ht="11.25" customHeight="1" x14ac:dyDescent="0.15">
      <c r="D48" s="17"/>
      <c r="E48" s="17"/>
      <c r="F48" s="23" t="s">
        <v>32</v>
      </c>
      <c r="G48" s="26"/>
      <c r="H48" s="26"/>
      <c r="I48" s="26"/>
      <c r="J48" s="26"/>
      <c r="K48" s="27"/>
      <c r="L48" s="39" t="s">
        <v>33</v>
      </c>
      <c r="M48" s="40"/>
      <c r="N48" s="40"/>
      <c r="O48" s="40"/>
      <c r="P48" s="40"/>
      <c r="Q48" s="40"/>
      <c r="R48" s="40"/>
      <c r="S48" s="40"/>
      <c r="T48" s="40"/>
      <c r="U48" s="41"/>
      <c r="V48" s="39" t="s">
        <v>34</v>
      </c>
      <c r="W48" s="40"/>
      <c r="X48" s="40"/>
      <c r="Y48" s="40"/>
      <c r="Z48" s="40"/>
      <c r="AA48" s="40"/>
      <c r="AB48" s="40"/>
      <c r="AC48" s="40"/>
      <c r="AD48" s="40"/>
      <c r="AE48" s="40"/>
      <c r="AF48" s="40"/>
      <c r="AG48" s="40"/>
      <c r="AH48" s="41"/>
      <c r="AI48" s="17"/>
    </row>
    <row r="49" spans="4:35" ht="11.25" customHeight="1" x14ac:dyDescent="0.15">
      <c r="D49" s="17"/>
      <c r="E49" s="17"/>
      <c r="F49" s="20"/>
      <c r="G49" s="21"/>
      <c r="H49" s="21"/>
      <c r="I49" s="21"/>
      <c r="J49" s="21"/>
      <c r="K49" s="22"/>
      <c r="L49" s="39" t="s">
        <v>35</v>
      </c>
      <c r="M49" s="40"/>
      <c r="N49" s="40"/>
      <c r="O49" s="40"/>
      <c r="P49" s="40"/>
      <c r="Q49" s="40"/>
      <c r="R49" s="40"/>
      <c r="S49" s="40"/>
      <c r="T49" s="40"/>
      <c r="U49" s="41"/>
      <c r="V49" s="39" t="s">
        <v>36</v>
      </c>
      <c r="W49" s="40"/>
      <c r="X49" s="40"/>
      <c r="Y49" s="40"/>
      <c r="Z49" s="40"/>
      <c r="AA49" s="40"/>
      <c r="AB49" s="40"/>
      <c r="AC49" s="40"/>
      <c r="AD49" s="40"/>
      <c r="AE49" s="40"/>
      <c r="AF49" s="40"/>
      <c r="AG49" s="40"/>
      <c r="AH49" s="41"/>
      <c r="AI49" s="17"/>
    </row>
    <row r="50" spans="4:35" ht="11.25" customHeight="1" x14ac:dyDescent="0.15">
      <c r="D50" s="17"/>
      <c r="E50" s="17"/>
      <c r="F50" s="23" t="s">
        <v>37</v>
      </c>
      <c r="G50" s="26"/>
      <c r="H50" s="26"/>
      <c r="I50" s="26"/>
      <c r="J50" s="26"/>
      <c r="K50" s="27"/>
      <c r="L50" s="39" t="s">
        <v>38</v>
      </c>
      <c r="M50" s="40"/>
      <c r="N50" s="40"/>
      <c r="O50" s="40"/>
      <c r="P50" s="40"/>
      <c r="Q50" s="40"/>
      <c r="R50" s="40"/>
      <c r="S50" s="40"/>
      <c r="T50" s="40"/>
      <c r="U50" s="41"/>
      <c r="V50" s="39" t="s">
        <v>39</v>
      </c>
      <c r="W50" s="40"/>
      <c r="X50" s="40"/>
      <c r="Y50" s="40"/>
      <c r="Z50" s="40"/>
      <c r="AA50" s="40"/>
      <c r="AB50" s="40"/>
      <c r="AC50" s="40"/>
      <c r="AD50" s="40"/>
      <c r="AE50" s="40"/>
      <c r="AF50" s="40"/>
      <c r="AG50" s="40"/>
      <c r="AH50" s="41"/>
      <c r="AI50" s="17"/>
    </row>
    <row r="51" spans="4:35" ht="11.25" customHeight="1" x14ac:dyDescent="0.15">
      <c r="D51" s="17"/>
      <c r="E51" s="17"/>
      <c r="F51" s="18"/>
      <c r="G51" s="17"/>
      <c r="H51" s="17"/>
      <c r="I51" s="17"/>
      <c r="J51" s="17"/>
      <c r="K51" s="19"/>
      <c r="L51" s="23" t="s">
        <v>40</v>
      </c>
      <c r="M51" s="26"/>
      <c r="N51" s="26"/>
      <c r="O51" s="26"/>
      <c r="P51" s="26"/>
      <c r="Q51" s="26"/>
      <c r="R51" s="26"/>
      <c r="S51" s="26"/>
      <c r="T51" s="26"/>
      <c r="U51" s="27"/>
      <c r="V51" s="23" t="s">
        <v>41</v>
      </c>
      <c r="W51" s="26"/>
      <c r="X51" s="26"/>
      <c r="Y51" s="26"/>
      <c r="Z51" s="26"/>
      <c r="AA51" s="26"/>
      <c r="AB51" s="26"/>
      <c r="AC51" s="26"/>
      <c r="AD51" s="26"/>
      <c r="AE51" s="26"/>
      <c r="AF51" s="26"/>
      <c r="AG51" s="26"/>
      <c r="AH51" s="27"/>
      <c r="AI51" s="17"/>
    </row>
    <row r="52" spans="4:35" ht="11.25" customHeight="1" x14ac:dyDescent="0.15">
      <c r="D52" s="17"/>
      <c r="E52" s="17"/>
      <c r="F52" s="28"/>
      <c r="G52" s="17"/>
      <c r="H52" s="17"/>
      <c r="I52" s="17"/>
      <c r="J52" s="17"/>
      <c r="K52" s="19"/>
      <c r="L52" s="20"/>
      <c r="M52" s="21"/>
      <c r="N52" s="21"/>
      <c r="O52" s="21"/>
      <c r="P52" s="21"/>
      <c r="Q52" s="21"/>
      <c r="R52" s="21"/>
      <c r="S52" s="21"/>
      <c r="T52" s="21"/>
      <c r="U52" s="22"/>
      <c r="V52" s="20" t="s">
        <v>42</v>
      </c>
      <c r="W52" s="21"/>
      <c r="X52" s="21"/>
      <c r="Y52" s="21"/>
      <c r="Z52" s="21"/>
      <c r="AA52" s="21"/>
      <c r="AB52" s="21"/>
      <c r="AC52" s="21"/>
      <c r="AD52" s="21"/>
      <c r="AE52" s="21"/>
      <c r="AF52" s="21"/>
      <c r="AG52" s="21"/>
      <c r="AH52" s="22"/>
      <c r="AI52" s="17"/>
    </row>
    <row r="53" spans="4:35" ht="11.25" customHeight="1" x14ac:dyDescent="0.15">
      <c r="D53" s="17"/>
      <c r="E53" s="17"/>
      <c r="F53" s="18"/>
      <c r="G53" s="17"/>
      <c r="H53" s="17"/>
      <c r="I53" s="17"/>
      <c r="J53" s="17"/>
      <c r="K53" s="19"/>
      <c r="L53" s="23" t="s">
        <v>43</v>
      </c>
      <c r="M53" s="26"/>
      <c r="N53" s="26"/>
      <c r="O53" s="26"/>
      <c r="P53" s="26"/>
      <c r="Q53" s="26"/>
      <c r="R53" s="26"/>
      <c r="S53" s="26"/>
      <c r="T53" s="26"/>
      <c r="U53" s="27"/>
      <c r="V53" s="23" t="s">
        <v>44</v>
      </c>
      <c r="W53" s="26"/>
      <c r="X53" s="26"/>
      <c r="Y53" s="26"/>
      <c r="Z53" s="26"/>
      <c r="AA53" s="26"/>
      <c r="AB53" s="26"/>
      <c r="AC53" s="26"/>
      <c r="AD53" s="26"/>
      <c r="AE53" s="26"/>
      <c r="AF53" s="26"/>
      <c r="AG53" s="26"/>
      <c r="AH53" s="27"/>
      <c r="AI53" s="17"/>
    </row>
    <row r="54" spans="4:35" ht="11.25" customHeight="1" x14ac:dyDescent="0.15">
      <c r="D54" s="17"/>
      <c r="E54" s="17"/>
      <c r="F54" s="30"/>
      <c r="G54" s="21"/>
      <c r="H54" s="21"/>
      <c r="I54" s="21"/>
      <c r="J54" s="21"/>
      <c r="K54" s="22"/>
      <c r="L54" s="20"/>
      <c r="M54" s="21"/>
      <c r="N54" s="21"/>
      <c r="O54" s="21"/>
      <c r="P54" s="21"/>
      <c r="Q54" s="21"/>
      <c r="R54" s="21"/>
      <c r="S54" s="21"/>
      <c r="T54" s="21"/>
      <c r="U54" s="22"/>
      <c r="V54" s="20" t="s">
        <v>45</v>
      </c>
      <c r="W54" s="21"/>
      <c r="X54" s="21"/>
      <c r="Y54" s="21"/>
      <c r="Z54" s="21"/>
      <c r="AA54" s="21"/>
      <c r="AB54" s="21"/>
      <c r="AC54" s="21"/>
      <c r="AD54" s="21"/>
      <c r="AE54" s="21"/>
      <c r="AF54" s="21"/>
      <c r="AG54" s="21"/>
      <c r="AH54" s="22"/>
      <c r="AI54" s="17"/>
    </row>
    <row r="55" spans="4:35" ht="11.25" customHeight="1" x14ac:dyDescent="0.15">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ht="11.25" customHeight="1" x14ac:dyDescent="0.15">
      <c r="D56" s="17"/>
      <c r="E56" s="17"/>
      <c r="F56" s="17" t="s">
        <v>46</v>
      </c>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ht="11.25" customHeight="1" x14ac:dyDescent="0.15">
      <c r="D57" s="17"/>
      <c r="E57" s="17"/>
      <c r="F57" s="17" t="s">
        <v>47</v>
      </c>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ht="11.25" customHeight="1" x14ac:dyDescent="0.15">
      <c r="D58" s="17"/>
      <c r="E58" s="17"/>
      <c r="F58" s="17" t="s">
        <v>48</v>
      </c>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ht="11.25" customHeight="1" x14ac:dyDescent="0.15">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ht="11.25" customHeight="1" x14ac:dyDescent="0.15">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ht="11.25" customHeight="1" x14ac:dyDescent="0.15">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ht="11.25" customHeight="1" x14ac:dyDescent="0.15">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ht="11.25" customHeight="1" x14ac:dyDescent="0.15">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ht="11.25" customHeight="1" x14ac:dyDescent="0.15">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ht="11.25" customHeight="1" x14ac:dyDescent="0.15">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ht="11.25" customHeight="1" x14ac:dyDescent="0.15">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ht="11.25" customHeight="1" x14ac:dyDescent="0.15">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ht="11.25" customHeight="1" x14ac:dyDescent="0.15">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ht="11.25" customHeight="1" x14ac:dyDescent="0.15">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ht="11.25" customHeight="1" x14ac:dyDescent="0.15">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ht="11.25" customHeight="1" x14ac:dyDescent="0.15">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ht="11.25" customHeight="1" x14ac:dyDescent="0.15">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ht="11.25" customHeight="1" x14ac:dyDescent="0.15">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ht="11.25" customHeight="1" x14ac:dyDescent="0.15">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ht="11.25" customHeight="1" x14ac:dyDescent="0.15">
      <c r="D75" s="17"/>
      <c r="E75" s="17"/>
      <c r="F75" s="17" t="s">
        <v>49</v>
      </c>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ht="11.25" customHeight="1" x14ac:dyDescent="0.15">
      <c r="D76" s="17"/>
      <c r="E76" s="17"/>
      <c r="F76" s="17" t="s">
        <v>50</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ht="11.25" customHeight="1" x14ac:dyDescent="0.15">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ht="11.25" customHeight="1" x14ac:dyDescent="0.15">
      <c r="D78" s="17"/>
      <c r="E78" s="15" t="str">
        <f>D38&amp;"2."</f>
        <v>3.1.3.2.</v>
      </c>
      <c r="F78" s="17" t="s">
        <v>51</v>
      </c>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ht="11.25" customHeight="1" x14ac:dyDescent="0.15">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ht="11.25" customHeight="1" x14ac:dyDescent="0.15">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ht="11.25" customHeight="1" x14ac:dyDescent="0.15">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ht="11.25" customHeight="1" x14ac:dyDescent="0.15">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ht="11.25" customHeight="1" x14ac:dyDescent="0.15">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ht="11.25" customHeight="1" x14ac:dyDescent="0.15">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ht="11.25" customHeight="1" x14ac:dyDescent="0.15">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ht="11.25" customHeight="1" x14ac:dyDescent="0.15">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4:35" ht="11.25" customHeight="1" x14ac:dyDescent="0.15">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ht="11.25" customHeight="1" x14ac:dyDescent="0.15">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ht="11.25" customHeight="1" x14ac:dyDescent="0.15">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4:35" ht="11.25" customHeight="1" x14ac:dyDescent="0.15">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4:35" ht="11.25" customHeight="1" x14ac:dyDescent="0.15">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4:35" ht="11.25" customHeight="1" x14ac:dyDescent="0.15">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4:35" ht="11.25" customHeight="1" x14ac:dyDescent="0.15">
      <c r="D93" s="17"/>
      <c r="E93" s="15" t="str">
        <f>D38&amp;"3."</f>
        <v>3.1.3.3.</v>
      </c>
      <c r="F93" s="17" t="s">
        <v>52</v>
      </c>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row>
    <row r="94" spans="4:35" ht="11.25" customHeight="1" x14ac:dyDescent="0.15">
      <c r="D94" s="17"/>
      <c r="Y94" s="17"/>
      <c r="Z94" s="17"/>
      <c r="AA94" s="17"/>
      <c r="AB94" s="17"/>
      <c r="AC94" s="17"/>
      <c r="AD94" s="17"/>
      <c r="AE94" s="17"/>
      <c r="AF94" s="17"/>
      <c r="AG94" s="17"/>
      <c r="AH94" s="17"/>
      <c r="AI94" s="17"/>
    </row>
    <row r="95" spans="4:35" ht="11.25" customHeight="1" x14ac:dyDescent="0.15">
      <c r="D95" s="17"/>
      <c r="Y95" s="17"/>
      <c r="Z95" s="17"/>
      <c r="AA95" s="17"/>
      <c r="AB95" s="17"/>
      <c r="AC95" s="17"/>
      <c r="AD95" s="17"/>
      <c r="AE95" s="17"/>
      <c r="AF95" s="17"/>
      <c r="AG95" s="17"/>
      <c r="AH95" s="17"/>
      <c r="AI95" s="17"/>
    </row>
    <row r="96" spans="4:35" ht="11.25" customHeight="1" x14ac:dyDescent="0.15">
      <c r="D96" s="17"/>
      <c r="Y96" s="17"/>
      <c r="Z96" s="17"/>
      <c r="AA96" s="17"/>
      <c r="AB96" s="17"/>
      <c r="AC96" s="17"/>
      <c r="AD96" s="17"/>
      <c r="AE96" s="17"/>
      <c r="AF96" s="17"/>
      <c r="AG96" s="17"/>
      <c r="AH96" s="17"/>
      <c r="AI96" s="17"/>
    </row>
    <row r="97" spans="4:35" ht="11.25" customHeight="1" x14ac:dyDescent="0.15">
      <c r="D97" s="17"/>
      <c r="Y97" s="17"/>
      <c r="Z97" s="17"/>
      <c r="AA97" s="17"/>
      <c r="AB97" s="17"/>
      <c r="AC97" s="17"/>
      <c r="AD97" s="17"/>
      <c r="AE97" s="17"/>
      <c r="AF97" s="17"/>
      <c r="AG97" s="17"/>
      <c r="AH97" s="17"/>
      <c r="AI97" s="17"/>
    </row>
    <row r="98" spans="4:35" ht="11.25" customHeight="1" x14ac:dyDescent="0.15">
      <c r="D98" s="17"/>
      <c r="Y98" s="17"/>
      <c r="Z98" s="17"/>
      <c r="AA98" s="17"/>
      <c r="AB98" s="17"/>
      <c r="AC98" s="17"/>
      <c r="AD98" s="17"/>
      <c r="AE98" s="17"/>
      <c r="AF98" s="17"/>
      <c r="AG98" s="17"/>
      <c r="AH98" s="17"/>
      <c r="AI98" s="17"/>
    </row>
    <row r="99" spans="4:35" ht="11.25" customHeight="1" x14ac:dyDescent="0.15">
      <c r="D99" s="17"/>
      <c r="Y99" s="17"/>
      <c r="Z99" s="17"/>
      <c r="AA99" s="17"/>
      <c r="AB99" s="17"/>
      <c r="AC99" s="17"/>
      <c r="AD99" s="17"/>
      <c r="AE99" s="17"/>
      <c r="AF99" s="17"/>
      <c r="AG99" s="17"/>
      <c r="AH99" s="17"/>
      <c r="AI99" s="17"/>
    </row>
    <row r="100" spans="4:35" ht="11.25" customHeight="1" x14ac:dyDescent="0.15">
      <c r="D100" s="17"/>
      <c r="Y100" s="17"/>
      <c r="Z100" s="17"/>
      <c r="AA100" s="17"/>
      <c r="AB100" s="17"/>
      <c r="AC100" s="17"/>
      <c r="AD100" s="17"/>
      <c r="AE100" s="17"/>
      <c r="AF100" s="17"/>
      <c r="AG100" s="17"/>
      <c r="AH100" s="17"/>
      <c r="AI100" s="17"/>
    </row>
    <row r="101" spans="4:35" ht="11.25" customHeight="1" x14ac:dyDescent="0.15">
      <c r="D101" s="17"/>
      <c r="Y101" s="17"/>
      <c r="Z101" s="17"/>
      <c r="AA101" s="17"/>
      <c r="AB101" s="17"/>
      <c r="AC101" s="17"/>
      <c r="AD101" s="17"/>
      <c r="AE101" s="17"/>
      <c r="AF101" s="17"/>
      <c r="AG101" s="17"/>
      <c r="AH101" s="17"/>
      <c r="AI101" s="17"/>
    </row>
    <row r="102" spans="4:35" ht="11.25" customHeight="1" x14ac:dyDescent="0.15">
      <c r="D102" s="17"/>
      <c r="Y102" s="17"/>
      <c r="Z102" s="17"/>
      <c r="AA102" s="17"/>
      <c r="AB102" s="17"/>
      <c r="AC102" s="17"/>
      <c r="AD102" s="17"/>
      <c r="AE102" s="17"/>
      <c r="AF102" s="17"/>
      <c r="AG102" s="17"/>
      <c r="AH102" s="17"/>
      <c r="AI102" s="17"/>
    </row>
    <row r="103" spans="4:35" ht="11.25" customHeight="1" x14ac:dyDescent="0.15">
      <c r="D103" s="17"/>
      <c r="Y103" s="17"/>
      <c r="Z103" s="17"/>
      <c r="AA103" s="17"/>
      <c r="AB103" s="17"/>
      <c r="AC103" s="17"/>
      <c r="AD103" s="17"/>
      <c r="AE103" s="17"/>
      <c r="AF103" s="17"/>
      <c r="AG103" s="17"/>
      <c r="AH103" s="17"/>
      <c r="AI103" s="17"/>
    </row>
    <row r="104" spans="4:35" ht="11.25" customHeight="1" x14ac:dyDescent="0.15">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4:35" ht="11.25" customHeight="1" x14ac:dyDescent="0.15">
      <c r="D105" s="17"/>
      <c r="E105" s="15" t="str">
        <f>D38&amp;"4."</f>
        <v>3.1.3.4.</v>
      </c>
      <c r="F105" s="17" t="s">
        <v>53</v>
      </c>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4:35" ht="11.25" customHeight="1" x14ac:dyDescent="0.15">
      <c r="D106" s="17"/>
      <c r="E106" s="15"/>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row>
    <row r="107" spans="4:35" ht="11.25" customHeight="1" x14ac:dyDescent="0.15">
      <c r="D107" s="17"/>
      <c r="E107" s="15"/>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row>
    <row r="108" spans="4:35" ht="11.25" customHeight="1" x14ac:dyDescent="0.15">
      <c r="D108" s="17"/>
      <c r="E108" s="15"/>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spans="4:35" ht="11.25" customHeight="1" x14ac:dyDescent="0.15">
      <c r="D109" s="17"/>
      <c r="E109" s="15"/>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row>
    <row r="110" spans="4:35" ht="11.25" customHeight="1" x14ac:dyDescent="0.15">
      <c r="D110" s="17"/>
      <c r="E110" s="15"/>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4:35" ht="11.25" customHeight="1" x14ac:dyDescent="0.15">
      <c r="D111" s="17"/>
      <c r="E111" s="15"/>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4:35" ht="11.25" customHeight="1" x14ac:dyDescent="0.15">
      <c r="D112" s="17"/>
      <c r="E112" s="15"/>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3:35" ht="11.25" customHeight="1" x14ac:dyDescent="0.15">
      <c r="D113" s="17"/>
      <c r="E113" s="15"/>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3:35" ht="11.25" customHeight="1" x14ac:dyDescent="0.15">
      <c r="D114" s="17"/>
      <c r="E114" s="15"/>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3:35" ht="11.25" customHeight="1" x14ac:dyDescent="0.15">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3:35" ht="11.25" customHeight="1" x14ac:dyDescent="0.15">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3:35" ht="11.25" customHeight="1" x14ac:dyDescent="0.15">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3:35" ht="11.25" customHeight="1" x14ac:dyDescent="0.15">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3:35" ht="11.25" customHeight="1" x14ac:dyDescent="0.15">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3:35" ht="11.25" customHeight="1" x14ac:dyDescent="0.15">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3:35" ht="11.25" customHeight="1" x14ac:dyDescent="0.15">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3:35" ht="11.25" customHeight="1" x14ac:dyDescent="0.15">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3:35" ht="11.25" customHeight="1" x14ac:dyDescent="0.15">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3:35" ht="11.25" customHeight="1" x14ac:dyDescent="0.15">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3:35" ht="11.25" customHeight="1" x14ac:dyDescent="0.15">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3:35" ht="11.25" customHeight="1" x14ac:dyDescent="0.15">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3:35" ht="11.25" customHeight="1" x14ac:dyDescent="0.15">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3:35" ht="11.25" customHeight="1" x14ac:dyDescent="0.15">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3:35" ht="11.25" customHeight="1" x14ac:dyDescent="0.15">
      <c r="D129" s="17"/>
      <c r="E129" s="15" t="str">
        <f>D38&amp;"5."</f>
        <v>3.1.3.5.</v>
      </c>
      <c r="F129" s="17" t="s">
        <v>54</v>
      </c>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3:35" ht="11.25" customHeight="1" x14ac:dyDescent="0.15">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3:35" ht="11.25" customHeight="1" x14ac:dyDescent="0.15">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3:35" ht="11.25" customHeight="1" x14ac:dyDescent="0.15">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3:35" ht="11.25" customHeight="1" x14ac:dyDescent="0.15">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3:35" ht="11.25" customHeight="1" x14ac:dyDescent="0.15">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3:35" ht="11.25" customHeight="1" x14ac:dyDescent="0.15">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3:35" ht="11.25" customHeight="1" x14ac:dyDescent="0.15">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3:35" ht="11.25" customHeight="1" x14ac:dyDescent="0.15">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3:35" ht="11.25" customHeight="1" x14ac:dyDescent="0.15">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3:35" ht="11.25" customHeight="1" x14ac:dyDescent="0.15">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3:35" ht="11.25" customHeight="1" x14ac:dyDescent="0.15">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3:35" ht="11.25" customHeight="1" x14ac:dyDescent="0.15">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3:35" ht="11.25" customHeight="1" x14ac:dyDescent="0.15">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3:35" ht="11.25" customHeight="1" x14ac:dyDescent="0.15">
      <c r="D143" s="17"/>
      <c r="E143" s="15" t="str">
        <f>D38&amp;"6."</f>
        <v>3.1.3.6.</v>
      </c>
      <c r="F143" s="17" t="s">
        <v>55</v>
      </c>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3:35" ht="11.25" customHeight="1" x14ac:dyDescent="0.15">
      <c r="T144" s="17"/>
      <c r="U144" s="17"/>
      <c r="V144" s="17"/>
      <c r="W144" s="17"/>
      <c r="X144" s="17"/>
      <c r="Y144" s="17"/>
      <c r="Z144" s="17"/>
      <c r="AA144" s="17"/>
      <c r="AB144" s="17"/>
      <c r="AC144" s="17"/>
      <c r="AD144" s="17"/>
      <c r="AE144" s="17"/>
      <c r="AF144" s="17"/>
      <c r="AG144" s="17"/>
      <c r="AH144" s="17"/>
      <c r="AI144" s="17"/>
    </row>
    <row r="145" spans="4:35" ht="11.25" customHeight="1" x14ac:dyDescent="0.15">
      <c r="T145" s="17"/>
      <c r="U145" s="17"/>
      <c r="V145" s="17"/>
      <c r="W145" s="17"/>
      <c r="X145" s="17"/>
      <c r="Y145" s="17"/>
      <c r="Z145" s="17"/>
      <c r="AA145" s="17"/>
      <c r="AB145" s="17"/>
      <c r="AC145" s="17"/>
      <c r="AD145" s="17"/>
      <c r="AE145" s="17"/>
      <c r="AF145" s="17"/>
      <c r="AG145" s="17"/>
      <c r="AH145" s="17"/>
      <c r="AI145" s="17"/>
    </row>
    <row r="146" spans="4:35" ht="11.25" customHeight="1" x14ac:dyDescent="0.15">
      <c r="T146" s="17"/>
      <c r="U146" s="17"/>
      <c r="V146" s="17"/>
      <c r="W146" s="17"/>
      <c r="X146" s="17"/>
      <c r="Y146" s="17"/>
      <c r="Z146" s="17"/>
      <c r="AA146" s="17"/>
      <c r="AB146" s="17"/>
      <c r="AC146" s="17"/>
      <c r="AD146" s="17"/>
      <c r="AE146" s="17"/>
      <c r="AF146" s="17"/>
      <c r="AG146" s="17"/>
      <c r="AH146" s="17"/>
      <c r="AI146" s="17"/>
    </row>
    <row r="147" spans="4:35" ht="11.25" customHeight="1" x14ac:dyDescent="0.15">
      <c r="T147" s="17"/>
      <c r="U147" s="17"/>
      <c r="V147" s="17"/>
      <c r="W147" s="17"/>
      <c r="X147" s="17"/>
      <c r="Y147" s="17"/>
      <c r="Z147" s="17"/>
      <c r="AA147" s="17"/>
      <c r="AB147" s="17"/>
      <c r="AC147" s="17"/>
      <c r="AD147" s="17"/>
      <c r="AE147" s="17"/>
      <c r="AF147" s="17"/>
      <c r="AG147" s="17"/>
      <c r="AH147" s="17"/>
      <c r="AI147" s="17"/>
    </row>
    <row r="148" spans="4:35" ht="11.25" customHeight="1" x14ac:dyDescent="0.15">
      <c r="T148" s="17"/>
      <c r="U148" s="17"/>
      <c r="V148" s="17"/>
      <c r="W148" s="17"/>
      <c r="X148" s="17"/>
      <c r="Y148" s="17"/>
      <c r="Z148" s="17"/>
      <c r="AA148" s="17"/>
      <c r="AB148" s="17"/>
      <c r="AC148" s="17"/>
      <c r="AD148" s="17"/>
      <c r="AE148" s="17"/>
      <c r="AF148" s="17"/>
      <c r="AG148" s="17"/>
      <c r="AH148" s="17"/>
      <c r="AI148" s="17"/>
    </row>
    <row r="149" spans="4:35" ht="11.25" customHeight="1" x14ac:dyDescent="0.15">
      <c r="T149" s="17"/>
      <c r="U149" s="17"/>
      <c r="V149" s="17"/>
      <c r="W149" s="17"/>
      <c r="X149" s="17"/>
      <c r="Y149" s="17"/>
      <c r="Z149" s="17"/>
      <c r="AA149" s="17"/>
      <c r="AB149" s="17"/>
      <c r="AC149" s="17"/>
      <c r="AD149" s="17"/>
      <c r="AE149" s="17"/>
      <c r="AF149" s="17"/>
      <c r="AG149" s="17"/>
      <c r="AH149" s="17"/>
      <c r="AI149" s="17"/>
    </row>
    <row r="150" spans="4:35" ht="11.25" customHeight="1" x14ac:dyDescent="0.15">
      <c r="T150" s="17"/>
      <c r="U150" s="17"/>
      <c r="V150" s="17"/>
      <c r="W150" s="17"/>
      <c r="X150" s="17"/>
      <c r="Y150" s="17"/>
      <c r="Z150" s="17"/>
      <c r="AA150" s="17"/>
      <c r="AB150" s="17"/>
      <c r="AC150" s="17"/>
      <c r="AD150" s="17"/>
      <c r="AE150" s="17"/>
      <c r="AF150" s="17"/>
      <c r="AG150" s="17"/>
      <c r="AH150" s="17"/>
      <c r="AI150" s="17"/>
    </row>
    <row r="151" spans="4:35" ht="11.25" customHeight="1" x14ac:dyDescent="0.15">
      <c r="T151" s="17"/>
      <c r="U151" s="17"/>
      <c r="V151" s="17"/>
      <c r="W151" s="17"/>
      <c r="X151" s="17"/>
      <c r="Y151" s="17"/>
      <c r="Z151" s="17"/>
      <c r="AA151" s="17"/>
      <c r="AB151" s="17"/>
      <c r="AC151" s="17"/>
      <c r="AD151" s="17"/>
      <c r="AE151" s="17"/>
      <c r="AF151" s="17"/>
      <c r="AG151" s="17"/>
      <c r="AH151" s="17"/>
      <c r="AI151" s="17"/>
    </row>
    <row r="152" spans="4:35" ht="11.25" customHeight="1" x14ac:dyDescent="0.15">
      <c r="T152" s="17"/>
      <c r="U152" s="17"/>
      <c r="V152" s="17"/>
      <c r="W152" s="17"/>
      <c r="X152" s="17"/>
      <c r="Y152" s="17"/>
      <c r="Z152" s="17"/>
      <c r="AA152" s="17"/>
      <c r="AB152" s="17"/>
      <c r="AC152" s="17"/>
      <c r="AD152" s="17"/>
      <c r="AE152" s="17"/>
      <c r="AF152" s="17"/>
      <c r="AG152" s="17"/>
      <c r="AH152" s="17"/>
      <c r="AI152" s="17"/>
    </row>
    <row r="153" spans="4:35" ht="11.25" customHeight="1" x14ac:dyDescent="0.15">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4:35" ht="11.25" customHeight="1" x14ac:dyDescent="0.15">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4:35" ht="11.25" customHeight="1" x14ac:dyDescent="0.15">
      <c r="D155" s="17"/>
      <c r="E155" s="15" t="str">
        <f>D38&amp;"7."</f>
        <v>3.1.3.7.</v>
      </c>
      <c r="F155" s="17" t="s">
        <v>56</v>
      </c>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4:35" ht="11.25" customHeight="1" x14ac:dyDescent="0.15">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4:35" ht="11.25" customHeight="1" x14ac:dyDescent="0.15">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4:35" ht="11.25" customHeight="1" x14ac:dyDescent="0.15">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4:35" ht="11.25" customHeight="1" x14ac:dyDescent="0.15">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4:35" ht="11.25" customHeight="1" x14ac:dyDescent="0.15">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4:35" ht="11.25" customHeight="1" x14ac:dyDescent="0.15">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4:35" ht="11.25" customHeight="1" x14ac:dyDescent="0.15">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4:35" ht="11.25" customHeight="1" x14ac:dyDescent="0.15">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4:35" ht="11.25" customHeight="1" x14ac:dyDescent="0.15">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4:35" ht="11.25" customHeight="1" x14ac:dyDescent="0.15">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4:35" ht="11.25" customHeight="1" x14ac:dyDescent="0.15">
      <c r="D166" s="17"/>
      <c r="E166" s="15" t="str">
        <f>D38&amp;"8."</f>
        <v>3.1.3.8.</v>
      </c>
      <c r="F166" s="17" t="s">
        <v>57</v>
      </c>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4:35" ht="11.25" customHeight="1" x14ac:dyDescent="0.15">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row r="168" spans="4:35" ht="11.25" customHeight="1" x14ac:dyDescent="0.15">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row>
    <row r="169" spans="4:35" ht="11.25" customHeight="1" x14ac:dyDescent="0.15">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row>
    <row r="170" spans="4:35" ht="11.25" customHeight="1" x14ac:dyDescent="0.15">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row>
    <row r="171" spans="4:35" ht="11.25" customHeight="1" x14ac:dyDescent="0.15">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row>
    <row r="172" spans="4:35" ht="11.25" customHeight="1" x14ac:dyDescent="0.15">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row>
    <row r="173" spans="4:35" ht="11.25" customHeight="1" x14ac:dyDescent="0.15">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row>
    <row r="174" spans="4:35" ht="11.25" customHeight="1" x14ac:dyDescent="0.15">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row>
    <row r="175" spans="4:35" ht="11.25" customHeight="1" x14ac:dyDescent="0.15">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row>
    <row r="176" spans="4:35" ht="11.25" customHeight="1" x14ac:dyDescent="0.15">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row>
    <row r="177" spans="4:35" ht="11.25" customHeight="1" x14ac:dyDescent="0.15">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row>
    <row r="178" spans="4:35" ht="11.25" customHeight="1" x14ac:dyDescent="0.15">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row>
    <row r="179" spans="4:35" ht="11.25" customHeight="1" x14ac:dyDescent="0.15">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row>
    <row r="180" spans="4:35" ht="11.25" customHeight="1" x14ac:dyDescent="0.15">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row>
    <row r="181" spans="4:35" ht="11.25" customHeight="1" x14ac:dyDescent="0.15">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row>
    <row r="182" spans="4:35" ht="11.25" customHeight="1" x14ac:dyDescent="0.15">
      <c r="D182" s="15" t="str">
        <f>$C$7&amp;"4."</f>
        <v>3.1.4.</v>
      </c>
      <c r="E182" s="4" t="s">
        <v>58</v>
      </c>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row>
    <row r="183" spans="4:35" ht="11.25" customHeight="1" x14ac:dyDescent="0.15">
      <c r="D183" s="17"/>
      <c r="E183" s="17" t="s">
        <v>59</v>
      </c>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row>
    <row r="184" spans="4:35" ht="11.25" customHeight="1" x14ac:dyDescent="0.15">
      <c r="D184" s="17"/>
      <c r="E184" s="17" t="s">
        <v>60</v>
      </c>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row>
    <row r="185" spans="4:35" ht="11.25" customHeight="1" x14ac:dyDescent="0.15">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row>
    <row r="186" spans="4:35" ht="11.25" customHeight="1" x14ac:dyDescent="0.15">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row>
    <row r="187" spans="4:35" ht="11.25" customHeight="1" x14ac:dyDescent="0.15">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row>
    <row r="188" spans="4:35" ht="11.25" customHeight="1" x14ac:dyDescent="0.15">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row>
    <row r="189" spans="4:35" ht="11.25" customHeight="1" x14ac:dyDescent="0.15">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row>
    <row r="190" spans="4:35" ht="11.25" customHeight="1" x14ac:dyDescent="0.15">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row>
    <row r="191" spans="4:35" ht="11.25" customHeight="1" x14ac:dyDescent="0.15">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row>
    <row r="192" spans="4:35" ht="11.25" customHeight="1" x14ac:dyDescent="0.15">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row>
    <row r="193" spans="4:35" ht="11.25" customHeight="1" x14ac:dyDescent="0.15">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row>
    <row r="194" spans="4:35" ht="11.25" customHeight="1" x14ac:dyDescent="0.15">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row>
    <row r="195" spans="4:35" ht="11.25" customHeight="1" x14ac:dyDescent="0.15">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row>
    <row r="196" spans="4:35" ht="11.25" customHeight="1" x14ac:dyDescent="0.15">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row>
    <row r="197" spans="4:35" ht="11.25" customHeight="1" x14ac:dyDescent="0.15">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row>
    <row r="198" spans="4:35" ht="11.25" customHeight="1" x14ac:dyDescent="0.15">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row>
    <row r="199" spans="4:35" ht="11.25" customHeight="1" x14ac:dyDescent="0.15">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row>
    <row r="200" spans="4:35" ht="11.25" customHeight="1" x14ac:dyDescent="0.15">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row>
    <row r="201" spans="4:35" ht="11.25" customHeight="1" x14ac:dyDescent="0.15">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row>
    <row r="202" spans="4:35" ht="11.25" customHeight="1" x14ac:dyDescent="0.15">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row>
    <row r="203" spans="4:35" ht="11.25" customHeight="1" x14ac:dyDescent="0.15">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row>
    <row r="204" spans="4:35" ht="11.25" customHeight="1" x14ac:dyDescent="0.15">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row>
    <row r="205" spans="4:35" ht="11.25" customHeight="1" x14ac:dyDescent="0.15">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row>
    <row r="206" spans="4:35" ht="11.25" customHeight="1" x14ac:dyDescent="0.15">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row>
    <row r="207" spans="4:35" ht="11.25" customHeight="1" x14ac:dyDescent="0.15">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row>
    <row r="208" spans="4:35" ht="11.25" customHeight="1" x14ac:dyDescent="0.15">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row>
    <row r="209" spans="4:35" ht="11.25" customHeight="1" x14ac:dyDescent="0.15">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row>
    <row r="210" spans="4:35" ht="11.25" customHeight="1" x14ac:dyDescent="0.15">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row>
    <row r="211" spans="4:35" ht="11.25" customHeight="1" x14ac:dyDescent="0.15">
      <c r="D211" s="17"/>
      <c r="E211" s="17" t="s">
        <v>61</v>
      </c>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row>
    <row r="212" spans="4:35" ht="11.25" customHeight="1" x14ac:dyDescent="0.15">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row>
    <row r="213" spans="4:35" ht="11.25" customHeight="1" x14ac:dyDescent="0.15">
      <c r="D213" s="17"/>
      <c r="E213" s="17"/>
      <c r="F213" s="36" t="s">
        <v>62</v>
      </c>
      <c r="G213" s="37"/>
      <c r="H213" s="37"/>
      <c r="I213" s="37"/>
      <c r="J213" s="37"/>
      <c r="K213" s="37"/>
      <c r="L213" s="36" t="s">
        <v>63</v>
      </c>
      <c r="M213" s="37"/>
      <c r="N213" s="37"/>
      <c r="O213" s="37"/>
      <c r="P213" s="37"/>
      <c r="Q213" s="37"/>
      <c r="R213" s="38"/>
      <c r="S213" s="36" t="s">
        <v>64</v>
      </c>
      <c r="T213" s="37"/>
      <c r="U213" s="37"/>
      <c r="V213" s="37"/>
      <c r="W213" s="37"/>
      <c r="X213" s="37"/>
      <c r="Y213" s="37"/>
      <c r="Z213" s="37"/>
      <c r="AA213" s="37"/>
      <c r="AB213" s="37"/>
      <c r="AC213" s="37"/>
      <c r="AD213" s="37"/>
      <c r="AE213" s="37"/>
      <c r="AF213" s="37"/>
      <c r="AG213" s="37"/>
      <c r="AH213" s="38"/>
    </row>
    <row r="214" spans="4:35" ht="11.25" customHeight="1" x14ac:dyDescent="0.15">
      <c r="D214" s="17"/>
      <c r="E214" s="17"/>
      <c r="F214" s="32" t="s">
        <v>65</v>
      </c>
      <c r="G214" s="33"/>
      <c r="H214" s="33"/>
      <c r="I214" s="33"/>
      <c r="J214" s="33"/>
      <c r="K214" s="34"/>
      <c r="L214" s="23" t="s">
        <v>66</v>
      </c>
      <c r="M214" s="26"/>
      <c r="N214" s="26"/>
      <c r="O214" s="26"/>
      <c r="P214" s="26"/>
      <c r="Q214" s="26"/>
      <c r="R214" s="27"/>
      <c r="S214" s="23" t="s">
        <v>67</v>
      </c>
      <c r="T214" s="26"/>
      <c r="U214" s="26"/>
      <c r="V214" s="26"/>
      <c r="W214" s="26"/>
      <c r="X214" s="26"/>
      <c r="Y214" s="26"/>
      <c r="Z214" s="26"/>
      <c r="AA214" s="26"/>
      <c r="AB214" s="26"/>
      <c r="AC214" s="26"/>
      <c r="AD214" s="26"/>
      <c r="AE214" s="26"/>
      <c r="AF214" s="26"/>
      <c r="AG214" s="26"/>
      <c r="AH214" s="27"/>
    </row>
    <row r="215" spans="4:35" ht="11.25" customHeight="1" x14ac:dyDescent="0.15">
      <c r="D215" s="17"/>
      <c r="E215" s="17"/>
      <c r="F215" s="28"/>
      <c r="K215" s="29"/>
      <c r="L215" s="20"/>
      <c r="M215" s="21"/>
      <c r="N215" s="21"/>
      <c r="O215" s="21"/>
      <c r="P215" s="21"/>
      <c r="Q215" s="21"/>
      <c r="R215" s="22"/>
      <c r="S215" s="20" t="s">
        <v>68</v>
      </c>
      <c r="T215" s="21"/>
      <c r="U215" s="21"/>
      <c r="V215" s="21"/>
      <c r="W215" s="21"/>
      <c r="X215" s="21"/>
      <c r="Y215" s="21"/>
      <c r="Z215" s="21"/>
      <c r="AA215" s="21"/>
      <c r="AB215" s="21"/>
      <c r="AC215" s="21"/>
      <c r="AD215" s="21"/>
      <c r="AE215" s="21"/>
      <c r="AF215" s="21"/>
      <c r="AG215" s="21"/>
      <c r="AH215" s="22"/>
    </row>
    <row r="216" spans="4:35" ht="11.25" customHeight="1" x14ac:dyDescent="0.15">
      <c r="D216" s="17"/>
      <c r="E216" s="17"/>
      <c r="F216" s="28"/>
      <c r="K216" s="29"/>
      <c r="L216" s="39" t="s">
        <v>69</v>
      </c>
      <c r="M216" s="40"/>
      <c r="N216" s="40"/>
      <c r="O216" s="40"/>
      <c r="P216" s="40"/>
      <c r="Q216" s="40"/>
      <c r="R216" s="41"/>
      <c r="S216" s="39" t="s">
        <v>70</v>
      </c>
      <c r="T216" s="40"/>
      <c r="U216" s="40"/>
      <c r="V216" s="40"/>
      <c r="W216" s="40"/>
      <c r="X216" s="40"/>
      <c r="Y216" s="40"/>
      <c r="Z216" s="40"/>
      <c r="AA216" s="40"/>
      <c r="AB216" s="40"/>
      <c r="AC216" s="40"/>
      <c r="AD216" s="40"/>
      <c r="AE216" s="40"/>
      <c r="AF216" s="40"/>
      <c r="AG216" s="40"/>
      <c r="AH216" s="41"/>
    </row>
    <row r="217" spans="4:35" ht="11.25" customHeight="1" x14ac:dyDescent="0.15">
      <c r="D217" s="17"/>
      <c r="E217" s="17"/>
      <c r="F217" s="28"/>
      <c r="K217" s="29"/>
      <c r="L217" s="39" t="s">
        <v>71</v>
      </c>
      <c r="M217" s="40"/>
      <c r="N217" s="40"/>
      <c r="O217" s="40"/>
      <c r="P217" s="40"/>
      <c r="Q217" s="40"/>
      <c r="R217" s="41"/>
      <c r="S217" s="39" t="s">
        <v>72</v>
      </c>
      <c r="T217" s="40"/>
      <c r="U217" s="40"/>
      <c r="V217" s="40"/>
      <c r="W217" s="40"/>
      <c r="X217" s="40"/>
      <c r="Y217" s="40"/>
      <c r="Z217" s="40"/>
      <c r="AA217" s="40"/>
      <c r="AB217" s="40"/>
      <c r="AC217" s="40"/>
      <c r="AD217" s="40"/>
      <c r="AE217" s="40"/>
      <c r="AF217" s="40"/>
      <c r="AG217" s="40"/>
      <c r="AH217" s="41"/>
    </row>
    <row r="218" spans="4:35" ht="11.25" customHeight="1" x14ac:dyDescent="0.15">
      <c r="D218" s="17"/>
      <c r="E218" s="17"/>
      <c r="F218" s="28"/>
      <c r="K218" s="29"/>
      <c r="L218" s="39" t="s">
        <v>73</v>
      </c>
      <c r="M218" s="40"/>
      <c r="N218" s="40"/>
      <c r="O218" s="40"/>
      <c r="P218" s="40"/>
      <c r="Q218" s="40"/>
      <c r="R218" s="41"/>
      <c r="S218" s="39" t="s">
        <v>74</v>
      </c>
      <c r="T218" s="40"/>
      <c r="U218" s="40"/>
      <c r="V218" s="40"/>
      <c r="W218" s="40"/>
      <c r="X218" s="40"/>
      <c r="Y218" s="40"/>
      <c r="Z218" s="40"/>
      <c r="AA218" s="40"/>
      <c r="AB218" s="40"/>
      <c r="AC218" s="40"/>
      <c r="AD218" s="40"/>
      <c r="AE218" s="40"/>
      <c r="AF218" s="40"/>
      <c r="AG218" s="40"/>
      <c r="AH218" s="41"/>
    </row>
    <row r="219" spans="4:35" ht="11.25" customHeight="1" x14ac:dyDescent="0.15">
      <c r="D219" s="17"/>
      <c r="E219" s="17"/>
      <c r="F219" s="28"/>
      <c r="K219" s="29"/>
      <c r="L219" s="39" t="s">
        <v>75</v>
      </c>
      <c r="M219" s="40"/>
      <c r="N219" s="40"/>
      <c r="O219" s="40"/>
      <c r="P219" s="40"/>
      <c r="Q219" s="40"/>
      <c r="R219" s="41"/>
      <c r="S219" s="39" t="s">
        <v>76</v>
      </c>
      <c r="T219" s="40"/>
      <c r="U219" s="40"/>
      <c r="V219" s="40"/>
      <c r="W219" s="40"/>
      <c r="X219" s="40"/>
      <c r="Y219" s="40"/>
      <c r="Z219" s="40"/>
      <c r="AA219" s="40"/>
      <c r="AB219" s="40"/>
      <c r="AC219" s="40"/>
      <c r="AD219" s="40"/>
      <c r="AE219" s="40"/>
      <c r="AF219" s="40"/>
      <c r="AG219" s="40"/>
      <c r="AH219" s="41"/>
    </row>
    <row r="220" spans="4:35" ht="11.25" customHeight="1" x14ac:dyDescent="0.15">
      <c r="D220" s="17"/>
      <c r="E220" s="17"/>
      <c r="F220" s="28"/>
      <c r="K220" s="29"/>
      <c r="L220" s="39" t="s">
        <v>77</v>
      </c>
      <c r="M220" s="40"/>
      <c r="N220" s="40"/>
      <c r="O220" s="40"/>
      <c r="P220" s="40"/>
      <c r="Q220" s="40"/>
      <c r="R220" s="41"/>
      <c r="S220" s="39" t="s">
        <v>78</v>
      </c>
      <c r="T220" s="40"/>
      <c r="U220" s="40"/>
      <c r="V220" s="40"/>
      <c r="W220" s="40"/>
      <c r="X220" s="40"/>
      <c r="Y220" s="40"/>
      <c r="Z220" s="40"/>
      <c r="AA220" s="40"/>
      <c r="AB220" s="40"/>
      <c r="AC220" s="40"/>
      <c r="AD220" s="40"/>
      <c r="AE220" s="40"/>
      <c r="AF220" s="40"/>
      <c r="AG220" s="40"/>
      <c r="AH220" s="41"/>
    </row>
    <row r="221" spans="4:35" ht="11.25" customHeight="1" x14ac:dyDescent="0.15">
      <c r="D221" s="17"/>
      <c r="E221" s="17"/>
      <c r="F221" s="30"/>
      <c r="G221" s="31"/>
      <c r="H221" s="31"/>
      <c r="I221" s="31"/>
      <c r="J221" s="31"/>
      <c r="K221" s="35"/>
      <c r="L221" s="39" t="s">
        <v>79</v>
      </c>
      <c r="M221" s="40"/>
      <c r="N221" s="40"/>
      <c r="O221" s="40"/>
      <c r="P221" s="40"/>
      <c r="Q221" s="40"/>
      <c r="R221" s="41"/>
      <c r="S221" s="39" t="s">
        <v>80</v>
      </c>
      <c r="T221" s="40"/>
      <c r="U221" s="40"/>
      <c r="V221" s="40"/>
      <c r="W221" s="40"/>
      <c r="X221" s="40"/>
      <c r="Y221" s="40"/>
      <c r="Z221" s="40"/>
      <c r="AA221" s="40"/>
      <c r="AB221" s="40"/>
      <c r="AC221" s="40"/>
      <c r="AD221" s="40"/>
      <c r="AE221" s="40"/>
      <c r="AF221" s="40"/>
      <c r="AG221" s="40"/>
      <c r="AH221" s="41"/>
    </row>
    <row r="222" spans="4:35" ht="11.25" customHeight="1" x14ac:dyDescent="0.15">
      <c r="D222" s="17"/>
      <c r="E222" s="17"/>
      <c r="F222" s="32" t="s">
        <v>81</v>
      </c>
      <c r="G222" s="33"/>
      <c r="H222" s="33"/>
      <c r="I222" s="33"/>
      <c r="J222" s="33"/>
      <c r="K222" s="34"/>
      <c r="L222" s="39" t="s">
        <v>82</v>
      </c>
      <c r="M222" s="40"/>
      <c r="N222" s="40"/>
      <c r="O222" s="40"/>
      <c r="P222" s="40"/>
      <c r="Q222" s="40"/>
      <c r="R222" s="41"/>
      <c r="S222" s="39" t="s">
        <v>83</v>
      </c>
      <c r="T222" s="40"/>
      <c r="U222" s="40"/>
      <c r="V222" s="40"/>
      <c r="W222" s="40"/>
      <c r="X222" s="40"/>
      <c r="Y222" s="40"/>
      <c r="Z222" s="40"/>
      <c r="AA222" s="40"/>
      <c r="AB222" s="40"/>
      <c r="AC222" s="40"/>
      <c r="AD222" s="40"/>
      <c r="AE222" s="40"/>
      <c r="AF222" s="40"/>
      <c r="AG222" s="40"/>
      <c r="AH222" s="41"/>
    </row>
    <row r="223" spans="4:35" ht="11.25" customHeight="1" x14ac:dyDescent="0.15">
      <c r="D223" s="17"/>
      <c r="E223" s="17"/>
      <c r="F223" s="30"/>
      <c r="G223" s="31"/>
      <c r="H223" s="31"/>
      <c r="I223" s="31"/>
      <c r="J223" s="31"/>
      <c r="K223" s="35"/>
      <c r="L223" s="39" t="s">
        <v>84</v>
      </c>
      <c r="M223" s="40"/>
      <c r="N223" s="40"/>
      <c r="O223" s="40"/>
      <c r="P223" s="40"/>
      <c r="Q223" s="40"/>
      <c r="R223" s="41"/>
      <c r="S223" s="39" t="s">
        <v>85</v>
      </c>
      <c r="T223" s="40"/>
      <c r="U223" s="40"/>
      <c r="V223" s="40"/>
      <c r="W223" s="40"/>
      <c r="X223" s="40"/>
      <c r="Y223" s="40"/>
      <c r="Z223" s="40"/>
      <c r="AA223" s="40"/>
      <c r="AB223" s="40"/>
      <c r="AC223" s="40"/>
      <c r="AD223" s="40"/>
      <c r="AE223" s="40"/>
      <c r="AF223" s="40"/>
      <c r="AG223" s="40"/>
      <c r="AH223" s="41"/>
    </row>
    <row r="224" spans="4:35" ht="11.25" customHeight="1" x14ac:dyDescent="0.15">
      <c r="D224" s="17"/>
      <c r="E224" s="17"/>
      <c r="F224" s="32" t="s">
        <v>86</v>
      </c>
      <c r="G224" s="33"/>
      <c r="H224" s="33"/>
      <c r="I224" s="33"/>
      <c r="J224" s="33"/>
      <c r="K224" s="34"/>
      <c r="L224" s="39" t="s">
        <v>87</v>
      </c>
      <c r="M224" s="40"/>
      <c r="N224" s="40"/>
      <c r="O224" s="40"/>
      <c r="P224" s="40"/>
      <c r="Q224" s="40"/>
      <c r="R224" s="41"/>
      <c r="S224" s="39" t="s">
        <v>88</v>
      </c>
      <c r="T224" s="40"/>
      <c r="U224" s="40"/>
      <c r="V224" s="40"/>
      <c r="W224" s="40"/>
      <c r="X224" s="40"/>
      <c r="Y224" s="40"/>
      <c r="Z224" s="40"/>
      <c r="AA224" s="40"/>
      <c r="AB224" s="40"/>
      <c r="AC224" s="40"/>
      <c r="AD224" s="40"/>
      <c r="AE224" s="40"/>
      <c r="AF224" s="40"/>
      <c r="AG224" s="40"/>
      <c r="AH224" s="41"/>
    </row>
    <row r="225" spans="4:35" ht="11.25" customHeight="1" x14ac:dyDescent="0.15">
      <c r="D225" s="17"/>
      <c r="E225" s="17"/>
      <c r="F225" s="28"/>
      <c r="K225" s="29"/>
      <c r="L225" s="39" t="s">
        <v>89</v>
      </c>
      <c r="M225" s="40"/>
      <c r="N225" s="40"/>
      <c r="O225" s="40"/>
      <c r="P225" s="40"/>
      <c r="Q225" s="40"/>
      <c r="R225" s="41"/>
      <c r="S225" s="39" t="s">
        <v>90</v>
      </c>
      <c r="T225" s="40"/>
      <c r="U225" s="40"/>
      <c r="V225" s="40"/>
      <c r="W225" s="40"/>
      <c r="X225" s="40"/>
      <c r="Y225" s="40"/>
      <c r="Z225" s="40"/>
      <c r="AA225" s="40"/>
      <c r="AB225" s="40"/>
      <c r="AC225" s="40"/>
      <c r="AD225" s="40"/>
      <c r="AE225" s="40"/>
      <c r="AF225" s="40"/>
      <c r="AG225" s="40"/>
      <c r="AH225" s="41"/>
    </row>
    <row r="226" spans="4:35" ht="11.25" customHeight="1" x14ac:dyDescent="0.15">
      <c r="D226" s="17"/>
      <c r="E226" s="17"/>
      <c r="F226" s="30"/>
      <c r="G226" s="31"/>
      <c r="H226" s="31"/>
      <c r="I226" s="31"/>
      <c r="J226" s="31"/>
      <c r="K226" s="35"/>
      <c r="L226" s="39" t="s">
        <v>91</v>
      </c>
      <c r="M226" s="40"/>
      <c r="N226" s="40"/>
      <c r="O226" s="40"/>
      <c r="P226" s="40"/>
      <c r="Q226" s="40"/>
      <c r="R226" s="41"/>
      <c r="S226" s="39" t="s">
        <v>92</v>
      </c>
      <c r="T226" s="40"/>
      <c r="U226" s="40"/>
      <c r="V226" s="40"/>
      <c r="W226" s="40"/>
      <c r="X226" s="40"/>
      <c r="Y226" s="40"/>
      <c r="Z226" s="40"/>
      <c r="AA226" s="40"/>
      <c r="AB226" s="40"/>
      <c r="AC226" s="40"/>
      <c r="AD226" s="40"/>
      <c r="AE226" s="40"/>
      <c r="AF226" s="40"/>
      <c r="AG226" s="40"/>
      <c r="AH226" s="41"/>
    </row>
    <row r="227" spans="4:35" ht="11.25" customHeight="1" x14ac:dyDescent="0.15">
      <c r="D227" s="17"/>
      <c r="E227" s="17"/>
      <c r="F227" s="32" t="s">
        <v>93</v>
      </c>
      <c r="G227" s="33"/>
      <c r="H227" s="33"/>
      <c r="I227" s="33"/>
      <c r="J227" s="33"/>
      <c r="K227" s="34"/>
      <c r="L227" s="39" t="s">
        <v>94</v>
      </c>
      <c r="M227" s="40"/>
      <c r="N227" s="40"/>
      <c r="O227" s="40"/>
      <c r="P227" s="40"/>
      <c r="Q227" s="40"/>
      <c r="R227" s="41"/>
      <c r="S227" s="39" t="s">
        <v>95</v>
      </c>
      <c r="T227" s="40"/>
      <c r="U227" s="40"/>
      <c r="V227" s="40"/>
      <c r="W227" s="40"/>
      <c r="X227" s="40"/>
      <c r="Y227" s="40"/>
      <c r="Z227" s="40"/>
      <c r="AA227" s="40"/>
      <c r="AB227" s="40"/>
      <c r="AC227" s="40"/>
      <c r="AD227" s="40"/>
      <c r="AE227" s="40"/>
      <c r="AF227" s="40"/>
      <c r="AG227" s="40"/>
      <c r="AH227" s="41"/>
    </row>
    <row r="228" spans="4:35" ht="11.25" customHeight="1" x14ac:dyDescent="0.15">
      <c r="D228" s="17"/>
      <c r="E228" s="17"/>
      <c r="F228" s="28"/>
      <c r="L228" s="23" t="s">
        <v>96</v>
      </c>
      <c r="M228" s="26"/>
      <c r="N228" s="26"/>
      <c r="O228" s="26"/>
      <c r="P228" s="26"/>
      <c r="Q228" s="26"/>
      <c r="R228" s="26"/>
      <c r="S228" s="23" t="s">
        <v>97</v>
      </c>
      <c r="T228" s="26"/>
      <c r="U228" s="26"/>
      <c r="V228" s="26"/>
      <c r="W228" s="26"/>
      <c r="X228" s="26"/>
      <c r="Y228" s="26"/>
      <c r="Z228" s="26"/>
      <c r="AA228" s="26"/>
      <c r="AB228" s="26"/>
      <c r="AC228" s="26"/>
      <c r="AD228" s="26"/>
      <c r="AE228" s="26"/>
      <c r="AF228" s="26"/>
      <c r="AG228" s="26"/>
      <c r="AH228" s="27"/>
    </row>
    <row r="229" spans="4:35" ht="11.25" customHeight="1" x14ac:dyDescent="0.15">
      <c r="D229" s="17"/>
      <c r="E229" s="17"/>
      <c r="F229" s="30"/>
      <c r="G229" s="31"/>
      <c r="H229" s="31"/>
      <c r="I229" s="31"/>
      <c r="J229" s="31"/>
      <c r="K229" s="31"/>
      <c r="L229" s="20"/>
      <c r="M229" s="21"/>
      <c r="N229" s="21"/>
      <c r="O229" s="21"/>
      <c r="P229" s="21"/>
      <c r="Q229" s="21"/>
      <c r="R229" s="21"/>
      <c r="S229" s="20" t="s">
        <v>98</v>
      </c>
      <c r="T229" s="21"/>
      <c r="U229" s="21"/>
      <c r="V229" s="21"/>
      <c r="W229" s="21"/>
      <c r="X229" s="21"/>
      <c r="Y229" s="21"/>
      <c r="Z229" s="21"/>
      <c r="AA229" s="21"/>
      <c r="AB229" s="21"/>
      <c r="AC229" s="21"/>
      <c r="AD229" s="21"/>
      <c r="AE229" s="21"/>
      <c r="AF229" s="21"/>
      <c r="AG229" s="21"/>
      <c r="AH229" s="22"/>
    </row>
    <row r="230" spans="4:35" ht="11.25" customHeight="1" x14ac:dyDescent="0.15">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row>
    <row r="231" spans="4:35" ht="11.25" customHeight="1" x14ac:dyDescent="0.15">
      <c r="D231" s="17"/>
      <c r="E231" s="17" t="s">
        <v>99</v>
      </c>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row>
    <row r="232" spans="4:35" ht="11.25" customHeight="1" x14ac:dyDescent="0.15">
      <c r="D232" s="17"/>
      <c r="E232" s="17" t="s">
        <v>100</v>
      </c>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row>
    <row r="233" spans="4:35" ht="11.25" customHeight="1" x14ac:dyDescent="0.15">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row>
    <row r="234" spans="4:35" ht="11.25" customHeight="1" x14ac:dyDescent="0.15">
      <c r="D234" s="17"/>
      <c r="E234" s="17" t="s">
        <v>101</v>
      </c>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row>
    <row r="235" spans="4:35" ht="11.25" customHeight="1" x14ac:dyDescent="0.15">
      <c r="D235" s="17"/>
      <c r="E235" s="17" t="s">
        <v>878</v>
      </c>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row>
    <row r="236" spans="4:35" ht="11.25" customHeight="1" x14ac:dyDescent="0.15">
      <c r="D236" s="17"/>
      <c r="E236" s="126" t="s">
        <v>879</v>
      </c>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row>
    <row r="237" spans="4:35" ht="11.25" customHeight="1" x14ac:dyDescent="0.15">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row>
    <row r="238" spans="4:35" ht="11.25" customHeight="1" x14ac:dyDescent="0.15">
      <c r="D238" s="17"/>
      <c r="E238" s="17" t="s">
        <v>102</v>
      </c>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row>
    <row r="239" spans="4:35" ht="11.25" customHeight="1" x14ac:dyDescent="0.15">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row>
    <row r="240" spans="4:35" ht="11.25" customHeight="1" x14ac:dyDescent="0.15">
      <c r="D240" s="17"/>
      <c r="E240" s="17" t="s">
        <v>103</v>
      </c>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row>
    <row r="241" spans="4:35" ht="11.25" customHeight="1" x14ac:dyDescent="0.15">
      <c r="D241" s="17"/>
      <c r="E241" s="17" t="s">
        <v>104</v>
      </c>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row>
    <row r="242" spans="4:35" ht="11.25" customHeight="1" x14ac:dyDescent="0.15">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row>
    <row r="243" spans="4:35" ht="11.25" customHeight="1" x14ac:dyDescent="0.15">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row>
    <row r="244" spans="4:35" ht="11.25" customHeight="1" x14ac:dyDescent="0.15">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row>
    <row r="245" spans="4:35" ht="11.25" customHeight="1" x14ac:dyDescent="0.15">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row>
    <row r="246" spans="4:35" ht="11.25" customHeight="1" x14ac:dyDescent="0.15">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row>
    <row r="247" spans="4:35" ht="11.25" customHeight="1" x14ac:dyDescent="0.15">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row>
    <row r="248" spans="4:35" ht="11.25" customHeight="1" x14ac:dyDescent="0.15">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row>
    <row r="249" spans="4:35" ht="11.25" customHeight="1" x14ac:dyDescent="0.15">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row>
    <row r="250" spans="4:35" ht="11.25" customHeight="1" x14ac:dyDescent="0.15">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row>
    <row r="251" spans="4:35" ht="11.25" customHeight="1" x14ac:dyDescent="0.15">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row>
    <row r="252" spans="4:35" ht="11.25" customHeight="1" x14ac:dyDescent="0.15">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row>
    <row r="253" spans="4:35" ht="11.25" customHeight="1" x14ac:dyDescent="0.15">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row>
    <row r="254" spans="4:35" ht="11.25" customHeight="1" x14ac:dyDescent="0.15">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row>
    <row r="255" spans="4:35" ht="11.25" customHeight="1" x14ac:dyDescent="0.15">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row>
    <row r="256" spans="4:35" ht="11.25" customHeight="1" x14ac:dyDescent="0.15">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row>
    <row r="257" spans="4:35" ht="11.25" customHeight="1" x14ac:dyDescent="0.15">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row>
    <row r="258" spans="4:35" ht="11.25" customHeight="1" x14ac:dyDescent="0.15">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row>
    <row r="259" spans="4:35" ht="11.25" customHeight="1" x14ac:dyDescent="0.15">
      <c r="D259" s="17"/>
      <c r="E259" s="17" t="s">
        <v>105</v>
      </c>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row>
    <row r="260" spans="4:35" ht="11.25" customHeight="1" x14ac:dyDescent="0.15">
      <c r="D260" s="17"/>
      <c r="E260" s="17" t="s">
        <v>106</v>
      </c>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row>
    <row r="261" spans="4:35" ht="11.25" customHeight="1" x14ac:dyDescent="0.15">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row>
    <row r="262" spans="4:35" ht="11.25" customHeight="1" x14ac:dyDescent="0.15">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row>
    <row r="263" spans="4:35" ht="11.25" customHeight="1" x14ac:dyDescent="0.15">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row>
    <row r="264" spans="4:35" ht="11.25" customHeight="1" x14ac:dyDescent="0.15">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row>
    <row r="265" spans="4:35" ht="11.25" customHeight="1" x14ac:dyDescent="0.15">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row>
    <row r="266" spans="4:35" ht="11.25" customHeight="1" x14ac:dyDescent="0.15">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row>
    <row r="267" spans="4:35" ht="11.25" customHeight="1" x14ac:dyDescent="0.15">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row>
    <row r="268" spans="4:35" ht="11.25" customHeight="1" x14ac:dyDescent="0.15">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row>
    <row r="269" spans="4:35" ht="11.25" customHeight="1" x14ac:dyDescent="0.15">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row>
    <row r="270" spans="4:35" ht="11.25" customHeight="1" x14ac:dyDescent="0.15">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row>
    <row r="271" spans="4:35" ht="11.25" customHeight="1" x14ac:dyDescent="0.15">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row>
    <row r="272" spans="4:35" ht="11.25" customHeight="1" x14ac:dyDescent="0.15">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row>
    <row r="273" spans="4:35" ht="11.25" customHeight="1" x14ac:dyDescent="0.15">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row>
    <row r="274" spans="4:35" ht="11.25" customHeight="1" x14ac:dyDescent="0.15">
      <c r="D274" s="17"/>
      <c r="E274" s="17" t="s">
        <v>107</v>
      </c>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row>
    <row r="275" spans="4:35" ht="11.25" customHeight="1" x14ac:dyDescent="0.15">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row>
    <row r="276" spans="4:35" ht="11.25" customHeight="1" x14ac:dyDescent="0.15">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row>
    <row r="277" spans="4:35" ht="11.25" customHeight="1" x14ac:dyDescent="0.15">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row>
    <row r="278" spans="4:35" ht="11.25" customHeight="1" x14ac:dyDescent="0.15">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row>
    <row r="279" spans="4:35" ht="11.25" customHeight="1" x14ac:dyDescent="0.15">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row>
    <row r="280" spans="4:35" ht="11.25" customHeight="1" x14ac:dyDescent="0.15">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row>
    <row r="281" spans="4:35" ht="11.25" customHeight="1" x14ac:dyDescent="0.15">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row>
    <row r="282" spans="4:35" ht="11.25" customHeight="1" x14ac:dyDescent="0.15">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row>
    <row r="283" spans="4:35" ht="11.25" customHeight="1" x14ac:dyDescent="0.15">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row>
    <row r="284" spans="4:35" ht="11.25" customHeight="1" x14ac:dyDescent="0.15">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row>
    <row r="285" spans="4:35" ht="11.25" customHeight="1" x14ac:dyDescent="0.15">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row>
    <row r="286" spans="4:35" ht="11.25" customHeight="1" x14ac:dyDescent="0.15">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row>
    <row r="287" spans="4:35" ht="11.25" customHeight="1" x14ac:dyDescent="0.15">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row>
    <row r="288" spans="4:35" ht="11.25" customHeight="1" x14ac:dyDescent="0.15">
      <c r="D288" s="17"/>
      <c r="E288" s="17" t="s">
        <v>108</v>
      </c>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row>
    <row r="289" spans="4:35" ht="11.25" customHeight="1" x14ac:dyDescent="0.15">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row>
    <row r="290" spans="4:35" ht="11.25" customHeight="1" x14ac:dyDescent="0.15">
      <c r="D290" s="15" t="str">
        <f>$C$7&amp;"5."</f>
        <v>3.1.5.</v>
      </c>
      <c r="E290" s="4" t="s">
        <v>109</v>
      </c>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row>
    <row r="291" spans="4:35" ht="11.25" customHeight="1" x14ac:dyDescent="0.15">
      <c r="D291" s="15"/>
      <c r="E291" s="15" t="str">
        <f>$D$290&amp;"1."</f>
        <v>3.1.5.1.</v>
      </c>
      <c r="F291" s="4" t="s">
        <v>110</v>
      </c>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row>
    <row r="292" spans="4:35" ht="11.25" customHeight="1" x14ac:dyDescent="0.15">
      <c r="D292" s="17"/>
      <c r="E292" s="17"/>
      <c r="F292" s="17" t="s">
        <v>111</v>
      </c>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row>
    <row r="293" spans="4:35" ht="11.25" customHeight="1" x14ac:dyDescent="0.15">
      <c r="D293" s="17"/>
      <c r="E293" s="17"/>
      <c r="F293" s="17" t="s">
        <v>112</v>
      </c>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row>
    <row r="294" spans="4:35" ht="11.25" customHeight="1" x14ac:dyDescent="0.15">
      <c r="D294" s="17"/>
      <c r="E294" s="17"/>
      <c r="F294" s="17" t="s">
        <v>113</v>
      </c>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row>
    <row r="295" spans="4:35" ht="11.25" customHeight="1" x14ac:dyDescent="0.15">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row>
    <row r="296" spans="4:35" ht="11.25" customHeight="1" x14ac:dyDescent="0.15">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row>
    <row r="297" spans="4:35" ht="11.25" customHeight="1" x14ac:dyDescent="0.15">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row>
    <row r="298" spans="4:35" ht="11.25" customHeight="1" x14ac:dyDescent="0.15">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row>
    <row r="299" spans="4:35" ht="11.25" customHeight="1" x14ac:dyDescent="0.15">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row>
    <row r="300" spans="4:35" ht="11.25" customHeight="1" x14ac:dyDescent="0.15">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row>
    <row r="301" spans="4:35" ht="11.25" customHeight="1" x14ac:dyDescent="0.15">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row>
    <row r="302" spans="4:35" ht="11.25" customHeight="1" x14ac:dyDescent="0.15">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row>
    <row r="303" spans="4:35" ht="11.25" customHeight="1" x14ac:dyDescent="0.15">
      <c r="D303" s="17"/>
      <c r="E303" s="17"/>
      <c r="F303" s="17" t="s">
        <v>114</v>
      </c>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row>
    <row r="304" spans="4:35" ht="11.25" customHeight="1" x14ac:dyDescent="0.15">
      <c r="D304" s="17"/>
      <c r="E304" s="17"/>
      <c r="F304" s="17" t="s">
        <v>115</v>
      </c>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row>
    <row r="305" spans="4:35" ht="11.25" customHeight="1" x14ac:dyDescent="0.15">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row>
    <row r="306" spans="4:35" ht="11.25" customHeight="1" x14ac:dyDescent="0.15">
      <c r="D306" s="17"/>
      <c r="E306" s="15" t="str">
        <f>$D$290&amp;"2."</f>
        <v>3.1.5.2.</v>
      </c>
      <c r="F306" s="17" t="s">
        <v>116</v>
      </c>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row>
    <row r="307" spans="4:35" ht="11.25" customHeight="1" x14ac:dyDescent="0.15">
      <c r="D307" s="17"/>
      <c r="E307" s="17"/>
      <c r="F307" s="17" t="s">
        <v>117</v>
      </c>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row>
    <row r="308" spans="4:35" ht="11.25" customHeight="1" x14ac:dyDescent="0.15">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row>
    <row r="309" spans="4:35" ht="11.25" customHeight="1" x14ac:dyDescent="0.15">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row>
    <row r="310" spans="4:35" ht="11.25" customHeight="1" x14ac:dyDescent="0.15">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row>
    <row r="311" spans="4:35" ht="11.25" customHeight="1" x14ac:dyDescent="0.15">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row>
    <row r="312" spans="4:35" ht="11.25" customHeight="1" x14ac:dyDescent="0.15">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row>
    <row r="313" spans="4:35" ht="11.25" customHeight="1" x14ac:dyDescent="0.15">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row>
    <row r="314" spans="4:35" ht="11.25" customHeight="1" x14ac:dyDescent="0.15">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row>
    <row r="315" spans="4:35" ht="11.25" customHeight="1" x14ac:dyDescent="0.15">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row>
    <row r="316" spans="4:35" ht="11.25" customHeight="1" x14ac:dyDescent="0.15">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row>
    <row r="317" spans="4:35" ht="11.25" customHeight="1" x14ac:dyDescent="0.15">
      <c r="E317" s="15"/>
      <c r="F317" s="48"/>
      <c r="G317" s="36" t="s">
        <v>118</v>
      </c>
      <c r="H317" s="37"/>
      <c r="I317" s="37"/>
      <c r="J317" s="37"/>
      <c r="K317" s="37"/>
      <c r="L317" s="37"/>
      <c r="M317" s="37"/>
      <c r="N317" s="37"/>
      <c r="O317" s="37"/>
      <c r="P317" s="38"/>
      <c r="Q317" s="37" t="s">
        <v>25</v>
      </c>
      <c r="R317" s="37"/>
      <c r="S317" s="37"/>
      <c r="T317" s="37"/>
      <c r="U317" s="37"/>
      <c r="V317" s="37"/>
      <c r="W317" s="37"/>
      <c r="X317" s="37"/>
      <c r="Y317" s="37"/>
      <c r="Z317" s="37"/>
      <c r="AA317" s="37"/>
      <c r="AB317" s="37"/>
      <c r="AC317" s="37"/>
      <c r="AD317" s="37"/>
      <c r="AE317" s="37"/>
      <c r="AF317" s="37"/>
      <c r="AG317" s="37"/>
      <c r="AH317" s="38"/>
      <c r="AI317" s="17"/>
    </row>
    <row r="318" spans="4:35" ht="11.25" customHeight="1" x14ac:dyDescent="0.15">
      <c r="E318" s="15"/>
      <c r="F318" s="128" t="s">
        <v>119</v>
      </c>
      <c r="G318" s="23" t="s">
        <v>120</v>
      </c>
      <c r="H318" s="26"/>
      <c r="I318" s="26"/>
      <c r="J318" s="26"/>
      <c r="K318" s="26"/>
      <c r="L318" s="26"/>
      <c r="M318" s="26"/>
      <c r="N318" s="26"/>
      <c r="O318" s="26"/>
      <c r="P318" s="27"/>
      <c r="Q318" s="23" t="s">
        <v>121</v>
      </c>
      <c r="R318" s="26"/>
      <c r="S318" s="26"/>
      <c r="T318" s="26"/>
      <c r="U318" s="26"/>
      <c r="V318" s="26"/>
      <c r="W318" s="26"/>
      <c r="X318" s="26"/>
      <c r="Y318" s="26"/>
      <c r="Z318" s="26"/>
      <c r="AA318" s="26"/>
      <c r="AB318" s="26"/>
      <c r="AC318" s="26"/>
      <c r="AD318" s="26"/>
      <c r="AE318" s="26"/>
      <c r="AF318" s="26"/>
      <c r="AG318" s="26"/>
      <c r="AH318" s="27"/>
      <c r="AI318" s="126"/>
    </row>
    <row r="319" spans="4:35" ht="11.25" customHeight="1" x14ac:dyDescent="0.15">
      <c r="E319" s="15"/>
      <c r="F319" s="129"/>
      <c r="G319" s="108"/>
      <c r="H319" s="21"/>
      <c r="I319" s="21"/>
      <c r="J319" s="21"/>
      <c r="K319" s="21"/>
      <c r="L319" s="21"/>
      <c r="M319" s="21"/>
      <c r="N319" s="21"/>
      <c r="O319" s="21"/>
      <c r="P319" s="109"/>
      <c r="Q319" s="108" t="s">
        <v>122</v>
      </c>
      <c r="R319" s="21"/>
      <c r="S319" s="21"/>
      <c r="T319" s="21"/>
      <c r="U319" s="21"/>
      <c r="V319" s="21"/>
      <c r="W319" s="21"/>
      <c r="X319" s="21"/>
      <c r="Y319" s="21"/>
      <c r="Z319" s="21"/>
      <c r="AA319" s="21"/>
      <c r="AB319" s="21"/>
      <c r="AC319" s="21"/>
      <c r="AD319" s="21"/>
      <c r="AE319" s="21"/>
      <c r="AF319" s="21"/>
      <c r="AG319" s="21"/>
      <c r="AH319" s="109"/>
      <c r="AI319" s="126"/>
    </row>
    <row r="320" spans="4:35" ht="11.25" customHeight="1" x14ac:dyDescent="0.15">
      <c r="E320" s="15"/>
      <c r="F320" s="128" t="s">
        <v>123</v>
      </c>
      <c r="G320" s="23" t="s">
        <v>862</v>
      </c>
      <c r="H320" s="26"/>
      <c r="I320" s="26"/>
      <c r="J320" s="26"/>
      <c r="K320" s="26"/>
      <c r="L320" s="26"/>
      <c r="M320" s="26"/>
      <c r="N320" s="26"/>
      <c r="O320" s="26"/>
      <c r="P320" s="27"/>
      <c r="Q320" s="23" t="s">
        <v>124</v>
      </c>
      <c r="R320" s="26"/>
      <c r="S320" s="26"/>
      <c r="T320" s="26"/>
      <c r="U320" s="26"/>
      <c r="V320" s="26"/>
      <c r="W320" s="26"/>
      <c r="X320" s="26"/>
      <c r="Y320" s="26"/>
      <c r="Z320" s="26"/>
      <c r="AA320" s="26"/>
      <c r="AB320" s="26"/>
      <c r="AC320" s="26"/>
      <c r="AD320" s="26"/>
      <c r="AE320" s="26"/>
      <c r="AF320" s="26"/>
      <c r="AG320" s="26"/>
      <c r="AH320" s="27"/>
      <c r="AI320" s="126"/>
    </row>
    <row r="321" spans="4:35" ht="11.25" customHeight="1" x14ac:dyDescent="0.15">
      <c r="E321" s="15"/>
      <c r="F321" s="129"/>
      <c r="G321" s="108"/>
      <c r="H321" s="21"/>
      <c r="I321" s="21"/>
      <c r="J321" s="21"/>
      <c r="K321" s="21"/>
      <c r="L321" s="21"/>
      <c r="M321" s="21"/>
      <c r="N321" s="21"/>
      <c r="O321" s="21"/>
      <c r="P321" s="109"/>
      <c r="Q321" s="108" t="s">
        <v>863</v>
      </c>
      <c r="R321" s="21"/>
      <c r="S321" s="21"/>
      <c r="T321" s="21"/>
      <c r="U321" s="21"/>
      <c r="V321" s="21"/>
      <c r="W321" s="21"/>
      <c r="X321" s="21"/>
      <c r="Y321" s="21"/>
      <c r="Z321" s="21"/>
      <c r="AA321" s="21"/>
      <c r="AB321" s="21"/>
      <c r="AC321" s="21"/>
      <c r="AD321" s="21"/>
      <c r="AE321" s="21"/>
      <c r="AF321" s="21"/>
      <c r="AG321" s="21"/>
      <c r="AH321" s="109"/>
      <c r="AI321" s="126"/>
    </row>
    <row r="322" spans="4:35" ht="11.25" customHeight="1" x14ac:dyDescent="0.15">
      <c r="E322" s="15"/>
      <c r="F322" s="128" t="s">
        <v>125</v>
      </c>
      <c r="G322" s="23" t="s">
        <v>126</v>
      </c>
      <c r="H322" s="26"/>
      <c r="I322" s="26"/>
      <c r="J322" s="26"/>
      <c r="K322" s="26"/>
      <c r="L322" s="26"/>
      <c r="M322" s="26"/>
      <c r="N322" s="26"/>
      <c r="O322" s="26"/>
      <c r="P322" s="27"/>
      <c r="Q322" s="23" t="s">
        <v>127</v>
      </c>
      <c r="R322" s="26"/>
      <c r="S322" s="26"/>
      <c r="T322" s="26"/>
      <c r="U322" s="26"/>
      <c r="V322" s="26"/>
      <c r="W322" s="26"/>
      <c r="X322" s="26"/>
      <c r="Y322" s="26"/>
      <c r="Z322" s="26"/>
      <c r="AA322" s="26"/>
      <c r="AB322" s="26"/>
      <c r="AC322" s="26"/>
      <c r="AD322" s="26"/>
      <c r="AE322" s="26"/>
      <c r="AF322" s="26"/>
      <c r="AG322" s="26"/>
      <c r="AH322" s="27"/>
      <c r="AI322" s="126"/>
    </row>
    <row r="323" spans="4:35" ht="11.25" customHeight="1" x14ac:dyDescent="0.15">
      <c r="E323" s="15"/>
      <c r="F323" s="129"/>
      <c r="G323" s="108"/>
      <c r="H323" s="21"/>
      <c r="I323" s="21"/>
      <c r="J323" s="21"/>
      <c r="K323" s="21"/>
      <c r="L323" s="21"/>
      <c r="M323" s="21"/>
      <c r="N323" s="21"/>
      <c r="O323" s="21"/>
      <c r="P323" s="109"/>
      <c r="Q323" s="108"/>
      <c r="R323" s="21"/>
      <c r="S323" s="21"/>
      <c r="T323" s="21"/>
      <c r="U323" s="21"/>
      <c r="V323" s="21"/>
      <c r="W323" s="21"/>
      <c r="X323" s="21"/>
      <c r="Y323" s="21"/>
      <c r="Z323" s="21"/>
      <c r="AA323" s="21"/>
      <c r="AB323" s="21"/>
      <c r="AC323" s="21"/>
      <c r="AD323" s="21"/>
      <c r="AE323" s="21"/>
      <c r="AF323" s="21"/>
      <c r="AG323" s="21"/>
      <c r="AH323" s="109"/>
      <c r="AI323" s="126"/>
    </row>
    <row r="324" spans="4:35" ht="11.25" customHeight="1" x14ac:dyDescent="0.15">
      <c r="E324" s="15"/>
      <c r="F324" s="128" t="s">
        <v>128</v>
      </c>
      <c r="G324" s="23" t="s">
        <v>129</v>
      </c>
      <c r="H324" s="26"/>
      <c r="I324" s="26"/>
      <c r="J324" s="26"/>
      <c r="K324" s="26"/>
      <c r="L324" s="26"/>
      <c r="M324" s="26"/>
      <c r="N324" s="26"/>
      <c r="O324" s="26"/>
      <c r="P324" s="27"/>
      <c r="Q324" s="23" t="s">
        <v>880</v>
      </c>
      <c r="R324" s="26"/>
      <c r="S324" s="26"/>
      <c r="T324" s="26"/>
      <c r="U324" s="26"/>
      <c r="V324" s="26"/>
      <c r="W324" s="26"/>
      <c r="X324" s="26"/>
      <c r="Y324" s="26"/>
      <c r="Z324" s="26"/>
      <c r="AA324" s="26"/>
      <c r="AB324" s="26"/>
      <c r="AC324" s="26"/>
      <c r="AD324" s="26"/>
      <c r="AE324" s="26"/>
      <c r="AF324" s="26"/>
      <c r="AG324" s="26"/>
      <c r="AH324" s="27"/>
      <c r="AI324" s="126"/>
    </row>
    <row r="325" spans="4:35" ht="11.25" customHeight="1" x14ac:dyDescent="0.15">
      <c r="E325" s="15"/>
      <c r="F325" s="130"/>
      <c r="G325" s="18"/>
      <c r="H325" s="126"/>
      <c r="I325" s="126"/>
      <c r="J325" s="126"/>
      <c r="K325" s="126"/>
      <c r="L325" s="126"/>
      <c r="M325" s="126"/>
      <c r="N325" s="126"/>
      <c r="O325" s="126"/>
      <c r="P325" s="19"/>
      <c r="Q325" s="18" t="s">
        <v>881</v>
      </c>
      <c r="R325" s="126"/>
      <c r="S325" s="126"/>
      <c r="T325" s="126"/>
      <c r="U325" s="126"/>
      <c r="V325" s="126"/>
      <c r="W325" s="126"/>
      <c r="X325" s="126"/>
      <c r="Y325" s="126"/>
      <c r="Z325" s="126"/>
      <c r="AA325" s="126"/>
      <c r="AB325" s="126"/>
      <c r="AC325" s="126"/>
      <c r="AD325" s="126"/>
      <c r="AE325" s="126"/>
      <c r="AF325" s="126"/>
      <c r="AG325" s="126"/>
      <c r="AH325" s="19"/>
      <c r="AI325" s="126"/>
    </row>
    <row r="326" spans="4:35" ht="11.25" customHeight="1" x14ac:dyDescent="0.15">
      <c r="E326" s="15"/>
      <c r="F326" s="129"/>
      <c r="G326" s="108"/>
      <c r="H326" s="21"/>
      <c r="I326" s="21"/>
      <c r="J326" s="21"/>
      <c r="K326" s="21"/>
      <c r="L326" s="21"/>
      <c r="M326" s="21"/>
      <c r="N326" s="21"/>
      <c r="O326" s="21"/>
      <c r="P326" s="109"/>
      <c r="Q326" s="108"/>
      <c r="R326" s="21"/>
      <c r="S326" s="21"/>
      <c r="T326" s="21"/>
      <c r="U326" s="21"/>
      <c r="V326" s="21"/>
      <c r="W326" s="21"/>
      <c r="X326" s="21"/>
      <c r="Y326" s="21"/>
      <c r="Z326" s="21"/>
      <c r="AA326" s="21"/>
      <c r="AB326" s="21"/>
      <c r="AC326" s="21"/>
      <c r="AD326" s="21"/>
      <c r="AE326" s="21"/>
      <c r="AF326" s="21"/>
      <c r="AG326" s="21"/>
      <c r="AH326" s="109"/>
      <c r="AI326" s="126"/>
    </row>
    <row r="327" spans="4:35" ht="11.25" customHeight="1" x14ac:dyDescent="0.15">
      <c r="E327" s="15"/>
      <c r="F327" s="131" t="s">
        <v>130</v>
      </c>
      <c r="G327" s="23" t="s">
        <v>131</v>
      </c>
      <c r="H327" s="26"/>
      <c r="I327" s="26"/>
      <c r="J327" s="26"/>
      <c r="K327" s="26"/>
      <c r="L327" s="26"/>
      <c r="M327" s="26"/>
      <c r="N327" s="26"/>
      <c r="O327" s="26"/>
      <c r="P327" s="27"/>
      <c r="Q327" s="23" t="s">
        <v>852</v>
      </c>
      <c r="R327" s="26"/>
      <c r="S327" s="26"/>
      <c r="T327" s="26"/>
      <c r="U327" s="26"/>
      <c r="V327" s="26"/>
      <c r="W327" s="26"/>
      <c r="X327" s="26"/>
      <c r="Y327" s="26"/>
      <c r="Z327" s="26"/>
      <c r="AA327" s="26"/>
      <c r="AB327" s="26"/>
      <c r="AC327" s="26"/>
      <c r="AD327" s="26"/>
      <c r="AE327" s="26"/>
      <c r="AF327" s="26"/>
      <c r="AG327" s="26"/>
      <c r="AH327" s="27"/>
      <c r="AI327" s="126"/>
    </row>
    <row r="328" spans="4:35" ht="11.25" customHeight="1" x14ac:dyDescent="0.15">
      <c r="E328" s="15"/>
      <c r="F328" s="129"/>
      <c r="G328" s="108"/>
      <c r="H328" s="21"/>
      <c r="I328" s="21"/>
      <c r="J328" s="21"/>
      <c r="K328" s="21"/>
      <c r="L328" s="21"/>
      <c r="M328" s="21"/>
      <c r="N328" s="21"/>
      <c r="O328" s="21"/>
      <c r="P328" s="109"/>
      <c r="Q328" s="108" t="s">
        <v>851</v>
      </c>
      <c r="R328" s="21"/>
      <c r="S328" s="21"/>
      <c r="T328" s="21"/>
      <c r="U328" s="21"/>
      <c r="V328" s="21"/>
      <c r="W328" s="21"/>
      <c r="X328" s="21"/>
      <c r="Y328" s="21"/>
      <c r="Z328" s="21"/>
      <c r="AA328" s="21"/>
      <c r="AB328" s="21"/>
      <c r="AC328" s="21"/>
      <c r="AD328" s="21"/>
      <c r="AE328" s="21"/>
      <c r="AF328" s="21"/>
      <c r="AG328" s="21"/>
      <c r="AH328" s="109"/>
      <c r="AI328" s="126"/>
    </row>
    <row r="329" spans="4:35" ht="11.25" customHeight="1" x14ac:dyDescent="0.15">
      <c r="D329" s="17"/>
      <c r="E329" s="17"/>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c r="AH329" s="126"/>
      <c r="AI329" s="126"/>
    </row>
    <row r="330" spans="4:35" ht="11.25" customHeight="1" x14ac:dyDescent="0.15">
      <c r="D330" s="17"/>
      <c r="E330" s="17"/>
      <c r="F330" s="126" t="s">
        <v>864</v>
      </c>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c r="AF330" s="126"/>
      <c r="AG330" s="126"/>
      <c r="AH330" s="126"/>
      <c r="AI330" s="126"/>
    </row>
    <row r="331" spans="4:35" ht="11.25" customHeight="1" x14ac:dyDescent="0.15">
      <c r="D331" s="17"/>
      <c r="E331" s="17"/>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c r="AF331" s="126"/>
      <c r="AG331" s="126"/>
      <c r="AH331" s="126"/>
      <c r="AI331" s="126"/>
    </row>
    <row r="332" spans="4:35" ht="11.25" customHeight="1" x14ac:dyDescent="0.15">
      <c r="D332" s="17"/>
      <c r="E332" s="17"/>
      <c r="F332" s="93" t="s">
        <v>882</v>
      </c>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row>
    <row r="333" spans="4:35" ht="11.25" customHeight="1" x14ac:dyDescent="0.15">
      <c r="D333" s="17"/>
      <c r="E333" s="17"/>
      <c r="F333" s="93" t="s">
        <v>883</v>
      </c>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row>
    <row r="334" spans="4:35" ht="11.25" customHeight="1" x14ac:dyDescent="0.15">
      <c r="D334" s="17"/>
      <c r="E334" s="17"/>
      <c r="F334" s="17" t="s">
        <v>780</v>
      </c>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row>
    <row r="335" spans="4:35" ht="11.25" customHeight="1" x14ac:dyDescent="0.15">
      <c r="D335" s="17"/>
      <c r="E335" s="17"/>
      <c r="F335" s="17" t="s">
        <v>779</v>
      </c>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row>
    <row r="336" spans="4:35" ht="11.25" customHeight="1" x14ac:dyDescent="0.15">
      <c r="D336" s="17"/>
      <c r="E336" s="17"/>
      <c r="F336" s="17" t="s">
        <v>778</v>
      </c>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row>
    <row r="337" spans="4:35" ht="11.25" customHeight="1" x14ac:dyDescent="0.15">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row>
    <row r="338" spans="4:35" ht="11.25" customHeight="1" x14ac:dyDescent="0.15">
      <c r="D338" s="17"/>
      <c r="E338" s="15" t="str">
        <f>$D$290&amp;"3."</f>
        <v>3.1.5.3.</v>
      </c>
      <c r="F338" s="17" t="s">
        <v>132</v>
      </c>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row>
    <row r="339" spans="4:35" ht="11.25" customHeight="1" x14ac:dyDescent="0.15">
      <c r="D339" s="17"/>
      <c r="E339" s="15"/>
      <c r="F339" s="17" t="s">
        <v>133</v>
      </c>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row>
    <row r="340" spans="4:35" ht="11.25" customHeight="1" x14ac:dyDescent="0.15">
      <c r="D340" s="17"/>
      <c r="E340" s="15"/>
      <c r="F340" s="17" t="s">
        <v>134</v>
      </c>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row>
    <row r="341" spans="4:35" ht="11.25" customHeight="1" x14ac:dyDescent="0.15">
      <c r="D341" s="17"/>
      <c r="E341" s="15"/>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row>
    <row r="342" spans="4:35" ht="11.25" customHeight="1" x14ac:dyDescent="0.15">
      <c r="D342" s="17"/>
      <c r="E342" s="17"/>
      <c r="F342" s="17" t="s">
        <v>135</v>
      </c>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row>
    <row r="343" spans="4:35" ht="11.25" customHeight="1" x14ac:dyDescent="0.15">
      <c r="D343" s="17"/>
      <c r="E343" s="17"/>
      <c r="F343" s="36" t="s">
        <v>132</v>
      </c>
      <c r="G343" s="37"/>
      <c r="H343" s="37"/>
      <c r="I343" s="38"/>
      <c r="J343" s="53" t="s">
        <v>136</v>
      </c>
      <c r="K343" s="54"/>
      <c r="L343" s="54"/>
      <c r="M343" s="54"/>
      <c r="N343" s="54"/>
      <c r="O343" s="54"/>
      <c r="P343" s="54"/>
      <c r="Q343" s="54"/>
      <c r="R343" s="54"/>
      <c r="S343" s="54"/>
      <c r="T343" s="54"/>
      <c r="U343" s="54"/>
      <c r="V343" s="54"/>
      <c r="W343" s="55"/>
      <c r="X343" s="17"/>
      <c r="Y343" s="17"/>
      <c r="Z343" s="17"/>
      <c r="AA343" s="17"/>
      <c r="AB343" s="17"/>
      <c r="AC343" s="17"/>
      <c r="AD343" s="17"/>
      <c r="AE343" s="17"/>
      <c r="AF343" s="17"/>
      <c r="AG343" s="17"/>
      <c r="AH343" s="17"/>
      <c r="AI343" s="17"/>
    </row>
    <row r="344" spans="4:35" ht="11.25" customHeight="1" x14ac:dyDescent="0.15">
      <c r="D344" s="17"/>
      <c r="E344" s="17"/>
      <c r="F344" s="39" t="s">
        <v>137</v>
      </c>
      <c r="G344" s="40"/>
      <c r="H344" s="40"/>
      <c r="I344" s="40"/>
      <c r="J344" s="39" t="s">
        <v>138</v>
      </c>
      <c r="K344" s="42"/>
      <c r="L344" s="42"/>
      <c r="M344" s="42"/>
      <c r="N344" s="42"/>
      <c r="O344" s="42"/>
      <c r="P344" s="42"/>
      <c r="Q344" s="42"/>
      <c r="R344" s="42"/>
      <c r="S344" s="40"/>
      <c r="T344" s="40"/>
      <c r="U344" s="40"/>
      <c r="V344" s="40"/>
      <c r="W344" s="41"/>
      <c r="X344" s="17"/>
      <c r="Y344" s="17"/>
      <c r="Z344" s="17"/>
      <c r="AA344" s="17"/>
      <c r="AB344" s="17"/>
      <c r="AC344" s="17"/>
      <c r="AD344" s="17"/>
      <c r="AE344" s="17"/>
      <c r="AF344" s="17"/>
      <c r="AG344" s="17"/>
      <c r="AH344" s="17"/>
      <c r="AI344" s="17"/>
    </row>
    <row r="345" spans="4:35" ht="11.25" customHeight="1" x14ac:dyDescent="0.15">
      <c r="D345" s="17"/>
      <c r="E345" s="17"/>
      <c r="F345" s="23" t="s">
        <v>139</v>
      </c>
      <c r="G345" s="26"/>
      <c r="H345" s="26"/>
      <c r="I345" s="27"/>
      <c r="J345" s="23" t="s">
        <v>140</v>
      </c>
      <c r="K345" s="33"/>
      <c r="L345" s="33"/>
      <c r="M345" s="33"/>
      <c r="N345" s="33"/>
      <c r="O345" s="33"/>
      <c r="P345" s="33"/>
      <c r="Q345" s="33"/>
      <c r="R345" s="33"/>
      <c r="S345" s="26"/>
      <c r="T345" s="26"/>
      <c r="U345" s="26"/>
      <c r="V345" s="26"/>
      <c r="W345" s="27"/>
      <c r="X345" s="17"/>
      <c r="Y345" s="17"/>
      <c r="Z345" s="17"/>
      <c r="AA345" s="17"/>
      <c r="AB345" s="17"/>
      <c r="AC345" s="17"/>
      <c r="AD345" s="17"/>
      <c r="AE345" s="17"/>
      <c r="AF345" s="17"/>
      <c r="AG345" s="17"/>
      <c r="AH345" s="17"/>
      <c r="AI345" s="17"/>
    </row>
    <row r="346" spans="4:35" ht="11.25" customHeight="1" x14ac:dyDescent="0.15">
      <c r="D346" s="17"/>
      <c r="E346" s="17"/>
      <c r="F346" s="18"/>
      <c r="G346" s="17"/>
      <c r="H346" s="17"/>
      <c r="I346" s="19"/>
      <c r="J346" s="18" t="s">
        <v>141</v>
      </c>
      <c r="S346" s="17"/>
      <c r="T346" s="17"/>
      <c r="U346" s="17"/>
      <c r="V346" s="17"/>
      <c r="W346" s="19"/>
      <c r="X346" s="17"/>
      <c r="Y346" s="17"/>
      <c r="Z346" s="17"/>
      <c r="AA346" s="17"/>
      <c r="AB346" s="17"/>
      <c r="AC346" s="17"/>
      <c r="AD346" s="17"/>
      <c r="AE346" s="17"/>
      <c r="AF346" s="17"/>
      <c r="AG346" s="17"/>
      <c r="AH346" s="17"/>
      <c r="AI346" s="17"/>
    </row>
    <row r="347" spans="4:35" ht="11.25" customHeight="1" x14ac:dyDescent="0.15">
      <c r="D347" s="17"/>
      <c r="E347" s="17"/>
      <c r="F347" s="20"/>
      <c r="G347" s="21"/>
      <c r="H347" s="21"/>
      <c r="I347" s="22"/>
      <c r="J347" s="20" t="s">
        <v>142</v>
      </c>
      <c r="K347" s="31"/>
      <c r="L347" s="31"/>
      <c r="M347" s="31"/>
      <c r="N347" s="31"/>
      <c r="O347" s="31"/>
      <c r="P347" s="31"/>
      <c r="Q347" s="31"/>
      <c r="R347" s="31"/>
      <c r="S347" s="21"/>
      <c r="T347" s="21"/>
      <c r="U347" s="21"/>
      <c r="V347" s="21"/>
      <c r="W347" s="22"/>
      <c r="X347" s="17"/>
      <c r="Y347" s="17"/>
      <c r="Z347" s="17"/>
      <c r="AA347" s="17"/>
      <c r="AB347" s="17"/>
      <c r="AC347" s="17"/>
      <c r="AD347" s="17"/>
      <c r="AE347" s="17"/>
      <c r="AF347" s="17"/>
      <c r="AG347" s="17"/>
      <c r="AH347" s="17"/>
      <c r="AI347" s="17"/>
    </row>
    <row r="348" spans="4:35" ht="11.25" customHeight="1" x14ac:dyDescent="0.15">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row>
    <row r="349" spans="4:35" ht="11.25" customHeight="1" x14ac:dyDescent="0.15">
      <c r="D349" s="17"/>
      <c r="E349" s="17"/>
      <c r="F349" s="17" t="s">
        <v>143</v>
      </c>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row>
    <row r="350" spans="4:35" ht="11.25" customHeight="1" x14ac:dyDescent="0.15">
      <c r="D350" s="17"/>
      <c r="E350" s="17"/>
      <c r="F350" s="36" t="s">
        <v>132</v>
      </c>
      <c r="G350" s="37"/>
      <c r="H350" s="37"/>
      <c r="I350" s="38"/>
      <c r="J350" s="36" t="s">
        <v>136</v>
      </c>
      <c r="K350" s="37"/>
      <c r="L350" s="37"/>
      <c r="M350" s="37"/>
      <c r="N350" s="37"/>
      <c r="O350" s="37"/>
      <c r="P350" s="37"/>
      <c r="Q350" s="37"/>
      <c r="R350" s="38"/>
      <c r="S350" s="17"/>
      <c r="T350" s="17"/>
      <c r="U350" s="17"/>
      <c r="V350" s="17"/>
      <c r="W350" s="17"/>
      <c r="X350" s="17"/>
      <c r="Y350" s="17"/>
      <c r="Z350" s="17"/>
      <c r="AA350" s="17"/>
      <c r="AB350" s="17"/>
      <c r="AC350" s="17"/>
      <c r="AD350" s="17"/>
      <c r="AE350" s="17"/>
      <c r="AF350" s="17"/>
      <c r="AG350" s="17"/>
      <c r="AH350" s="17"/>
      <c r="AI350" s="17"/>
    </row>
    <row r="351" spans="4:35" ht="11.25" customHeight="1" x14ac:dyDescent="0.15">
      <c r="D351" s="17"/>
      <c r="E351" s="17"/>
      <c r="F351" s="39" t="s">
        <v>137</v>
      </c>
      <c r="G351" s="40"/>
      <c r="H351" s="40"/>
      <c r="I351" s="41"/>
      <c r="J351" s="39" t="s">
        <v>144</v>
      </c>
      <c r="K351" s="42"/>
      <c r="L351" s="42"/>
      <c r="M351" s="42"/>
      <c r="N351" s="42"/>
      <c r="O351" s="42"/>
      <c r="P351" s="42"/>
      <c r="Q351" s="42"/>
      <c r="R351" s="43"/>
      <c r="S351" s="17"/>
      <c r="T351" s="17"/>
      <c r="U351" s="17"/>
      <c r="V351" s="17"/>
      <c r="W351" s="17"/>
      <c r="X351" s="17"/>
      <c r="Y351" s="17"/>
      <c r="Z351" s="17"/>
      <c r="AA351" s="17"/>
      <c r="AB351" s="17"/>
      <c r="AC351" s="17"/>
      <c r="AD351" s="17"/>
      <c r="AE351" s="17"/>
      <c r="AF351" s="17"/>
      <c r="AG351" s="17"/>
      <c r="AH351" s="17"/>
      <c r="AI351" s="17"/>
    </row>
    <row r="352" spans="4:35" ht="11.25" customHeight="1" x14ac:dyDescent="0.15">
      <c r="D352" s="17"/>
      <c r="E352" s="17"/>
      <c r="F352" s="39" t="s">
        <v>139</v>
      </c>
      <c r="G352" s="40"/>
      <c r="H352" s="40"/>
      <c r="I352" s="41"/>
      <c r="J352" s="39" t="s">
        <v>145</v>
      </c>
      <c r="K352" s="42"/>
      <c r="L352" s="42"/>
      <c r="M352" s="42"/>
      <c r="N352" s="42"/>
      <c r="O352" s="42"/>
      <c r="P352" s="42"/>
      <c r="Q352" s="42"/>
      <c r="R352" s="43"/>
      <c r="S352" s="17"/>
      <c r="T352" s="17"/>
      <c r="U352" s="17"/>
      <c r="V352" s="17"/>
      <c r="W352" s="17"/>
      <c r="X352" s="17"/>
      <c r="Y352" s="17"/>
      <c r="Z352" s="17"/>
      <c r="AA352" s="17"/>
      <c r="AB352" s="17"/>
      <c r="AC352" s="17"/>
      <c r="AD352" s="17"/>
      <c r="AE352" s="17"/>
      <c r="AF352" s="17"/>
      <c r="AG352" s="17"/>
      <c r="AH352" s="17"/>
      <c r="AI352" s="17"/>
    </row>
    <row r="353" spans="4:35" ht="11.25" customHeight="1" x14ac:dyDescent="0.15">
      <c r="D353" s="17"/>
      <c r="E353" s="17"/>
      <c r="F353" s="39" t="s">
        <v>146</v>
      </c>
      <c r="G353" s="40"/>
      <c r="H353" s="40"/>
      <c r="I353" s="41"/>
      <c r="J353" s="39" t="s">
        <v>147</v>
      </c>
      <c r="K353" s="42"/>
      <c r="L353" s="42"/>
      <c r="M353" s="42"/>
      <c r="N353" s="42"/>
      <c r="O353" s="42"/>
      <c r="P353" s="42"/>
      <c r="Q353" s="42"/>
      <c r="R353" s="43"/>
      <c r="S353" s="17"/>
      <c r="T353" s="17"/>
      <c r="U353" s="17"/>
      <c r="V353" s="17"/>
      <c r="W353" s="17"/>
      <c r="X353" s="17"/>
      <c r="Y353" s="17"/>
      <c r="Z353" s="17"/>
      <c r="AA353" s="17"/>
      <c r="AB353" s="17"/>
      <c r="AC353" s="17"/>
      <c r="AD353" s="17"/>
      <c r="AE353" s="17"/>
      <c r="AF353" s="17"/>
      <c r="AG353" s="17"/>
      <c r="AH353" s="17"/>
      <c r="AI353" s="17"/>
    </row>
    <row r="354" spans="4:35" ht="11.25" customHeight="1" x14ac:dyDescent="0.15">
      <c r="D354" s="17"/>
      <c r="E354" s="17"/>
      <c r="F354" s="39" t="s">
        <v>148</v>
      </c>
      <c r="G354" s="40"/>
      <c r="H354" s="40"/>
      <c r="I354" s="41"/>
      <c r="J354" s="39" t="s">
        <v>149</v>
      </c>
      <c r="K354" s="42"/>
      <c r="L354" s="42"/>
      <c r="M354" s="42"/>
      <c r="N354" s="42"/>
      <c r="O354" s="42"/>
      <c r="P354" s="42"/>
      <c r="Q354" s="42"/>
      <c r="R354" s="43"/>
      <c r="S354" s="17"/>
      <c r="T354" s="17"/>
      <c r="U354" s="17"/>
      <c r="V354" s="17"/>
      <c r="W354" s="17"/>
      <c r="X354" s="17"/>
      <c r="Y354" s="17"/>
      <c r="Z354" s="17"/>
      <c r="AA354" s="17"/>
      <c r="AB354" s="17"/>
      <c r="AC354" s="17"/>
      <c r="AD354" s="17"/>
      <c r="AE354" s="17"/>
      <c r="AF354" s="17"/>
      <c r="AG354" s="17"/>
      <c r="AH354" s="17"/>
      <c r="AI354" s="17"/>
    </row>
    <row r="355" spans="4:35" ht="11.25" customHeight="1" x14ac:dyDescent="0.15">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row>
    <row r="356" spans="4:35" ht="11.25" customHeight="1" x14ac:dyDescent="0.15">
      <c r="D356" s="17"/>
      <c r="E356" s="15" t="str">
        <f>$D$290&amp;"4."</f>
        <v>3.1.5.4.</v>
      </c>
      <c r="F356" s="17" t="s">
        <v>150</v>
      </c>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row>
    <row r="357" spans="4:35" ht="11.25" customHeight="1" x14ac:dyDescent="0.15">
      <c r="D357" s="17"/>
      <c r="E357" s="15"/>
      <c r="F357" s="17" t="s">
        <v>151</v>
      </c>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row>
    <row r="358" spans="4:35" ht="11.25" customHeight="1" x14ac:dyDescent="0.15">
      <c r="D358" s="17"/>
      <c r="E358" s="15"/>
      <c r="F358" s="17" t="s">
        <v>152</v>
      </c>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row>
    <row r="359" spans="4:35" ht="11.25" customHeight="1" x14ac:dyDescent="0.15">
      <c r="D359" s="17"/>
      <c r="E359" s="15"/>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row>
    <row r="360" spans="4:35" ht="11.25" customHeight="1" x14ac:dyDescent="0.15">
      <c r="D360" s="17"/>
      <c r="E360" s="15"/>
      <c r="F360" s="36" t="s">
        <v>150</v>
      </c>
      <c r="G360" s="37"/>
      <c r="H360" s="37"/>
      <c r="I360" s="38"/>
      <c r="J360" s="37"/>
      <c r="K360" s="38"/>
      <c r="L360" s="53" t="s">
        <v>153</v>
      </c>
      <c r="M360" s="54"/>
      <c r="N360" s="54"/>
      <c r="O360" s="54"/>
      <c r="P360" s="54"/>
      <c r="Q360" s="54"/>
      <c r="R360" s="54"/>
      <c r="S360" s="54"/>
      <c r="T360" s="54"/>
      <c r="U360" s="54"/>
      <c r="V360" s="54"/>
      <c r="W360" s="54"/>
      <c r="X360" s="54"/>
      <c r="Y360" s="54"/>
      <c r="Z360" s="54"/>
      <c r="AA360" s="54"/>
      <c r="AB360" s="54"/>
      <c r="AC360" s="55"/>
      <c r="AD360" s="17"/>
      <c r="AE360" s="17"/>
      <c r="AF360" s="17"/>
      <c r="AG360" s="17"/>
      <c r="AH360" s="17"/>
      <c r="AI360" s="17"/>
    </row>
    <row r="361" spans="4:35" ht="11.25" customHeight="1" x14ac:dyDescent="0.15">
      <c r="D361" s="17"/>
      <c r="E361" s="17"/>
      <c r="F361" s="39" t="s">
        <v>154</v>
      </c>
      <c r="G361" s="40"/>
      <c r="H361" s="40"/>
      <c r="I361" s="40"/>
      <c r="J361" s="40"/>
      <c r="K361" s="41"/>
      <c r="L361" s="39" t="s">
        <v>155</v>
      </c>
      <c r="M361" s="40"/>
      <c r="N361" s="40"/>
      <c r="O361" s="40"/>
      <c r="P361" s="40"/>
      <c r="Q361" s="40"/>
      <c r="R361" s="40"/>
      <c r="S361" s="40"/>
      <c r="T361" s="40"/>
      <c r="U361" s="40"/>
      <c r="V361" s="40"/>
      <c r="W361" s="40"/>
      <c r="X361" s="40"/>
      <c r="Y361" s="40"/>
      <c r="Z361" s="40"/>
      <c r="AA361" s="40"/>
      <c r="AB361" s="40"/>
      <c r="AC361" s="41"/>
      <c r="AD361" s="17"/>
      <c r="AE361" s="17"/>
      <c r="AF361" s="17"/>
      <c r="AG361" s="17"/>
      <c r="AH361" s="17"/>
      <c r="AI361" s="17"/>
    </row>
    <row r="362" spans="4:35" ht="11.25" customHeight="1" x14ac:dyDescent="0.15">
      <c r="D362" s="17"/>
      <c r="E362" s="17"/>
      <c r="F362" s="39" t="s">
        <v>156</v>
      </c>
      <c r="G362" s="40"/>
      <c r="H362" s="40"/>
      <c r="I362" s="40"/>
      <c r="J362" s="40"/>
      <c r="K362" s="41"/>
      <c r="L362" s="39" t="s">
        <v>157</v>
      </c>
      <c r="M362" s="40"/>
      <c r="N362" s="40"/>
      <c r="O362" s="40"/>
      <c r="P362" s="40"/>
      <c r="Q362" s="40"/>
      <c r="R362" s="40"/>
      <c r="S362" s="40"/>
      <c r="T362" s="40"/>
      <c r="U362" s="40"/>
      <c r="V362" s="40"/>
      <c r="W362" s="40"/>
      <c r="X362" s="40"/>
      <c r="Y362" s="40"/>
      <c r="Z362" s="40"/>
      <c r="AA362" s="40"/>
      <c r="AB362" s="40"/>
      <c r="AC362" s="41"/>
      <c r="AD362" s="17"/>
      <c r="AE362" s="17"/>
      <c r="AF362" s="17"/>
      <c r="AG362" s="17"/>
      <c r="AH362" s="17"/>
      <c r="AI362" s="17"/>
    </row>
    <row r="363" spans="4:35" ht="11.25" customHeight="1" x14ac:dyDescent="0.15">
      <c r="D363" s="17"/>
      <c r="E363" s="17"/>
      <c r="F363" s="23" t="s">
        <v>158</v>
      </c>
      <c r="G363" s="26"/>
      <c r="H363" s="26"/>
      <c r="I363" s="26"/>
      <c r="J363" s="26"/>
      <c r="K363" s="27"/>
      <c r="L363" s="23" t="s">
        <v>159</v>
      </c>
      <c r="M363" s="26"/>
      <c r="N363" s="26"/>
      <c r="O363" s="26"/>
      <c r="P363" s="26"/>
      <c r="Q363" s="26"/>
      <c r="R363" s="26"/>
      <c r="S363" s="26"/>
      <c r="T363" s="26"/>
      <c r="U363" s="26"/>
      <c r="V363" s="26"/>
      <c r="W363" s="26"/>
      <c r="X363" s="26"/>
      <c r="Y363" s="26"/>
      <c r="Z363" s="26"/>
      <c r="AA363" s="26"/>
      <c r="AB363" s="26"/>
      <c r="AC363" s="27"/>
      <c r="AD363" s="17"/>
      <c r="AE363" s="17"/>
      <c r="AF363" s="17"/>
      <c r="AG363" s="17"/>
      <c r="AH363" s="17"/>
      <c r="AI363" s="17"/>
    </row>
    <row r="364" spans="4:35" ht="11.25" customHeight="1" x14ac:dyDescent="0.15">
      <c r="D364" s="17"/>
      <c r="E364" s="17"/>
      <c r="F364" s="20"/>
      <c r="G364" s="21"/>
      <c r="H364" s="21"/>
      <c r="I364" s="21"/>
      <c r="J364" s="21"/>
      <c r="K364" s="22"/>
      <c r="L364" s="20" t="s">
        <v>160</v>
      </c>
      <c r="M364" s="21"/>
      <c r="N364" s="21"/>
      <c r="O364" s="21"/>
      <c r="P364" s="21"/>
      <c r="Q364" s="21"/>
      <c r="R364" s="21"/>
      <c r="S364" s="21"/>
      <c r="T364" s="21"/>
      <c r="U364" s="21"/>
      <c r="V364" s="21"/>
      <c r="W364" s="21"/>
      <c r="X364" s="21"/>
      <c r="Y364" s="21"/>
      <c r="Z364" s="21"/>
      <c r="AA364" s="21"/>
      <c r="AB364" s="21"/>
      <c r="AC364" s="22"/>
      <c r="AD364" s="17"/>
      <c r="AE364" s="17"/>
      <c r="AF364" s="17"/>
      <c r="AG364" s="17"/>
      <c r="AH364" s="17"/>
      <c r="AI364" s="17"/>
    </row>
    <row r="365" spans="4:35" ht="11.25" customHeight="1" x14ac:dyDescent="0.15">
      <c r="D365" s="17"/>
      <c r="E365" s="17"/>
      <c r="F365" s="23" t="s">
        <v>161</v>
      </c>
      <c r="G365" s="26"/>
      <c r="H365" s="26"/>
      <c r="I365" s="26"/>
      <c r="J365" s="26"/>
      <c r="K365" s="27"/>
      <c r="L365" s="23" t="s">
        <v>162</v>
      </c>
      <c r="M365" s="26"/>
      <c r="N365" s="26"/>
      <c r="O365" s="26"/>
      <c r="P365" s="26"/>
      <c r="Q365" s="26"/>
      <c r="R365" s="26"/>
      <c r="S365" s="26"/>
      <c r="T365" s="26"/>
      <c r="U365" s="26"/>
      <c r="V365" s="26"/>
      <c r="W365" s="26"/>
      <c r="X365" s="26"/>
      <c r="Y365" s="26"/>
      <c r="Z365" s="26"/>
      <c r="AA365" s="26"/>
      <c r="AB365" s="26"/>
      <c r="AC365" s="27"/>
      <c r="AD365" s="17"/>
      <c r="AE365" s="17"/>
      <c r="AF365" s="17"/>
      <c r="AG365" s="17"/>
      <c r="AH365" s="17"/>
      <c r="AI365" s="17"/>
    </row>
    <row r="366" spans="4:35" ht="11.25" customHeight="1" x14ac:dyDescent="0.15">
      <c r="D366" s="17"/>
      <c r="E366" s="17"/>
      <c r="F366" s="20"/>
      <c r="G366" s="21"/>
      <c r="H366" s="21"/>
      <c r="I366" s="21"/>
      <c r="J366" s="21"/>
      <c r="K366" s="22"/>
      <c r="L366" s="20" t="s">
        <v>163</v>
      </c>
      <c r="M366" s="21"/>
      <c r="N366" s="21"/>
      <c r="O366" s="21"/>
      <c r="P366" s="21"/>
      <c r="Q366" s="21"/>
      <c r="R366" s="21"/>
      <c r="S366" s="21"/>
      <c r="T366" s="21"/>
      <c r="U366" s="21"/>
      <c r="V366" s="21"/>
      <c r="W366" s="21"/>
      <c r="X366" s="21"/>
      <c r="Y366" s="21"/>
      <c r="Z366" s="21"/>
      <c r="AA366" s="21"/>
      <c r="AB366" s="21"/>
      <c r="AC366" s="22"/>
      <c r="AD366" s="17"/>
      <c r="AE366" s="17"/>
      <c r="AF366" s="17"/>
      <c r="AG366" s="17"/>
      <c r="AH366" s="17"/>
      <c r="AI366" s="17"/>
    </row>
    <row r="367" spans="4:35" ht="11.25" customHeight="1" x14ac:dyDescent="0.15">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row>
    <row r="368" spans="4:35" ht="11.25" customHeight="1" x14ac:dyDescent="0.15">
      <c r="D368" s="17"/>
      <c r="E368" s="17"/>
      <c r="F368" s="17" t="s">
        <v>164</v>
      </c>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row>
    <row r="369" spans="4:35" ht="11.25" customHeight="1" x14ac:dyDescent="0.15">
      <c r="D369" s="17"/>
      <c r="E369" s="17"/>
      <c r="F369" s="17" t="s">
        <v>165</v>
      </c>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row>
    <row r="370" spans="4:35" ht="11.25" customHeight="1" x14ac:dyDescent="0.15">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row>
    <row r="371" spans="4:35" ht="11.25" customHeight="1" x14ac:dyDescent="0.15">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row>
    <row r="372" spans="4:35" ht="11.25" customHeight="1" x14ac:dyDescent="0.15">
      <c r="D372" s="15" t="str">
        <f>$C$7&amp;"6."</f>
        <v>3.1.6.</v>
      </c>
      <c r="E372" s="4" t="s">
        <v>166</v>
      </c>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row>
    <row r="373" spans="4:35" ht="11.25" customHeight="1" x14ac:dyDescent="0.15">
      <c r="D373" s="15"/>
      <c r="E373" s="15" t="str">
        <f>$D$372&amp;"1."</f>
        <v>3.1.6.1.</v>
      </c>
      <c r="F373" s="4" t="s">
        <v>167</v>
      </c>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row>
    <row r="374" spans="4:35" ht="11.25" customHeight="1" x14ac:dyDescent="0.15">
      <c r="D374" s="17"/>
      <c r="E374" s="17"/>
      <c r="F374" s="17" t="s">
        <v>168</v>
      </c>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row>
    <row r="375" spans="4:35" ht="11.25" customHeight="1" x14ac:dyDescent="0.15">
      <c r="D375" s="17"/>
      <c r="E375" s="17"/>
      <c r="F375" s="17" t="s">
        <v>169</v>
      </c>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row>
    <row r="376" spans="4:35" ht="11.25" customHeight="1" x14ac:dyDescent="0.15">
      <c r="D376" s="17"/>
      <c r="E376" s="17"/>
      <c r="F376" s="17" t="s">
        <v>170</v>
      </c>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row>
    <row r="377" spans="4:35" ht="11.25" customHeight="1" x14ac:dyDescent="0.15">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row>
    <row r="378" spans="4:35" ht="11.25" customHeight="1" x14ac:dyDescent="0.15">
      <c r="D378" s="17"/>
      <c r="E378" s="17"/>
      <c r="F378" s="17" t="s">
        <v>135</v>
      </c>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row>
    <row r="379" spans="4:35" ht="11.25" customHeight="1" x14ac:dyDescent="0.15">
      <c r="D379" s="17"/>
      <c r="E379" s="17"/>
      <c r="F379" s="36" t="s">
        <v>171</v>
      </c>
      <c r="G379" s="37"/>
      <c r="H379" s="37"/>
      <c r="I379" s="37"/>
      <c r="J379" s="37"/>
      <c r="K379" s="37"/>
      <c r="L379" s="38"/>
      <c r="M379" s="37" t="s">
        <v>172</v>
      </c>
      <c r="N379" s="37"/>
      <c r="O379" s="37"/>
      <c r="P379" s="37"/>
      <c r="Q379" s="37"/>
      <c r="R379" s="37"/>
      <c r="S379" s="37"/>
      <c r="T379" s="37"/>
      <c r="U379" s="37"/>
      <c r="V379" s="37"/>
      <c r="W379" s="37"/>
      <c r="X379" s="37"/>
      <c r="Y379" s="37"/>
      <c r="Z379" s="37"/>
      <c r="AA379" s="37"/>
      <c r="AB379" s="37"/>
      <c r="AC379" s="37"/>
      <c r="AD379" s="37"/>
      <c r="AE379" s="37"/>
      <c r="AF379" s="37"/>
      <c r="AG379" s="38"/>
      <c r="AH379" s="17"/>
      <c r="AI379" s="17"/>
    </row>
    <row r="380" spans="4:35" ht="11.25" customHeight="1" x14ac:dyDescent="0.15">
      <c r="D380" s="17"/>
      <c r="E380" s="17"/>
      <c r="F380" s="39" t="s">
        <v>173</v>
      </c>
      <c r="G380" s="40"/>
      <c r="H380" s="40"/>
      <c r="I380" s="40"/>
      <c r="J380" s="40"/>
      <c r="K380" s="40"/>
      <c r="L380" s="41"/>
      <c r="M380" s="39" t="s">
        <v>174</v>
      </c>
      <c r="N380" s="40"/>
      <c r="O380" s="40"/>
      <c r="P380" s="40"/>
      <c r="Q380" s="40"/>
      <c r="R380" s="40"/>
      <c r="S380" s="40"/>
      <c r="T380" s="40"/>
      <c r="U380" s="40"/>
      <c r="V380" s="40"/>
      <c r="W380" s="40"/>
      <c r="X380" s="40"/>
      <c r="Y380" s="40"/>
      <c r="Z380" s="40"/>
      <c r="AA380" s="40"/>
      <c r="AB380" s="40"/>
      <c r="AC380" s="40"/>
      <c r="AD380" s="40"/>
      <c r="AE380" s="40"/>
      <c r="AF380" s="40"/>
      <c r="AG380" s="41"/>
      <c r="AH380" s="17"/>
      <c r="AI380" s="17"/>
    </row>
    <row r="381" spans="4:35" ht="11.25" customHeight="1" x14ac:dyDescent="0.15">
      <c r="D381" s="17"/>
      <c r="E381" s="17"/>
      <c r="F381" s="39" t="s">
        <v>175</v>
      </c>
      <c r="G381" s="40"/>
      <c r="H381" s="40"/>
      <c r="I381" s="40"/>
      <c r="J381" s="40"/>
      <c r="K381" s="40"/>
      <c r="L381" s="41"/>
      <c r="M381" s="39" t="s">
        <v>176</v>
      </c>
      <c r="N381" s="40"/>
      <c r="O381" s="40"/>
      <c r="P381" s="40"/>
      <c r="Q381" s="40"/>
      <c r="R381" s="40"/>
      <c r="S381" s="40"/>
      <c r="T381" s="40"/>
      <c r="U381" s="40"/>
      <c r="V381" s="40"/>
      <c r="W381" s="40"/>
      <c r="X381" s="40"/>
      <c r="Y381" s="40"/>
      <c r="Z381" s="40"/>
      <c r="AA381" s="40"/>
      <c r="AB381" s="40"/>
      <c r="AC381" s="40"/>
      <c r="AD381" s="40"/>
      <c r="AE381" s="40"/>
      <c r="AF381" s="40"/>
      <c r="AG381" s="41"/>
      <c r="AH381" s="17"/>
      <c r="AI381" s="17"/>
    </row>
    <row r="382" spans="4:35" ht="11.25" customHeight="1" x14ac:dyDescent="0.15">
      <c r="D382" s="17"/>
      <c r="E382" s="17"/>
      <c r="F382" s="39" t="s">
        <v>177</v>
      </c>
      <c r="G382" s="40"/>
      <c r="H382" s="40"/>
      <c r="I382" s="40"/>
      <c r="J382" s="40"/>
      <c r="K382" s="40"/>
      <c r="L382" s="41"/>
      <c r="M382" s="39" t="s">
        <v>176</v>
      </c>
      <c r="N382" s="40"/>
      <c r="O382" s="40"/>
      <c r="P382" s="40"/>
      <c r="Q382" s="40"/>
      <c r="R382" s="40"/>
      <c r="S382" s="40"/>
      <c r="T382" s="40"/>
      <c r="U382" s="40"/>
      <c r="V382" s="40"/>
      <c r="W382" s="40"/>
      <c r="X382" s="40"/>
      <c r="Y382" s="40"/>
      <c r="Z382" s="40"/>
      <c r="AA382" s="40"/>
      <c r="AB382" s="40"/>
      <c r="AC382" s="40"/>
      <c r="AD382" s="40"/>
      <c r="AE382" s="40"/>
      <c r="AF382" s="40"/>
      <c r="AG382" s="41"/>
      <c r="AH382" s="17"/>
      <c r="AI382" s="17"/>
    </row>
    <row r="383" spans="4:35" ht="11.25" customHeight="1" x14ac:dyDescent="0.15">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row>
    <row r="384" spans="4:35" ht="11.25" customHeight="1" x14ac:dyDescent="0.15">
      <c r="D384" s="17"/>
      <c r="E384" s="17"/>
      <c r="F384" s="17" t="s">
        <v>143</v>
      </c>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row>
    <row r="385" spans="4:35" ht="11.25" customHeight="1" x14ac:dyDescent="0.15">
      <c r="D385" s="17"/>
      <c r="E385" s="17"/>
      <c r="F385" s="36" t="s">
        <v>171</v>
      </c>
      <c r="G385" s="37"/>
      <c r="H385" s="37"/>
      <c r="I385" s="37"/>
      <c r="J385" s="37"/>
      <c r="K385" s="37"/>
      <c r="L385" s="38"/>
      <c r="M385" s="37" t="s">
        <v>172</v>
      </c>
      <c r="N385" s="37"/>
      <c r="O385" s="37"/>
      <c r="P385" s="37"/>
      <c r="Q385" s="37"/>
      <c r="R385" s="37"/>
      <c r="S385" s="37"/>
      <c r="T385" s="37"/>
      <c r="U385" s="37"/>
      <c r="V385" s="37"/>
      <c r="W385" s="37"/>
      <c r="X385" s="37"/>
      <c r="Y385" s="37"/>
      <c r="Z385" s="37"/>
      <c r="AA385" s="37"/>
      <c r="AB385" s="37"/>
      <c r="AC385" s="37"/>
      <c r="AD385" s="37"/>
      <c r="AE385" s="37"/>
      <c r="AF385" s="37"/>
      <c r="AG385" s="38"/>
      <c r="AH385" s="17"/>
      <c r="AI385" s="17"/>
    </row>
    <row r="386" spans="4:35" ht="11.25" customHeight="1" x14ac:dyDescent="0.15">
      <c r="D386" s="17"/>
      <c r="E386" s="17"/>
      <c r="F386" s="39" t="s">
        <v>173</v>
      </c>
      <c r="G386" s="40"/>
      <c r="H386" s="40"/>
      <c r="I386" s="40"/>
      <c r="J386" s="40"/>
      <c r="K386" s="40"/>
      <c r="L386" s="41"/>
      <c r="M386" s="39" t="s">
        <v>176</v>
      </c>
      <c r="N386" s="40"/>
      <c r="O386" s="40"/>
      <c r="P386" s="40"/>
      <c r="Q386" s="40"/>
      <c r="R386" s="40"/>
      <c r="S386" s="40"/>
      <c r="T386" s="40"/>
      <c r="U386" s="40"/>
      <c r="V386" s="40"/>
      <c r="W386" s="40"/>
      <c r="X386" s="40"/>
      <c r="Y386" s="40"/>
      <c r="Z386" s="40"/>
      <c r="AA386" s="40"/>
      <c r="AB386" s="40"/>
      <c r="AC386" s="40"/>
      <c r="AD386" s="40"/>
      <c r="AE386" s="40"/>
      <c r="AF386" s="40"/>
      <c r="AG386" s="41"/>
      <c r="AH386" s="17"/>
      <c r="AI386" s="17"/>
    </row>
    <row r="387" spans="4:35" ht="11.25" customHeight="1" x14ac:dyDescent="0.15">
      <c r="D387" s="17"/>
      <c r="E387" s="17"/>
      <c r="F387" s="39" t="s">
        <v>175</v>
      </c>
      <c r="G387" s="40"/>
      <c r="H387" s="40"/>
      <c r="I387" s="40"/>
      <c r="J387" s="40"/>
      <c r="K387" s="40"/>
      <c r="L387" s="41"/>
      <c r="M387" s="39" t="s">
        <v>178</v>
      </c>
      <c r="N387" s="40"/>
      <c r="O387" s="40"/>
      <c r="P387" s="40"/>
      <c r="Q387" s="40"/>
      <c r="R387" s="40"/>
      <c r="S387" s="40"/>
      <c r="T387" s="40"/>
      <c r="U387" s="40"/>
      <c r="V387" s="40"/>
      <c r="W387" s="40"/>
      <c r="X387" s="40"/>
      <c r="Y387" s="40"/>
      <c r="Z387" s="40"/>
      <c r="AA387" s="40"/>
      <c r="AB387" s="40"/>
      <c r="AC387" s="40"/>
      <c r="AD387" s="40"/>
      <c r="AE387" s="40"/>
      <c r="AF387" s="40"/>
      <c r="AG387" s="41"/>
      <c r="AH387" s="17"/>
      <c r="AI387" s="17"/>
    </row>
    <row r="388" spans="4:35" ht="11.25" customHeight="1" x14ac:dyDescent="0.15">
      <c r="D388" s="17"/>
      <c r="E388" s="17"/>
      <c r="F388" s="39" t="s">
        <v>177</v>
      </c>
      <c r="G388" s="40"/>
      <c r="H388" s="40"/>
      <c r="I388" s="40"/>
      <c r="J388" s="40"/>
      <c r="K388" s="40"/>
      <c r="L388" s="41"/>
      <c r="M388" s="39" t="s">
        <v>178</v>
      </c>
      <c r="N388" s="40"/>
      <c r="O388" s="40"/>
      <c r="P388" s="40"/>
      <c r="Q388" s="40"/>
      <c r="R388" s="40"/>
      <c r="S388" s="40"/>
      <c r="T388" s="40"/>
      <c r="U388" s="40"/>
      <c r="V388" s="40"/>
      <c r="W388" s="40"/>
      <c r="X388" s="40"/>
      <c r="Y388" s="40"/>
      <c r="Z388" s="40"/>
      <c r="AA388" s="40"/>
      <c r="AB388" s="40"/>
      <c r="AC388" s="40"/>
      <c r="AD388" s="40"/>
      <c r="AE388" s="40"/>
      <c r="AF388" s="40"/>
      <c r="AG388" s="41"/>
      <c r="AH388" s="17"/>
      <c r="AI388" s="17"/>
    </row>
    <row r="389" spans="4:35" ht="11.25" customHeight="1" x14ac:dyDescent="0.15">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row>
    <row r="390" spans="4:35" ht="11.25" customHeight="1" x14ac:dyDescent="0.15">
      <c r="D390" s="17"/>
      <c r="E390" s="15" t="str">
        <f>$D$372&amp;"2."</f>
        <v>3.1.6.2.</v>
      </c>
      <c r="F390" s="4" t="s">
        <v>179</v>
      </c>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row>
    <row r="391" spans="4:35" ht="11.25" customHeight="1" x14ac:dyDescent="0.15">
      <c r="D391" s="17"/>
      <c r="E391" s="15"/>
      <c r="F391" s="4" t="s">
        <v>180</v>
      </c>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row>
    <row r="392" spans="4:35" ht="11.25" customHeight="1" x14ac:dyDescent="0.15">
      <c r="D392" s="17"/>
      <c r="E392" s="15"/>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row>
    <row r="393" spans="4:35" ht="11.25" customHeight="1" x14ac:dyDescent="0.15">
      <c r="D393" s="17"/>
      <c r="E393" s="15"/>
      <c r="F393" s="16" t="s">
        <v>119</v>
      </c>
      <c r="G393" s="46" t="s">
        <v>181</v>
      </c>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row>
    <row r="394" spans="4:35" ht="11.25" customHeight="1" x14ac:dyDescent="0.15">
      <c r="D394" s="17"/>
      <c r="E394" s="15"/>
      <c r="F394" s="16"/>
      <c r="G394" s="46" t="s">
        <v>182</v>
      </c>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row>
    <row r="395" spans="4:35" ht="11.25" customHeight="1" x14ac:dyDescent="0.15">
      <c r="D395" s="17"/>
      <c r="E395" s="15"/>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row>
    <row r="396" spans="4:35" ht="11.25" customHeight="1" x14ac:dyDescent="0.15">
      <c r="D396" s="17"/>
      <c r="E396" s="15"/>
      <c r="G396" s="45" t="s">
        <v>183</v>
      </c>
      <c r="H396" s="25"/>
      <c r="I396" s="25"/>
      <c r="J396" s="25"/>
      <c r="K396" s="24"/>
      <c r="L396" s="25" t="s">
        <v>184</v>
      </c>
      <c r="M396" s="25"/>
      <c r="N396" s="25"/>
      <c r="O396" s="25"/>
      <c r="P396" s="25"/>
      <c r="Q396" s="25"/>
      <c r="R396" s="25"/>
      <c r="S396" s="25"/>
      <c r="T396" s="25"/>
      <c r="U396" s="25"/>
      <c r="V396" s="25"/>
      <c r="W396" s="25"/>
      <c r="X396" s="25"/>
      <c r="Y396" s="25"/>
      <c r="Z396" s="25"/>
      <c r="AA396" s="25"/>
      <c r="AB396" s="24"/>
      <c r="AC396" s="25" t="s">
        <v>185</v>
      </c>
      <c r="AD396" s="25"/>
      <c r="AE396" s="25"/>
      <c r="AF396" s="25"/>
      <c r="AG396" s="25"/>
      <c r="AH396" s="24"/>
      <c r="AI396" s="17"/>
    </row>
    <row r="397" spans="4:35" ht="11.25" customHeight="1" x14ac:dyDescent="0.15">
      <c r="D397" s="17"/>
      <c r="E397" s="15"/>
      <c r="G397" s="18" t="s">
        <v>186</v>
      </c>
      <c r="H397" s="17"/>
      <c r="I397" s="17"/>
      <c r="J397" s="17"/>
      <c r="K397" s="19"/>
      <c r="L397" s="99" t="s">
        <v>826</v>
      </c>
      <c r="M397" s="100"/>
      <c r="N397" s="100"/>
      <c r="O397" s="100"/>
      <c r="P397" s="100"/>
      <c r="Q397" s="100"/>
      <c r="R397" s="100"/>
      <c r="S397" s="100"/>
      <c r="T397" s="100"/>
      <c r="U397" s="100"/>
      <c r="V397" s="100"/>
      <c r="W397" s="100"/>
      <c r="X397" s="100"/>
      <c r="Y397" s="100"/>
      <c r="Z397" s="100"/>
      <c r="AA397" s="100"/>
      <c r="AB397" s="101"/>
      <c r="AC397" s="99" t="s">
        <v>187</v>
      </c>
      <c r="AD397" s="100"/>
      <c r="AE397" s="100"/>
      <c r="AF397" s="100"/>
      <c r="AG397" s="100"/>
      <c r="AH397" s="101"/>
      <c r="AI397" s="17"/>
    </row>
    <row r="398" spans="4:35" ht="11.25" customHeight="1" x14ac:dyDescent="0.15">
      <c r="D398" s="17"/>
      <c r="E398" s="15"/>
      <c r="G398" s="39" t="s">
        <v>188</v>
      </c>
      <c r="H398" s="40"/>
      <c r="I398" s="40"/>
      <c r="J398" s="40"/>
      <c r="K398" s="41"/>
      <c r="L398" s="18" t="s">
        <v>827</v>
      </c>
      <c r="M398" s="102"/>
      <c r="N398" s="102"/>
      <c r="O398" s="102"/>
      <c r="P398" s="102"/>
      <c r="Q398" s="102"/>
      <c r="R398" s="102"/>
      <c r="S398" s="102"/>
      <c r="T398" s="102"/>
      <c r="U398" s="102"/>
      <c r="V398" s="102"/>
      <c r="W398" s="102"/>
      <c r="X398" s="102"/>
      <c r="Y398" s="102"/>
      <c r="Z398" s="102"/>
      <c r="AA398" s="102"/>
      <c r="AB398" s="19"/>
      <c r="AC398" s="18" t="s">
        <v>189</v>
      </c>
      <c r="AD398" s="102"/>
      <c r="AE398" s="102"/>
      <c r="AF398" s="102"/>
      <c r="AG398" s="102"/>
      <c r="AH398" s="19"/>
      <c r="AI398" s="17"/>
    </row>
    <row r="399" spans="4:35" ht="11.25" customHeight="1" x14ac:dyDescent="0.15">
      <c r="D399" s="17"/>
      <c r="E399" s="15"/>
      <c r="G399" s="18" t="s">
        <v>787</v>
      </c>
      <c r="H399" s="17"/>
      <c r="I399" s="17"/>
      <c r="J399" s="17"/>
      <c r="K399" s="19"/>
      <c r="L399" s="18"/>
      <c r="M399" s="102"/>
      <c r="N399" s="102"/>
      <c r="O399" s="102"/>
      <c r="P399" s="102"/>
      <c r="Q399" s="102"/>
      <c r="R399" s="102"/>
      <c r="S399" s="102"/>
      <c r="T399" s="102"/>
      <c r="U399" s="102"/>
      <c r="V399" s="102"/>
      <c r="W399" s="102"/>
      <c r="X399" s="102"/>
      <c r="Y399" s="102"/>
      <c r="Z399" s="102"/>
      <c r="AA399" s="102"/>
      <c r="AB399" s="19"/>
      <c r="AC399" s="18"/>
      <c r="AD399" s="102"/>
      <c r="AE399" s="102"/>
      <c r="AF399" s="102"/>
      <c r="AG399" s="102"/>
      <c r="AH399" s="19"/>
      <c r="AI399" s="17"/>
    </row>
    <row r="400" spans="4:35" ht="11.25" customHeight="1" x14ac:dyDescent="0.15">
      <c r="D400" s="94"/>
      <c r="E400" s="15"/>
      <c r="G400" s="18" t="s">
        <v>788</v>
      </c>
      <c r="H400" s="94"/>
      <c r="I400" s="94"/>
      <c r="J400" s="94"/>
      <c r="K400" s="19"/>
      <c r="L400" s="18"/>
      <c r="M400" s="102"/>
      <c r="N400" s="102"/>
      <c r="O400" s="102"/>
      <c r="P400" s="102"/>
      <c r="Q400" s="102"/>
      <c r="R400" s="102"/>
      <c r="S400" s="102"/>
      <c r="T400" s="102"/>
      <c r="U400" s="102"/>
      <c r="V400" s="102"/>
      <c r="W400" s="102"/>
      <c r="X400" s="102"/>
      <c r="Y400" s="102"/>
      <c r="Z400" s="102"/>
      <c r="AA400" s="102"/>
      <c r="AB400" s="19"/>
      <c r="AC400" s="18"/>
      <c r="AD400" s="102"/>
      <c r="AE400" s="102"/>
      <c r="AF400" s="102"/>
      <c r="AG400" s="102"/>
      <c r="AH400" s="19"/>
      <c r="AI400" s="94"/>
    </row>
    <row r="401" spans="4:35" ht="11.25" customHeight="1" x14ac:dyDescent="0.15">
      <c r="D401" s="17"/>
      <c r="E401" s="15"/>
      <c r="G401" s="20" t="s">
        <v>789</v>
      </c>
      <c r="H401" s="21"/>
      <c r="I401" s="21"/>
      <c r="J401" s="21"/>
      <c r="K401" s="22"/>
      <c r="L401" s="18"/>
      <c r="M401" s="102"/>
      <c r="N401" s="102"/>
      <c r="O401" s="102"/>
      <c r="P401" s="102"/>
      <c r="Q401" s="102"/>
      <c r="R401" s="102"/>
      <c r="S401" s="102"/>
      <c r="T401" s="102"/>
      <c r="U401" s="102"/>
      <c r="V401" s="102"/>
      <c r="W401" s="102"/>
      <c r="X401" s="102"/>
      <c r="Y401" s="102"/>
      <c r="Z401" s="102"/>
      <c r="AA401" s="102"/>
      <c r="AB401" s="19"/>
      <c r="AC401" s="18"/>
      <c r="AD401" s="102"/>
      <c r="AE401" s="102"/>
      <c r="AF401" s="102"/>
      <c r="AG401" s="102"/>
      <c r="AH401" s="19"/>
      <c r="AI401" s="17"/>
    </row>
    <row r="402" spans="4:35" ht="11.25" customHeight="1" x14ac:dyDescent="0.15">
      <c r="D402" s="17"/>
      <c r="E402" s="15"/>
      <c r="G402" s="39" t="s">
        <v>190</v>
      </c>
      <c r="H402" s="40"/>
      <c r="I402" s="40"/>
      <c r="J402" s="40"/>
      <c r="K402" s="41"/>
      <c r="L402" s="20"/>
      <c r="M402" s="21"/>
      <c r="N402" s="21"/>
      <c r="O402" s="21"/>
      <c r="P402" s="21"/>
      <c r="Q402" s="21"/>
      <c r="R402" s="21"/>
      <c r="S402" s="21"/>
      <c r="T402" s="21"/>
      <c r="U402" s="21"/>
      <c r="V402" s="21"/>
      <c r="W402" s="21"/>
      <c r="X402" s="21"/>
      <c r="Y402" s="21"/>
      <c r="Z402" s="21"/>
      <c r="AA402" s="21"/>
      <c r="AB402" s="22"/>
      <c r="AC402" s="20"/>
      <c r="AD402" s="21"/>
      <c r="AE402" s="21"/>
      <c r="AF402" s="21"/>
      <c r="AG402" s="21"/>
      <c r="AH402" s="22"/>
      <c r="AI402" s="17"/>
    </row>
    <row r="403" spans="4:35" ht="11.25" customHeight="1" x14ac:dyDescent="0.15">
      <c r="D403" s="17"/>
      <c r="E403" s="15"/>
      <c r="G403" s="39" t="s">
        <v>191</v>
      </c>
      <c r="H403" s="40"/>
      <c r="I403" s="40"/>
      <c r="J403" s="40"/>
      <c r="K403" s="41"/>
      <c r="L403" s="20" t="s">
        <v>825</v>
      </c>
      <c r="M403" s="21"/>
      <c r="N403" s="21"/>
      <c r="O403" s="21"/>
      <c r="P403" s="21"/>
      <c r="Q403" s="21"/>
      <c r="R403" s="21"/>
      <c r="S403" s="21"/>
      <c r="T403" s="21"/>
      <c r="U403" s="21"/>
      <c r="V403" s="21"/>
      <c r="W403" s="21"/>
      <c r="X403" s="21"/>
      <c r="Y403" s="21"/>
      <c r="Z403" s="21"/>
      <c r="AA403" s="21"/>
      <c r="AB403" s="22"/>
      <c r="AC403" s="21" t="s">
        <v>828</v>
      </c>
      <c r="AD403" s="21"/>
      <c r="AE403" s="21"/>
      <c r="AF403" s="21"/>
      <c r="AG403" s="21"/>
      <c r="AH403" s="22"/>
      <c r="AI403" s="17"/>
    </row>
    <row r="404" spans="4:35" ht="11.25" customHeight="1" x14ac:dyDescent="0.15">
      <c r="D404" s="17"/>
      <c r="E404" s="15"/>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row>
    <row r="405" spans="4:35" ht="11.25" customHeight="1" x14ac:dyDescent="0.15">
      <c r="D405" s="17"/>
      <c r="E405" s="15"/>
      <c r="G405" s="17" t="s">
        <v>192</v>
      </c>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row>
    <row r="406" spans="4:35" ht="11.25" customHeight="1" x14ac:dyDescent="0.15">
      <c r="D406" s="17"/>
      <c r="E406" s="15"/>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row>
    <row r="407" spans="4:35" ht="11.25" customHeight="1" x14ac:dyDescent="0.15">
      <c r="D407" s="17"/>
      <c r="E407" s="15"/>
      <c r="F407" s="16" t="s">
        <v>123</v>
      </c>
      <c r="G407" s="46" t="s">
        <v>193</v>
      </c>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row>
    <row r="408" spans="4:35" ht="11.25" customHeight="1" x14ac:dyDescent="0.15">
      <c r="D408" s="17"/>
      <c r="E408" s="15"/>
      <c r="F408" s="16"/>
      <c r="G408" s="17" t="s">
        <v>194</v>
      </c>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row>
    <row r="409" spans="4:35" ht="11.25" customHeight="1" x14ac:dyDescent="0.15">
      <c r="D409" s="17"/>
      <c r="E409" s="15"/>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row>
    <row r="410" spans="4:35" ht="11.25" customHeight="1" x14ac:dyDescent="0.15">
      <c r="D410" s="17"/>
      <c r="E410" s="15"/>
      <c r="G410" s="45" t="s">
        <v>183</v>
      </c>
      <c r="H410" s="25"/>
      <c r="I410" s="25"/>
      <c r="J410" s="25"/>
      <c r="K410" s="24"/>
      <c r="L410" s="25" t="s">
        <v>184</v>
      </c>
      <c r="M410" s="25"/>
      <c r="N410" s="25"/>
      <c r="O410" s="25"/>
      <c r="P410" s="25"/>
      <c r="Q410" s="25"/>
      <c r="R410" s="25"/>
      <c r="S410" s="25"/>
      <c r="T410" s="25"/>
      <c r="U410" s="25"/>
      <c r="V410" s="25"/>
      <c r="W410" s="25"/>
      <c r="X410" s="25"/>
      <c r="Y410" s="25"/>
      <c r="Z410" s="25"/>
      <c r="AA410" s="25"/>
      <c r="AB410" s="24"/>
      <c r="AC410" s="25" t="s">
        <v>185</v>
      </c>
      <c r="AD410" s="25"/>
      <c r="AE410" s="25"/>
      <c r="AF410" s="25"/>
      <c r="AG410" s="25"/>
      <c r="AH410" s="24"/>
      <c r="AI410" s="17"/>
    </row>
    <row r="411" spans="4:35" ht="11.25" customHeight="1" x14ac:dyDescent="0.15">
      <c r="D411" s="17"/>
      <c r="E411" s="15"/>
      <c r="G411" s="23" t="s">
        <v>195</v>
      </c>
      <c r="H411" s="26"/>
      <c r="I411" s="26"/>
      <c r="J411" s="26"/>
      <c r="K411" s="27"/>
      <c r="L411" s="26" t="s">
        <v>196</v>
      </c>
      <c r="M411" s="26"/>
      <c r="N411" s="26"/>
      <c r="O411" s="26"/>
      <c r="P411" s="26"/>
      <c r="Q411" s="26"/>
      <c r="R411" s="26"/>
      <c r="S411" s="26"/>
      <c r="T411" s="26"/>
      <c r="U411" s="26"/>
      <c r="V411" s="26"/>
      <c r="W411" s="26"/>
      <c r="X411" s="26"/>
      <c r="Y411" s="26"/>
      <c r="Z411" s="26"/>
      <c r="AA411" s="26"/>
      <c r="AB411" s="27"/>
      <c r="AC411" s="26" t="s">
        <v>197</v>
      </c>
      <c r="AD411" s="26"/>
      <c r="AE411" s="26"/>
      <c r="AF411" s="26"/>
      <c r="AG411" s="26"/>
      <c r="AH411" s="27"/>
      <c r="AI411" s="17"/>
    </row>
    <row r="412" spans="4:35" ht="11.25" customHeight="1" x14ac:dyDescent="0.15">
      <c r="D412" s="17"/>
      <c r="E412" s="15"/>
      <c r="G412" s="20"/>
      <c r="H412" s="21"/>
      <c r="I412" s="21"/>
      <c r="J412" s="21"/>
      <c r="K412" s="22"/>
      <c r="L412" s="21" t="s">
        <v>198</v>
      </c>
      <c r="M412" s="21"/>
      <c r="N412" s="21"/>
      <c r="O412" s="21"/>
      <c r="P412" s="21"/>
      <c r="Q412" s="21"/>
      <c r="R412" s="21"/>
      <c r="S412" s="21"/>
      <c r="T412" s="21"/>
      <c r="U412" s="21"/>
      <c r="V412" s="21"/>
      <c r="W412" s="21"/>
      <c r="X412" s="21"/>
      <c r="Y412" s="21"/>
      <c r="Z412" s="21"/>
      <c r="AA412" s="21"/>
      <c r="AB412" s="22"/>
      <c r="AC412" s="21"/>
      <c r="AD412" s="21"/>
      <c r="AE412" s="21"/>
      <c r="AF412" s="21"/>
      <c r="AG412" s="21"/>
      <c r="AH412" s="22"/>
      <c r="AI412" s="17"/>
    </row>
    <row r="413" spans="4:35" ht="11.25" customHeight="1" x14ac:dyDescent="0.15">
      <c r="D413" s="17"/>
      <c r="E413" s="15"/>
      <c r="G413" s="18" t="s">
        <v>199</v>
      </c>
      <c r="H413" s="17"/>
      <c r="I413" s="17"/>
      <c r="J413" s="17"/>
      <c r="K413" s="19"/>
      <c r="L413" s="17" t="s">
        <v>200</v>
      </c>
      <c r="M413" s="17"/>
      <c r="N413" s="17"/>
      <c r="O413" s="17"/>
      <c r="P413" s="17"/>
      <c r="Q413" s="17"/>
      <c r="R413" s="17"/>
      <c r="S413" s="17"/>
      <c r="T413" s="17"/>
      <c r="U413" s="17"/>
      <c r="V413" s="17"/>
      <c r="W413" s="17"/>
      <c r="X413" s="17"/>
      <c r="Y413" s="17"/>
      <c r="Z413" s="17"/>
      <c r="AA413" s="17"/>
      <c r="AB413" s="19"/>
      <c r="AC413" s="17" t="s">
        <v>201</v>
      </c>
      <c r="AD413" s="17"/>
      <c r="AE413" s="17"/>
      <c r="AF413" s="17"/>
      <c r="AG413" s="17"/>
      <c r="AH413" s="19"/>
      <c r="AI413" s="17"/>
    </row>
    <row r="414" spans="4:35" ht="11.25" customHeight="1" x14ac:dyDescent="0.15">
      <c r="D414" s="17"/>
      <c r="E414" s="15"/>
      <c r="G414" s="20"/>
      <c r="H414" s="21"/>
      <c r="I414" s="21"/>
      <c r="J414" s="21"/>
      <c r="K414" s="22"/>
      <c r="L414" s="21" t="s">
        <v>202</v>
      </c>
      <c r="M414" s="21"/>
      <c r="N414" s="21"/>
      <c r="O414" s="21"/>
      <c r="P414" s="21"/>
      <c r="Q414" s="21"/>
      <c r="R414" s="21"/>
      <c r="S414" s="21"/>
      <c r="T414" s="21"/>
      <c r="U414" s="21"/>
      <c r="V414" s="21"/>
      <c r="W414" s="21"/>
      <c r="X414" s="21"/>
      <c r="Y414" s="21"/>
      <c r="Z414" s="21"/>
      <c r="AA414" s="21"/>
      <c r="AB414" s="22"/>
      <c r="AC414" s="21"/>
      <c r="AD414" s="21"/>
      <c r="AE414" s="21"/>
      <c r="AF414" s="21"/>
      <c r="AG414" s="21"/>
      <c r="AH414" s="22"/>
      <c r="AI414" s="17"/>
    </row>
    <row r="415" spans="4:35" ht="11.25" customHeight="1" x14ac:dyDescent="0.15">
      <c r="D415" s="17"/>
      <c r="E415" s="15"/>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row>
    <row r="416" spans="4:35" ht="11.25" customHeight="1" x14ac:dyDescent="0.15">
      <c r="D416" s="17"/>
      <c r="E416" s="15"/>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row>
    <row r="417" spans="4:35" ht="11.25" customHeight="1" x14ac:dyDescent="0.15">
      <c r="D417" s="17"/>
      <c r="E417" s="15"/>
      <c r="F417" s="16" t="s">
        <v>125</v>
      </c>
      <c r="G417" s="17" t="s">
        <v>177</v>
      </c>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row>
    <row r="418" spans="4:35" ht="11.25" customHeight="1" x14ac:dyDescent="0.15">
      <c r="D418" s="17"/>
      <c r="E418" s="15"/>
      <c r="F418" s="16"/>
      <c r="G418" s="17" t="s">
        <v>203</v>
      </c>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row>
    <row r="419" spans="4:35" ht="11.25" customHeight="1" x14ac:dyDescent="0.15">
      <c r="D419" s="17"/>
      <c r="E419" s="15"/>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row>
    <row r="420" spans="4:35" ht="11.25" customHeight="1" x14ac:dyDescent="0.15">
      <c r="D420" s="17"/>
      <c r="E420" s="15"/>
      <c r="G420" s="45" t="s">
        <v>183</v>
      </c>
      <c r="H420" s="25"/>
      <c r="I420" s="25"/>
      <c r="J420" s="25"/>
      <c r="K420" s="24"/>
      <c r="L420" s="25" t="s">
        <v>184</v>
      </c>
      <c r="M420" s="25"/>
      <c r="N420" s="25"/>
      <c r="O420" s="25"/>
      <c r="P420" s="25"/>
      <c r="Q420" s="25"/>
      <c r="R420" s="25"/>
      <c r="S420" s="25"/>
      <c r="T420" s="25"/>
      <c r="U420" s="25"/>
      <c r="V420" s="25"/>
      <c r="W420" s="25"/>
      <c r="X420" s="25"/>
      <c r="Y420" s="25"/>
      <c r="Z420" s="25"/>
      <c r="AA420" s="25"/>
      <c r="AB420" s="24"/>
      <c r="AC420" s="25" t="s">
        <v>185</v>
      </c>
      <c r="AD420" s="25"/>
      <c r="AE420" s="25"/>
      <c r="AF420" s="25"/>
      <c r="AG420" s="25"/>
      <c r="AH420" s="24"/>
      <c r="AI420" s="17"/>
    </row>
    <row r="421" spans="4:35" ht="11.25" customHeight="1" x14ac:dyDescent="0.15">
      <c r="D421" s="17"/>
      <c r="E421" s="17"/>
      <c r="F421" s="17"/>
      <c r="G421" s="23" t="s">
        <v>204</v>
      </c>
      <c r="H421" s="26"/>
      <c r="I421" s="26"/>
      <c r="J421" s="26"/>
      <c r="K421" s="27"/>
      <c r="L421" s="26" t="s">
        <v>205</v>
      </c>
      <c r="M421" s="26"/>
      <c r="N421" s="26"/>
      <c r="O421" s="26"/>
      <c r="P421" s="26"/>
      <c r="Q421" s="26"/>
      <c r="R421" s="26"/>
      <c r="S421" s="26"/>
      <c r="T421" s="26"/>
      <c r="U421" s="26"/>
      <c r="V421" s="26"/>
      <c r="W421" s="26"/>
      <c r="X421" s="26"/>
      <c r="Y421" s="26"/>
      <c r="Z421" s="26"/>
      <c r="AA421" s="26"/>
      <c r="AB421" s="27"/>
      <c r="AC421" s="26" t="s">
        <v>206</v>
      </c>
      <c r="AD421" s="26"/>
      <c r="AE421" s="26"/>
      <c r="AF421" s="26"/>
      <c r="AG421" s="26"/>
      <c r="AH421" s="27"/>
      <c r="AI421" s="17"/>
    </row>
    <row r="422" spans="4:35" ht="11.25" customHeight="1" x14ac:dyDescent="0.15">
      <c r="D422" s="17"/>
      <c r="E422" s="17"/>
      <c r="F422" s="17"/>
      <c r="G422" s="20"/>
      <c r="H422" s="21"/>
      <c r="I422" s="21"/>
      <c r="J422" s="21"/>
      <c r="K422" s="22"/>
      <c r="L422" s="21" t="s">
        <v>207</v>
      </c>
      <c r="M422" s="21"/>
      <c r="N422" s="21"/>
      <c r="O422" s="21"/>
      <c r="P422" s="21"/>
      <c r="Q422" s="21"/>
      <c r="R422" s="21"/>
      <c r="S422" s="21"/>
      <c r="T422" s="21"/>
      <c r="U422" s="21"/>
      <c r="V422" s="21"/>
      <c r="W422" s="21"/>
      <c r="X422" s="21"/>
      <c r="Y422" s="21"/>
      <c r="Z422" s="21"/>
      <c r="AA422" s="21"/>
      <c r="AB422" s="22"/>
      <c r="AC422" s="21"/>
      <c r="AD422" s="21"/>
      <c r="AE422" s="21"/>
      <c r="AF422" s="21"/>
      <c r="AG422" s="21"/>
      <c r="AH422" s="22"/>
      <c r="AI422" s="17"/>
    </row>
    <row r="423" spans="4:35" s="106" customFormat="1" ht="11.25" customHeight="1" x14ac:dyDescent="0.15">
      <c r="D423" s="140"/>
      <c r="E423" s="140"/>
      <c r="F423" s="140"/>
      <c r="G423" s="23" t="s">
        <v>894</v>
      </c>
      <c r="H423" s="26"/>
      <c r="I423" s="26"/>
      <c r="J423" s="26"/>
      <c r="K423" s="27"/>
      <c r="L423" s="26" t="s">
        <v>896</v>
      </c>
      <c r="M423" s="26"/>
      <c r="N423" s="26"/>
      <c r="O423" s="26"/>
      <c r="P423" s="26"/>
      <c r="Q423" s="26"/>
      <c r="R423" s="26"/>
      <c r="S423" s="26"/>
      <c r="T423" s="26"/>
      <c r="U423" s="26"/>
      <c r="V423" s="26"/>
      <c r="W423" s="26"/>
      <c r="X423" s="26"/>
      <c r="Y423" s="26"/>
      <c r="Z423" s="26"/>
      <c r="AA423" s="26"/>
      <c r="AB423" s="27"/>
      <c r="AC423" s="26" t="s">
        <v>898</v>
      </c>
      <c r="AD423" s="26"/>
      <c r="AE423" s="26"/>
      <c r="AF423" s="26"/>
      <c r="AG423" s="26"/>
      <c r="AH423" s="27"/>
      <c r="AI423" s="140"/>
    </row>
    <row r="424" spans="4:35" s="106" customFormat="1" ht="11.25" customHeight="1" x14ac:dyDescent="0.15">
      <c r="D424" s="140"/>
      <c r="E424" s="140"/>
      <c r="F424" s="140"/>
      <c r="G424" s="108" t="s">
        <v>895</v>
      </c>
      <c r="H424" s="21"/>
      <c r="I424" s="21"/>
      <c r="J424" s="21"/>
      <c r="K424" s="109"/>
      <c r="L424" s="21" t="s">
        <v>897</v>
      </c>
      <c r="M424" s="21"/>
      <c r="N424" s="21"/>
      <c r="O424" s="21"/>
      <c r="P424" s="21"/>
      <c r="Q424" s="21"/>
      <c r="R424" s="21"/>
      <c r="S424" s="21"/>
      <c r="T424" s="21"/>
      <c r="U424" s="21"/>
      <c r="V424" s="21"/>
      <c r="W424" s="21"/>
      <c r="X424" s="21"/>
      <c r="Y424" s="21"/>
      <c r="Z424" s="21"/>
      <c r="AA424" s="21"/>
      <c r="AB424" s="109"/>
      <c r="AC424" s="21"/>
      <c r="AD424" s="21"/>
      <c r="AE424" s="21"/>
      <c r="AF424" s="21"/>
      <c r="AG424" s="21"/>
      <c r="AH424" s="109"/>
      <c r="AI424" s="140"/>
    </row>
    <row r="425" spans="4:35" ht="11.25" customHeight="1" x14ac:dyDescent="0.15">
      <c r="D425" s="17"/>
      <c r="E425" s="17"/>
      <c r="F425" s="17"/>
      <c r="G425" s="99" t="s">
        <v>886</v>
      </c>
      <c r="H425" s="100"/>
      <c r="I425" s="100"/>
      <c r="J425" s="100"/>
      <c r="K425" s="101"/>
      <c r="L425" s="17" t="s">
        <v>208</v>
      </c>
      <c r="M425" s="17"/>
      <c r="N425" s="17"/>
      <c r="O425" s="17"/>
      <c r="P425" s="17"/>
      <c r="Q425" s="17"/>
      <c r="R425" s="17"/>
      <c r="S425" s="17"/>
      <c r="T425" s="17"/>
      <c r="U425" s="17"/>
      <c r="V425" s="17"/>
      <c r="W425" s="17"/>
      <c r="X425" s="17"/>
      <c r="Y425" s="17"/>
      <c r="Z425" s="17"/>
      <c r="AA425" s="17"/>
      <c r="AB425" s="19"/>
      <c r="AC425" s="17" t="s">
        <v>209</v>
      </c>
      <c r="AD425" s="17"/>
      <c r="AE425" s="17"/>
      <c r="AF425" s="17"/>
      <c r="AG425" s="17"/>
      <c r="AH425" s="19"/>
      <c r="AI425" s="17"/>
    </row>
    <row r="426" spans="4:35" s="106" customFormat="1" ht="11.25" customHeight="1" x14ac:dyDescent="0.15">
      <c r="D426" s="127"/>
      <c r="E426" s="127"/>
      <c r="F426" s="127"/>
      <c r="G426" s="108" t="s">
        <v>884</v>
      </c>
      <c r="H426" s="21"/>
      <c r="I426" s="21"/>
      <c r="J426" s="21"/>
      <c r="K426" s="109"/>
      <c r="L426" s="127" t="s">
        <v>211</v>
      </c>
      <c r="M426" s="127"/>
      <c r="N426" s="127"/>
      <c r="O426" s="127"/>
      <c r="P426" s="127"/>
      <c r="Q426" s="127"/>
      <c r="R426" s="127"/>
      <c r="S426" s="127"/>
      <c r="T426" s="127"/>
      <c r="U426" s="127"/>
      <c r="V426" s="127"/>
      <c r="W426" s="127"/>
      <c r="X426" s="127"/>
      <c r="Y426" s="127"/>
      <c r="Z426" s="127"/>
      <c r="AA426" s="127"/>
      <c r="AB426" s="19"/>
      <c r="AC426" s="127"/>
      <c r="AD426" s="127"/>
      <c r="AE426" s="127"/>
      <c r="AF426" s="127"/>
      <c r="AG426" s="127"/>
      <c r="AH426" s="19"/>
      <c r="AI426" s="127"/>
    </row>
    <row r="427" spans="4:35" ht="11.25" customHeight="1" x14ac:dyDescent="0.15">
      <c r="D427" s="17"/>
      <c r="E427" s="17"/>
      <c r="F427" s="17"/>
      <c r="G427" s="23" t="s">
        <v>210</v>
      </c>
      <c r="H427" s="26"/>
      <c r="I427" s="26"/>
      <c r="J427" s="26"/>
      <c r="K427" s="27"/>
      <c r="L427" s="17"/>
      <c r="M427" s="17"/>
      <c r="N427" s="17"/>
      <c r="O427" s="17"/>
      <c r="P427" s="17"/>
      <c r="Q427" s="17"/>
      <c r="R427" s="17"/>
      <c r="S427" s="17"/>
      <c r="T427" s="17"/>
      <c r="U427" s="17"/>
      <c r="V427" s="17"/>
      <c r="W427" s="17"/>
      <c r="X427" s="17"/>
      <c r="Y427" s="17"/>
      <c r="Z427" s="17"/>
      <c r="AA427" s="17"/>
      <c r="AB427" s="19"/>
      <c r="AC427" s="17"/>
      <c r="AD427" s="17"/>
      <c r="AE427" s="17"/>
      <c r="AF427" s="17"/>
      <c r="AG427" s="17"/>
      <c r="AH427" s="19"/>
      <c r="AI427" s="17"/>
    </row>
    <row r="428" spans="4:35" ht="11.25" customHeight="1" x14ac:dyDescent="0.15">
      <c r="D428" s="17"/>
      <c r="E428" s="15"/>
      <c r="G428" s="20" t="s">
        <v>212</v>
      </c>
      <c r="H428" s="21"/>
      <c r="I428" s="21"/>
      <c r="J428" s="21"/>
      <c r="K428" s="22"/>
      <c r="L428" s="17"/>
      <c r="M428" s="17"/>
      <c r="N428" s="17"/>
      <c r="O428" s="17"/>
      <c r="P428" s="17"/>
      <c r="Q428" s="17"/>
      <c r="R428" s="17"/>
      <c r="S428" s="17"/>
      <c r="T428" s="17"/>
      <c r="U428" s="17"/>
      <c r="V428" s="17"/>
      <c r="W428" s="17"/>
      <c r="X428" s="17"/>
      <c r="Y428" s="17"/>
      <c r="Z428" s="17"/>
      <c r="AA428" s="17"/>
      <c r="AB428" s="19"/>
      <c r="AC428" s="17"/>
      <c r="AD428" s="17"/>
      <c r="AE428" s="17"/>
      <c r="AF428" s="17"/>
      <c r="AG428" s="17"/>
      <c r="AH428" s="19"/>
      <c r="AI428" s="17"/>
    </row>
    <row r="429" spans="4:35" s="106" customFormat="1" ht="11.25" customHeight="1" x14ac:dyDescent="0.15">
      <c r="D429" s="127"/>
      <c r="E429" s="15"/>
      <c r="G429" s="99" t="s">
        <v>885</v>
      </c>
      <c r="H429" s="100"/>
      <c r="I429" s="100"/>
      <c r="J429" s="100"/>
      <c r="K429" s="101"/>
      <c r="L429" s="127"/>
      <c r="M429" s="127"/>
      <c r="N429" s="127"/>
      <c r="O429" s="127"/>
      <c r="P429" s="127"/>
      <c r="Q429" s="127"/>
      <c r="R429" s="127"/>
      <c r="S429" s="127"/>
      <c r="T429" s="127"/>
      <c r="U429" s="127"/>
      <c r="V429" s="127"/>
      <c r="W429" s="127"/>
      <c r="X429" s="127"/>
      <c r="Y429" s="127"/>
      <c r="Z429" s="127"/>
      <c r="AA429" s="127"/>
      <c r="AB429" s="19"/>
      <c r="AC429" s="127"/>
      <c r="AD429" s="127"/>
      <c r="AE429" s="127"/>
      <c r="AF429" s="127"/>
      <c r="AG429" s="127"/>
      <c r="AH429" s="19"/>
      <c r="AI429" s="127"/>
    </row>
    <row r="430" spans="4:35" ht="11.25" customHeight="1" x14ac:dyDescent="0.15">
      <c r="D430" s="17"/>
      <c r="E430" s="15"/>
      <c r="G430" s="108" t="s">
        <v>884</v>
      </c>
      <c r="H430" s="21"/>
      <c r="I430" s="21"/>
      <c r="J430" s="21"/>
      <c r="K430" s="109"/>
      <c r="L430" s="20"/>
      <c r="M430" s="21"/>
      <c r="N430" s="21"/>
      <c r="O430" s="21"/>
      <c r="P430" s="21"/>
      <c r="Q430" s="21"/>
      <c r="R430" s="21"/>
      <c r="S430" s="21"/>
      <c r="T430" s="21"/>
      <c r="U430" s="21"/>
      <c r="V430" s="21"/>
      <c r="W430" s="21"/>
      <c r="X430" s="21"/>
      <c r="Y430" s="21"/>
      <c r="Z430" s="21"/>
      <c r="AA430" s="21"/>
      <c r="AB430" s="22"/>
      <c r="AC430" s="21"/>
      <c r="AD430" s="21"/>
      <c r="AE430" s="21"/>
      <c r="AF430" s="21"/>
      <c r="AG430" s="21"/>
      <c r="AH430" s="22"/>
      <c r="AI430" s="17"/>
    </row>
    <row r="431" spans="4:35" ht="11.25" customHeight="1" x14ac:dyDescent="0.15">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row>
    <row r="432" spans="4:35" ht="11.25" customHeight="1" x14ac:dyDescent="0.15">
      <c r="D432" s="17"/>
      <c r="E432" s="17"/>
      <c r="F432" s="17"/>
      <c r="G432" s="17" t="s">
        <v>213</v>
      </c>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row>
    <row r="433" spans="4:35" ht="11.25" customHeight="1" x14ac:dyDescent="0.15">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row>
    <row r="434" spans="4:35" ht="11.25" customHeight="1" x14ac:dyDescent="0.15">
      <c r="D434" s="17"/>
      <c r="E434" s="15" t="str">
        <f>$D$372&amp;"3."</f>
        <v>3.1.6.3.</v>
      </c>
      <c r="F434" s="4" t="s">
        <v>214</v>
      </c>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row>
    <row r="435" spans="4:35" ht="11.25" customHeight="1" x14ac:dyDescent="0.15">
      <c r="D435" s="17"/>
      <c r="E435" s="15"/>
      <c r="F435" s="4" t="s">
        <v>215</v>
      </c>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row>
    <row r="436" spans="4:35" ht="11.25" customHeight="1" x14ac:dyDescent="0.15">
      <c r="D436" s="17"/>
      <c r="E436" s="15"/>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row>
    <row r="437" spans="4:35" ht="11.25" customHeight="1" x14ac:dyDescent="0.15">
      <c r="D437" s="17"/>
      <c r="E437" s="15"/>
      <c r="F437" s="16" t="s">
        <v>119</v>
      </c>
      <c r="G437" s="46" t="s">
        <v>181</v>
      </c>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row>
    <row r="438" spans="4:35" ht="11.25" customHeight="1" x14ac:dyDescent="0.15">
      <c r="D438" s="17"/>
      <c r="E438" s="15"/>
      <c r="F438" s="16"/>
      <c r="G438" s="46" t="s">
        <v>216</v>
      </c>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row>
    <row r="439" spans="4:35" ht="11.25" customHeight="1" x14ac:dyDescent="0.15">
      <c r="D439" s="17"/>
      <c r="E439" s="15"/>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row>
    <row r="440" spans="4:35" ht="11.25" customHeight="1" x14ac:dyDescent="0.15">
      <c r="D440" s="17"/>
      <c r="E440" s="15"/>
      <c r="G440" s="45" t="s">
        <v>183</v>
      </c>
      <c r="H440" s="25"/>
      <c r="I440" s="25"/>
      <c r="J440" s="25"/>
      <c r="K440" s="24"/>
      <c r="L440" s="25" t="s">
        <v>184</v>
      </c>
      <c r="M440" s="25"/>
      <c r="N440" s="25"/>
      <c r="O440" s="25"/>
      <c r="P440" s="25"/>
      <c r="Q440" s="25"/>
      <c r="R440" s="25"/>
      <c r="S440" s="25"/>
      <c r="T440" s="25"/>
      <c r="U440" s="25"/>
      <c r="V440" s="25"/>
      <c r="W440" s="25"/>
      <c r="X440" s="25"/>
      <c r="Y440" s="25"/>
      <c r="Z440" s="25"/>
      <c r="AA440" s="25"/>
      <c r="AB440" s="24"/>
      <c r="AC440" s="17"/>
      <c r="AD440" s="17"/>
      <c r="AE440" s="17"/>
      <c r="AF440" s="17"/>
      <c r="AG440" s="17"/>
      <c r="AH440" s="17"/>
      <c r="AI440" s="17"/>
    </row>
    <row r="441" spans="4:35" ht="11.25" customHeight="1" x14ac:dyDescent="0.15">
      <c r="D441" s="17"/>
      <c r="E441" s="15"/>
      <c r="G441" s="23" t="s">
        <v>186</v>
      </c>
      <c r="H441" s="26"/>
      <c r="I441" s="26"/>
      <c r="J441" s="26"/>
      <c r="K441" s="27"/>
      <c r="L441" s="23" t="s">
        <v>217</v>
      </c>
      <c r="M441" s="26"/>
      <c r="N441" s="26"/>
      <c r="O441" s="26"/>
      <c r="P441" s="26"/>
      <c r="Q441" s="26"/>
      <c r="R441" s="26"/>
      <c r="S441" s="26"/>
      <c r="T441" s="26"/>
      <c r="U441" s="26"/>
      <c r="V441" s="26"/>
      <c r="W441" s="26"/>
      <c r="X441" s="26"/>
      <c r="Y441" s="26"/>
      <c r="Z441" s="26"/>
      <c r="AA441" s="26"/>
      <c r="AB441" s="27"/>
      <c r="AC441" s="17"/>
      <c r="AD441" s="17"/>
      <c r="AE441" s="17"/>
      <c r="AF441" s="17"/>
      <c r="AG441" s="17"/>
      <c r="AH441" s="17"/>
      <c r="AI441" s="17"/>
    </row>
    <row r="442" spans="4:35" ht="11.25" customHeight="1" x14ac:dyDescent="0.15">
      <c r="D442" s="17"/>
      <c r="E442" s="15"/>
      <c r="G442" s="39" t="s">
        <v>188</v>
      </c>
      <c r="H442" s="40"/>
      <c r="I442" s="40"/>
      <c r="J442" s="40"/>
      <c r="K442" s="41"/>
      <c r="L442" s="18"/>
      <c r="M442" s="17"/>
      <c r="N442" s="17"/>
      <c r="O442" s="17"/>
      <c r="P442" s="17"/>
      <c r="Q442" s="17"/>
      <c r="R442" s="17"/>
      <c r="S442" s="17"/>
      <c r="T442" s="17"/>
      <c r="U442" s="17"/>
      <c r="V442" s="17"/>
      <c r="W442" s="17"/>
      <c r="X442" s="17"/>
      <c r="Y442" s="17"/>
      <c r="Z442" s="17"/>
      <c r="AA442" s="17"/>
      <c r="AB442" s="19"/>
      <c r="AC442" s="17"/>
      <c r="AD442" s="17"/>
      <c r="AE442" s="17"/>
      <c r="AF442" s="17"/>
      <c r="AG442" s="17"/>
      <c r="AH442" s="17"/>
      <c r="AI442" s="17"/>
    </row>
    <row r="443" spans="4:35" ht="11.25" customHeight="1" x14ac:dyDescent="0.15">
      <c r="D443" s="17"/>
      <c r="E443" s="15"/>
      <c r="G443" s="18" t="s">
        <v>787</v>
      </c>
      <c r="H443" s="17"/>
      <c r="I443" s="17"/>
      <c r="J443" s="17"/>
      <c r="K443" s="19"/>
      <c r="L443" s="18"/>
      <c r="M443" s="17"/>
      <c r="N443" s="17"/>
      <c r="O443" s="17"/>
      <c r="P443" s="17"/>
      <c r="Q443" s="17"/>
      <c r="R443" s="17"/>
      <c r="S443" s="17"/>
      <c r="T443" s="17"/>
      <c r="U443" s="17"/>
      <c r="V443" s="17"/>
      <c r="W443" s="17"/>
      <c r="X443" s="17"/>
      <c r="Y443" s="17"/>
      <c r="Z443" s="17"/>
      <c r="AA443" s="17"/>
      <c r="AB443" s="19"/>
      <c r="AC443" s="17"/>
      <c r="AD443" s="17"/>
      <c r="AE443" s="17"/>
      <c r="AF443" s="17"/>
      <c r="AG443" s="17"/>
      <c r="AH443" s="17"/>
      <c r="AI443" s="17"/>
    </row>
    <row r="444" spans="4:35" ht="11.25" customHeight="1" x14ac:dyDescent="0.15">
      <c r="D444" s="94"/>
      <c r="E444" s="15"/>
      <c r="G444" s="18" t="s">
        <v>788</v>
      </c>
      <c r="H444" s="94"/>
      <c r="I444" s="94"/>
      <c r="J444" s="94"/>
      <c r="K444" s="19"/>
      <c r="L444" s="18"/>
      <c r="M444" s="94"/>
      <c r="N444" s="94"/>
      <c r="O444" s="94"/>
      <c r="P444" s="94"/>
      <c r="Q444" s="94"/>
      <c r="R444" s="94"/>
      <c r="S444" s="94"/>
      <c r="T444" s="94"/>
      <c r="U444" s="94"/>
      <c r="V444" s="94"/>
      <c r="W444" s="94"/>
      <c r="X444" s="94"/>
      <c r="Y444" s="94"/>
      <c r="Z444" s="94"/>
      <c r="AA444" s="94"/>
      <c r="AB444" s="19"/>
      <c r="AC444" s="94"/>
      <c r="AD444" s="94"/>
      <c r="AE444" s="94"/>
      <c r="AF444" s="94"/>
      <c r="AG444" s="94"/>
      <c r="AH444" s="94"/>
      <c r="AI444" s="94"/>
    </row>
    <row r="445" spans="4:35" ht="11.25" customHeight="1" x14ac:dyDescent="0.15">
      <c r="D445" s="17"/>
      <c r="E445" s="15"/>
      <c r="G445" s="20" t="s">
        <v>789</v>
      </c>
      <c r="H445" s="21"/>
      <c r="I445" s="21"/>
      <c r="J445" s="21"/>
      <c r="K445" s="22"/>
      <c r="L445" s="18"/>
      <c r="M445" s="17"/>
      <c r="N445" s="17"/>
      <c r="O445" s="17"/>
      <c r="P445" s="17"/>
      <c r="Q445" s="17"/>
      <c r="R445" s="17"/>
      <c r="S445" s="17"/>
      <c r="T445" s="17"/>
      <c r="U445" s="17"/>
      <c r="V445" s="17"/>
      <c r="W445" s="17"/>
      <c r="X445" s="17"/>
      <c r="Y445" s="17"/>
      <c r="Z445" s="17"/>
      <c r="AA445" s="17"/>
      <c r="AB445" s="19"/>
      <c r="AC445" s="17"/>
      <c r="AD445" s="17"/>
      <c r="AE445" s="17"/>
      <c r="AF445" s="17"/>
      <c r="AG445" s="17"/>
      <c r="AH445" s="17"/>
      <c r="AI445" s="17"/>
    </row>
    <row r="446" spans="4:35" ht="11.25" customHeight="1" x14ac:dyDescent="0.15">
      <c r="D446" s="17"/>
      <c r="E446" s="15"/>
      <c r="G446" s="39" t="s">
        <v>190</v>
      </c>
      <c r="H446" s="40"/>
      <c r="I446" s="40"/>
      <c r="J446" s="40"/>
      <c r="K446" s="41"/>
      <c r="L446" s="20"/>
      <c r="M446" s="21"/>
      <c r="N446" s="21"/>
      <c r="O446" s="21"/>
      <c r="P446" s="21"/>
      <c r="Q446" s="21"/>
      <c r="R446" s="21"/>
      <c r="S446" s="21"/>
      <c r="T446" s="21"/>
      <c r="U446" s="21"/>
      <c r="V446" s="21"/>
      <c r="W446" s="21"/>
      <c r="X446" s="21"/>
      <c r="Y446" s="21"/>
      <c r="Z446" s="21"/>
      <c r="AA446" s="21"/>
      <c r="AB446" s="22"/>
      <c r="AC446" s="17"/>
      <c r="AD446" s="17"/>
      <c r="AE446" s="17"/>
      <c r="AF446" s="17"/>
      <c r="AG446" s="17"/>
      <c r="AH446" s="17"/>
      <c r="AI446" s="17"/>
    </row>
    <row r="447" spans="4:35" ht="11.25" customHeight="1" x14ac:dyDescent="0.15">
      <c r="D447" s="17"/>
      <c r="E447" s="15"/>
      <c r="G447" s="26" t="s">
        <v>218</v>
      </c>
      <c r="H447" s="26"/>
      <c r="I447" s="26"/>
      <c r="J447" s="26"/>
      <c r="K447" s="27"/>
      <c r="L447" s="23"/>
      <c r="M447" s="26"/>
      <c r="N447" s="26"/>
      <c r="O447" s="26"/>
      <c r="P447" s="26"/>
      <c r="Q447" s="26"/>
      <c r="R447" s="26"/>
      <c r="S447" s="26"/>
      <c r="T447" s="26"/>
      <c r="U447" s="26"/>
      <c r="V447" s="26"/>
      <c r="W447" s="26"/>
      <c r="X447" s="26"/>
      <c r="Y447" s="26"/>
      <c r="Z447" s="26"/>
      <c r="AA447" s="26"/>
      <c r="AB447" s="26"/>
      <c r="AC447" s="17"/>
      <c r="AD447" s="17"/>
      <c r="AE447" s="17"/>
      <c r="AF447" s="17"/>
      <c r="AG447" s="17"/>
      <c r="AH447" s="17"/>
      <c r="AI447" s="17"/>
    </row>
    <row r="448" spans="4:35" ht="11.25" customHeight="1" x14ac:dyDescent="0.15">
      <c r="D448" s="17"/>
      <c r="E448" s="15"/>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row>
    <row r="449" spans="4:35" ht="11.25" customHeight="1" x14ac:dyDescent="0.15">
      <c r="D449" s="17"/>
      <c r="E449" s="15"/>
      <c r="G449" s="17" t="s">
        <v>219</v>
      </c>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row>
    <row r="450" spans="4:35" ht="11.25" customHeight="1" x14ac:dyDescent="0.15">
      <c r="D450" s="17"/>
      <c r="E450" s="15"/>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row>
    <row r="451" spans="4:35" ht="11.25" customHeight="1" x14ac:dyDescent="0.15">
      <c r="D451" s="17"/>
      <c r="E451" s="15"/>
      <c r="G451" s="17" t="s">
        <v>220</v>
      </c>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row>
    <row r="452" spans="4:35" ht="11.25" customHeight="1" x14ac:dyDescent="0.15">
      <c r="D452" s="17"/>
      <c r="E452" s="15"/>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row>
    <row r="453" spans="4:35" ht="11.25" customHeight="1" x14ac:dyDescent="0.15">
      <c r="D453" s="17"/>
      <c r="E453" s="15"/>
      <c r="G453" s="32" t="s">
        <v>221</v>
      </c>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4"/>
      <c r="AG453" s="17"/>
      <c r="AH453" s="17"/>
      <c r="AI453" s="17"/>
    </row>
    <row r="454" spans="4:35" ht="11.25" customHeight="1" x14ac:dyDescent="0.15">
      <c r="D454" s="17"/>
      <c r="E454" s="15"/>
      <c r="G454" s="28"/>
      <c r="H454" s="4" t="s">
        <v>222</v>
      </c>
      <c r="AF454" s="29"/>
      <c r="AG454" s="17"/>
      <c r="AH454" s="17"/>
      <c r="AI454" s="17"/>
    </row>
    <row r="455" spans="4:35" ht="11.25" customHeight="1" x14ac:dyDescent="0.15">
      <c r="D455" s="17"/>
      <c r="E455" s="15"/>
      <c r="G455" s="28"/>
      <c r="H455" s="4" t="s">
        <v>223</v>
      </c>
      <c r="AF455" s="29"/>
      <c r="AG455" s="17"/>
      <c r="AH455" s="17"/>
      <c r="AI455" s="17"/>
    </row>
    <row r="456" spans="4:35" ht="11.25" customHeight="1" x14ac:dyDescent="0.15">
      <c r="D456" s="17"/>
      <c r="E456" s="15"/>
      <c r="G456" s="28"/>
      <c r="I456" s="4" t="s">
        <v>224</v>
      </c>
      <c r="AF456" s="29"/>
      <c r="AG456" s="17"/>
      <c r="AH456" s="17"/>
      <c r="AI456" s="17"/>
    </row>
    <row r="457" spans="4:35" ht="11.25" customHeight="1" x14ac:dyDescent="0.15">
      <c r="D457" s="17"/>
      <c r="E457" s="15"/>
      <c r="G457" s="28"/>
      <c r="I457" s="4" t="s">
        <v>225</v>
      </c>
      <c r="AF457" s="29"/>
      <c r="AG457" s="17"/>
      <c r="AH457" s="17"/>
      <c r="AI457" s="17"/>
    </row>
    <row r="458" spans="4:35" ht="11.25" customHeight="1" x14ac:dyDescent="0.15">
      <c r="D458" s="17"/>
      <c r="E458" s="15"/>
      <c r="G458" s="28"/>
      <c r="I458" s="4" t="s">
        <v>226</v>
      </c>
      <c r="AF458" s="29"/>
      <c r="AG458" s="17"/>
      <c r="AH458" s="17"/>
      <c r="AI458" s="17"/>
    </row>
    <row r="459" spans="4:35" ht="11.25" customHeight="1" x14ac:dyDescent="0.15">
      <c r="D459" s="17"/>
      <c r="E459" s="15"/>
      <c r="G459" s="28"/>
      <c r="H459" s="4" t="s">
        <v>227</v>
      </c>
      <c r="AF459" s="29"/>
      <c r="AG459" s="17"/>
      <c r="AH459" s="17"/>
      <c r="AI459" s="17"/>
    </row>
    <row r="460" spans="4:35" ht="11.25" customHeight="1" x14ac:dyDescent="0.15">
      <c r="D460" s="17"/>
      <c r="E460" s="15"/>
      <c r="G460" s="30" t="s">
        <v>228</v>
      </c>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5"/>
      <c r="AG460" s="17"/>
      <c r="AH460" s="17"/>
      <c r="AI460" s="17"/>
    </row>
    <row r="461" spans="4:35" ht="11.25" customHeight="1" x14ac:dyDescent="0.15">
      <c r="D461" s="17"/>
      <c r="E461" s="15"/>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row>
    <row r="462" spans="4:35" ht="11.25" customHeight="1" x14ac:dyDescent="0.15">
      <c r="D462" s="17"/>
      <c r="E462" s="15"/>
      <c r="F462" s="16" t="s">
        <v>123</v>
      </c>
      <c r="G462" s="46" t="s">
        <v>193</v>
      </c>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row>
    <row r="463" spans="4:35" ht="11.25" customHeight="1" x14ac:dyDescent="0.15">
      <c r="D463" s="17"/>
      <c r="E463" s="15"/>
      <c r="F463" s="16"/>
      <c r="G463" s="46" t="s">
        <v>229</v>
      </c>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row>
    <row r="464" spans="4:35" ht="11.25" customHeight="1" x14ac:dyDescent="0.15">
      <c r="D464" s="17"/>
      <c r="E464" s="15"/>
      <c r="G464" s="4" t="s">
        <v>230</v>
      </c>
      <c r="AI464" s="17"/>
    </row>
    <row r="465" spans="4:35" ht="11.25" customHeight="1" x14ac:dyDescent="0.15">
      <c r="D465" s="17"/>
      <c r="E465" s="15"/>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row>
    <row r="466" spans="4:35" ht="11.25" customHeight="1" x14ac:dyDescent="0.15">
      <c r="D466" s="17"/>
      <c r="E466" s="15"/>
      <c r="F466" s="16" t="s">
        <v>125</v>
      </c>
      <c r="G466" s="17" t="s">
        <v>177</v>
      </c>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row>
    <row r="467" spans="4:35" ht="11.25" customHeight="1" x14ac:dyDescent="0.15">
      <c r="D467" s="17"/>
      <c r="E467" s="15"/>
      <c r="F467" s="16"/>
      <c r="G467" s="46" t="s">
        <v>229</v>
      </c>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row>
    <row r="468" spans="4:35" ht="11.25" customHeight="1" x14ac:dyDescent="0.15">
      <c r="D468" s="17"/>
      <c r="E468" s="15"/>
      <c r="F468" s="16"/>
      <c r="G468" s="46" t="s">
        <v>231</v>
      </c>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row>
    <row r="469" spans="4:35" ht="11.25" customHeight="1" x14ac:dyDescent="0.15">
      <c r="D469" s="17"/>
      <c r="E469" s="15"/>
      <c r="G469" s="4" t="s">
        <v>230</v>
      </c>
    </row>
    <row r="470" spans="4:35" ht="11.25" customHeight="1" x14ac:dyDescent="0.15">
      <c r="D470" s="17"/>
      <c r="E470" s="15"/>
    </row>
    <row r="471" spans="4:35" ht="11.25" customHeight="1" x14ac:dyDescent="0.15">
      <c r="D471" s="15" t="str">
        <f>$C$7&amp;"7."</f>
        <v>3.1.7.</v>
      </c>
      <c r="E471" s="4" t="s">
        <v>232</v>
      </c>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row>
    <row r="472" spans="4:35" ht="11.25" customHeight="1" x14ac:dyDescent="0.15">
      <c r="D472" s="15"/>
      <c r="E472" s="15" t="str">
        <f>$D$471&amp;"1."</f>
        <v>3.1.7.1.</v>
      </c>
      <c r="F472" s="17" t="s">
        <v>233</v>
      </c>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row>
    <row r="473" spans="4:35" ht="11.25" customHeight="1" x14ac:dyDescent="0.15">
      <c r="D473" s="15"/>
      <c r="F473" s="17" t="s">
        <v>912</v>
      </c>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row>
    <row r="474" spans="4:35" ht="11.25" customHeight="1" x14ac:dyDescent="0.15">
      <c r="D474" s="15"/>
      <c r="F474" s="17" t="s">
        <v>913</v>
      </c>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row>
    <row r="475" spans="4:35" ht="11.25" customHeight="1" x14ac:dyDescent="0.15">
      <c r="D475" s="15"/>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row>
    <row r="476" spans="4:35" ht="11.25" customHeight="1" x14ac:dyDescent="0.15">
      <c r="D476" s="15"/>
      <c r="E476" s="15" t="str">
        <f>$D$471&amp;"2."</f>
        <v>3.1.7.2.</v>
      </c>
      <c r="F476" s="4" t="s">
        <v>234</v>
      </c>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row>
    <row r="477" spans="4:35" ht="11.25" customHeight="1" x14ac:dyDescent="0.15">
      <c r="D477" s="15"/>
      <c r="F477" s="4" t="s">
        <v>235</v>
      </c>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row>
    <row r="478" spans="4:35" ht="11.25" customHeight="1" x14ac:dyDescent="0.15">
      <c r="D478" s="15"/>
      <c r="F478" s="4" t="s">
        <v>236</v>
      </c>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row>
    <row r="479" spans="4:35" ht="11.25" customHeight="1" x14ac:dyDescent="0.15">
      <c r="D479" s="15"/>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row>
    <row r="480" spans="4:35" ht="11.25" customHeight="1" x14ac:dyDescent="0.15">
      <c r="D480" s="15"/>
      <c r="F480" s="36" t="s">
        <v>237</v>
      </c>
      <c r="G480" s="37"/>
      <c r="H480" s="37"/>
      <c r="I480" s="37"/>
      <c r="J480" s="37"/>
      <c r="K480" s="38"/>
      <c r="L480" s="37" t="s">
        <v>238</v>
      </c>
      <c r="M480" s="37"/>
      <c r="N480" s="37"/>
      <c r="O480" s="37"/>
      <c r="P480" s="37"/>
      <c r="Q480" s="37"/>
      <c r="R480" s="37"/>
      <c r="S480" s="37"/>
      <c r="T480" s="37"/>
      <c r="U480" s="37"/>
      <c r="V480" s="37"/>
      <c r="W480" s="37"/>
      <c r="X480" s="37"/>
      <c r="Y480" s="37"/>
      <c r="Z480" s="37"/>
      <c r="AA480" s="37"/>
      <c r="AB480" s="37"/>
      <c r="AC480" s="37"/>
      <c r="AD480" s="37"/>
      <c r="AE480" s="37"/>
      <c r="AF480" s="37"/>
      <c r="AG480" s="37"/>
      <c r="AH480" s="38"/>
      <c r="AI480" s="17"/>
    </row>
    <row r="481" spans="4:35" ht="11.25" customHeight="1" x14ac:dyDescent="0.15">
      <c r="D481" s="15"/>
      <c r="F481" s="28" t="s">
        <v>239</v>
      </c>
      <c r="K481" s="29"/>
      <c r="L481" s="4" t="s">
        <v>858</v>
      </c>
      <c r="AH481" s="29"/>
      <c r="AI481" s="17"/>
    </row>
    <row r="482" spans="4:35" ht="11.25" customHeight="1" x14ac:dyDescent="0.15">
      <c r="D482" s="15"/>
      <c r="F482" s="30"/>
      <c r="G482" s="31"/>
      <c r="H482" s="31"/>
      <c r="I482" s="31"/>
      <c r="J482" s="31"/>
      <c r="K482" s="35"/>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5"/>
      <c r="AI482" s="17"/>
    </row>
    <row r="483" spans="4:35" ht="11.25" customHeight="1" x14ac:dyDescent="0.15">
      <c r="D483" s="16"/>
      <c r="E483" s="126"/>
      <c r="F483" s="18" t="s">
        <v>240</v>
      </c>
      <c r="G483" s="126"/>
      <c r="H483" s="126"/>
      <c r="I483" s="126"/>
      <c r="J483" s="126"/>
      <c r="K483" s="19"/>
      <c r="L483" s="126" t="s">
        <v>853</v>
      </c>
      <c r="M483" s="126"/>
      <c r="N483" s="126"/>
      <c r="O483" s="126"/>
      <c r="P483" s="126"/>
      <c r="Q483" s="126"/>
      <c r="R483" s="126"/>
      <c r="S483" s="126"/>
      <c r="T483" s="126"/>
      <c r="U483" s="126"/>
      <c r="V483" s="126"/>
      <c r="W483" s="126"/>
      <c r="X483" s="126"/>
      <c r="Y483" s="126"/>
      <c r="Z483" s="126"/>
      <c r="AA483" s="126"/>
      <c r="AB483" s="126"/>
      <c r="AC483" s="126"/>
      <c r="AD483" s="126"/>
      <c r="AE483" s="126"/>
      <c r="AF483" s="126"/>
      <c r="AG483" s="126"/>
      <c r="AH483" s="29"/>
      <c r="AI483" s="17"/>
    </row>
    <row r="484" spans="4:35" ht="11.25" customHeight="1" x14ac:dyDescent="0.15">
      <c r="D484" s="16"/>
      <c r="E484" s="126"/>
      <c r="F484" s="108"/>
      <c r="G484" s="21"/>
      <c r="H484" s="21"/>
      <c r="I484" s="21"/>
      <c r="J484" s="21"/>
      <c r="K484" s="109"/>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35"/>
      <c r="AI484" s="17"/>
    </row>
    <row r="485" spans="4:35" ht="11.25" customHeight="1" x14ac:dyDescent="0.15">
      <c r="D485" s="16"/>
      <c r="E485" s="126"/>
      <c r="F485" s="132" t="s">
        <v>857</v>
      </c>
      <c r="G485" s="133"/>
      <c r="H485" s="133"/>
      <c r="I485" s="133"/>
      <c r="J485" s="133"/>
      <c r="K485" s="19"/>
      <c r="L485" s="126" t="s">
        <v>241</v>
      </c>
      <c r="M485" s="126"/>
      <c r="N485" s="126"/>
      <c r="O485" s="126"/>
      <c r="P485" s="126"/>
      <c r="Q485" s="126"/>
      <c r="R485" s="126"/>
      <c r="S485" s="126"/>
      <c r="T485" s="126"/>
      <c r="U485" s="126"/>
      <c r="V485" s="126"/>
      <c r="W485" s="126"/>
      <c r="X485" s="126"/>
      <c r="Y485" s="126"/>
      <c r="Z485" s="126"/>
      <c r="AA485" s="126"/>
      <c r="AB485" s="126"/>
      <c r="AC485" s="126"/>
      <c r="AD485" s="126"/>
      <c r="AE485" s="126"/>
      <c r="AF485" s="126"/>
      <c r="AG485" s="126"/>
      <c r="AH485" s="29"/>
      <c r="AI485" s="17"/>
    </row>
    <row r="486" spans="4:35" ht="11.25" customHeight="1" x14ac:dyDescent="0.15">
      <c r="D486" s="16"/>
      <c r="E486" s="126"/>
      <c r="F486" s="134" t="s">
        <v>865</v>
      </c>
      <c r="G486" s="135"/>
      <c r="H486" s="135"/>
      <c r="I486" s="135"/>
      <c r="J486" s="135"/>
      <c r="K486" s="19"/>
      <c r="L486" s="126"/>
      <c r="M486" s="126"/>
      <c r="N486" s="126"/>
      <c r="O486" s="126"/>
      <c r="P486" s="126"/>
      <c r="Q486" s="126"/>
      <c r="R486" s="126"/>
      <c r="S486" s="126"/>
      <c r="T486" s="126"/>
      <c r="U486" s="126"/>
      <c r="V486" s="126"/>
      <c r="W486" s="126"/>
      <c r="X486" s="126"/>
      <c r="Y486" s="126"/>
      <c r="Z486" s="126"/>
      <c r="AA486" s="126"/>
      <c r="AB486" s="126"/>
      <c r="AC486" s="126"/>
      <c r="AD486" s="126"/>
      <c r="AE486" s="126"/>
      <c r="AF486" s="126"/>
      <c r="AG486" s="126"/>
      <c r="AH486" s="29"/>
      <c r="AI486" s="17"/>
    </row>
    <row r="487" spans="4:35" ht="11.25" customHeight="1" x14ac:dyDescent="0.15">
      <c r="D487" s="16"/>
      <c r="E487" s="126"/>
      <c r="F487" s="136" t="s">
        <v>242</v>
      </c>
      <c r="G487" s="137"/>
      <c r="H487" s="137"/>
      <c r="I487" s="137"/>
      <c r="J487" s="137"/>
      <c r="K487" s="109"/>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35"/>
      <c r="AI487" s="17"/>
    </row>
    <row r="488" spans="4:35" ht="11.25" customHeight="1" x14ac:dyDescent="0.15">
      <c r="D488" s="1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c r="AF488" s="126"/>
      <c r="AG488" s="126"/>
      <c r="AH488" s="17"/>
      <c r="AI488" s="17"/>
    </row>
    <row r="489" spans="4:35" ht="11.25" customHeight="1" x14ac:dyDescent="0.15">
      <c r="D489" s="16"/>
      <c r="E489" s="16" t="str">
        <f>$D$471&amp;"3."</f>
        <v>3.1.7.3.</v>
      </c>
      <c r="F489" s="126" t="s">
        <v>243</v>
      </c>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c r="AF489" s="126"/>
      <c r="AG489" s="126"/>
      <c r="AH489" s="17"/>
      <c r="AI489" s="17"/>
    </row>
    <row r="490" spans="4:35" ht="11.25" customHeight="1" x14ac:dyDescent="0.15">
      <c r="D490" s="16"/>
      <c r="E490" s="126"/>
      <c r="F490" s="126" t="s">
        <v>244</v>
      </c>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c r="AF490" s="126"/>
      <c r="AG490" s="126"/>
      <c r="AH490" s="17"/>
      <c r="AI490" s="17"/>
    </row>
    <row r="491" spans="4:35" ht="11.25" customHeight="1" x14ac:dyDescent="0.15">
      <c r="D491" s="16"/>
      <c r="E491" s="126"/>
      <c r="F491" s="126" t="s">
        <v>245</v>
      </c>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c r="AF491" s="126"/>
      <c r="AG491" s="126"/>
      <c r="AH491" s="17"/>
      <c r="AI491" s="17"/>
    </row>
    <row r="492" spans="4:35" ht="11.25" customHeight="1" x14ac:dyDescent="0.15">
      <c r="D492" s="1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c r="AF492" s="126"/>
      <c r="AG492" s="126"/>
      <c r="AH492" s="17"/>
      <c r="AI492" s="17"/>
    </row>
    <row r="493" spans="4:35" ht="11.25" customHeight="1" x14ac:dyDescent="0.15">
      <c r="D493" s="1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c r="AF493" s="126"/>
      <c r="AG493" s="126"/>
      <c r="AH493" s="17"/>
      <c r="AI493" s="17"/>
    </row>
    <row r="494" spans="4:35" ht="11.25" customHeight="1" x14ac:dyDescent="0.15">
      <c r="D494" s="16"/>
      <c r="E494" s="16" t="str">
        <f>$D$471&amp;"4."</f>
        <v>3.1.7.4.</v>
      </c>
      <c r="F494" s="126" t="s">
        <v>854</v>
      </c>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c r="AF494" s="126"/>
      <c r="AG494" s="126"/>
      <c r="AH494" s="17"/>
      <c r="AI494" s="17"/>
    </row>
    <row r="495" spans="4:35" ht="11.25" customHeight="1" x14ac:dyDescent="0.15">
      <c r="D495" s="1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c r="AF495" s="126"/>
      <c r="AG495" s="126"/>
      <c r="AH495" s="17"/>
      <c r="AI495" s="17"/>
    </row>
    <row r="496" spans="4:35" ht="11.25" customHeight="1" x14ac:dyDescent="0.15">
      <c r="D496" s="16"/>
      <c r="E496" s="126"/>
      <c r="F496" s="16" t="s">
        <v>119</v>
      </c>
      <c r="G496" s="126" t="s">
        <v>246</v>
      </c>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c r="AF496" s="126"/>
      <c r="AG496" s="126"/>
      <c r="AH496" s="17"/>
      <c r="AI496" s="17"/>
    </row>
    <row r="497" spans="4:35" ht="11.25" customHeight="1" x14ac:dyDescent="0.15">
      <c r="D497" s="16"/>
      <c r="E497" s="126"/>
      <c r="F497" s="126"/>
      <c r="G497" s="126" t="s">
        <v>866</v>
      </c>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6"/>
      <c r="AG497" s="126"/>
      <c r="AH497" s="17"/>
      <c r="AI497" s="17"/>
    </row>
    <row r="498" spans="4:35" ht="11.25" customHeight="1" x14ac:dyDescent="0.15">
      <c r="D498" s="16"/>
      <c r="E498" s="126"/>
      <c r="F498" s="126"/>
      <c r="G498" s="126" t="s">
        <v>914</v>
      </c>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c r="AF498" s="126"/>
      <c r="AG498" s="126"/>
      <c r="AH498" s="17"/>
      <c r="AI498" s="17"/>
    </row>
    <row r="499" spans="4:35" ht="11.25" customHeight="1" x14ac:dyDescent="0.15">
      <c r="D499" s="1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c r="AF499" s="126"/>
      <c r="AG499" s="126"/>
      <c r="AH499" s="17"/>
      <c r="AI499" s="17"/>
    </row>
    <row r="500" spans="4:35" ht="11.25" customHeight="1" x14ac:dyDescent="0.15">
      <c r="D500" s="16"/>
      <c r="E500" s="126"/>
      <c r="F500" s="126"/>
      <c r="G500" s="126" t="s">
        <v>247</v>
      </c>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c r="AF500" s="126"/>
      <c r="AG500" s="126"/>
      <c r="AH500" s="17"/>
      <c r="AI500" s="17"/>
    </row>
    <row r="501" spans="4:35" ht="11.25" customHeight="1" x14ac:dyDescent="0.15">
      <c r="D501" s="1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c r="AF501" s="126"/>
      <c r="AG501" s="126"/>
      <c r="AH501" s="17"/>
      <c r="AI501" s="17"/>
    </row>
    <row r="502" spans="4:35" ht="11.25" customHeight="1" x14ac:dyDescent="0.15">
      <c r="D502" s="16"/>
      <c r="E502" s="126"/>
      <c r="F502" s="16" t="s">
        <v>123</v>
      </c>
      <c r="G502" s="126" t="s">
        <v>248</v>
      </c>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c r="AF502" s="126"/>
      <c r="AG502" s="126"/>
      <c r="AH502" s="17"/>
      <c r="AI502" s="17"/>
    </row>
    <row r="503" spans="4:35" ht="11.25" customHeight="1" x14ac:dyDescent="0.15">
      <c r="D503" s="16"/>
      <c r="E503" s="126"/>
      <c r="F503" s="126"/>
      <c r="G503" s="138" t="s">
        <v>867</v>
      </c>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c r="AF503" s="126"/>
      <c r="AG503" s="126"/>
      <c r="AH503" s="17"/>
      <c r="AI503" s="17"/>
    </row>
    <row r="504" spans="4:35" ht="11.25" customHeight="1" x14ac:dyDescent="0.15">
      <c r="D504" s="16"/>
      <c r="E504" s="126"/>
      <c r="F504" s="126"/>
      <c r="G504" s="138" t="s">
        <v>915</v>
      </c>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c r="AF504" s="126"/>
      <c r="AG504" s="126"/>
      <c r="AH504" s="17"/>
      <c r="AI504" s="17"/>
    </row>
    <row r="505" spans="4:35" ht="11.25" customHeight="1" x14ac:dyDescent="0.15">
      <c r="D505" s="16"/>
      <c r="E505" s="126"/>
      <c r="F505" s="126"/>
      <c r="G505" s="138"/>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c r="AF505" s="126"/>
      <c r="AG505" s="126"/>
      <c r="AH505" s="17"/>
      <c r="AI505" s="17"/>
    </row>
    <row r="506" spans="4:35" ht="11.25" customHeight="1" x14ac:dyDescent="0.15">
      <c r="D506" s="16"/>
      <c r="E506" s="126"/>
      <c r="F506" s="126"/>
      <c r="G506" s="138" t="s">
        <v>249</v>
      </c>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c r="AF506" s="126"/>
      <c r="AG506" s="126"/>
      <c r="AH506" s="17"/>
      <c r="AI506" s="17"/>
    </row>
    <row r="507" spans="4:35" ht="11.25" customHeight="1" x14ac:dyDescent="0.15">
      <c r="D507" s="16"/>
      <c r="E507" s="126"/>
      <c r="F507" s="126"/>
      <c r="G507" s="138" t="s">
        <v>250</v>
      </c>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c r="AF507" s="126"/>
      <c r="AG507" s="126"/>
      <c r="AH507" s="17"/>
      <c r="AI507" s="17"/>
    </row>
    <row r="508" spans="4:35" ht="11.25" customHeight="1" x14ac:dyDescent="0.15">
      <c r="D508" s="16"/>
      <c r="E508" s="126"/>
      <c r="F508" s="126"/>
      <c r="G508" s="138" t="s">
        <v>916</v>
      </c>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c r="AF508" s="126"/>
      <c r="AG508" s="126"/>
      <c r="AH508" s="17"/>
      <c r="AI508" s="17"/>
    </row>
    <row r="509" spans="4:35" ht="11.25" customHeight="1" x14ac:dyDescent="0.15">
      <c r="D509" s="1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c r="AF509" s="126"/>
      <c r="AG509" s="126"/>
      <c r="AH509" s="17"/>
      <c r="AI509" s="17"/>
    </row>
    <row r="510" spans="4:35" ht="11.25" customHeight="1" x14ac:dyDescent="0.15">
      <c r="D510" s="16"/>
      <c r="E510" s="126"/>
      <c r="F510" s="16" t="s">
        <v>125</v>
      </c>
      <c r="G510" s="126" t="s">
        <v>251</v>
      </c>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c r="AF510" s="126"/>
      <c r="AG510" s="126"/>
      <c r="AH510" s="17"/>
      <c r="AI510" s="17"/>
    </row>
    <row r="511" spans="4:35" ht="11.25" customHeight="1" x14ac:dyDescent="0.15">
      <c r="D511" s="16"/>
      <c r="E511" s="126"/>
      <c r="F511" s="126"/>
      <c r="G511" s="138" t="s">
        <v>252</v>
      </c>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c r="AH511" s="17"/>
      <c r="AI511" s="17"/>
    </row>
    <row r="512" spans="4:35" ht="11.25" customHeight="1" x14ac:dyDescent="0.15">
      <c r="D512" s="15"/>
      <c r="G512" s="4" t="s">
        <v>253</v>
      </c>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row>
    <row r="513" spans="4:35" ht="11.25" customHeight="1" x14ac:dyDescent="0.15">
      <c r="D513" s="15"/>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row>
    <row r="514" spans="4:35" ht="11.25" customHeight="1" x14ac:dyDescent="0.15">
      <c r="D514" s="15"/>
      <c r="E514" s="15" t="str">
        <f>$D$471&amp;"5."</f>
        <v>3.1.7.5.</v>
      </c>
      <c r="F514" s="4" t="s">
        <v>254</v>
      </c>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row>
    <row r="515" spans="4:35" ht="11.25" customHeight="1" x14ac:dyDescent="0.15">
      <c r="D515" s="15"/>
      <c r="F515" s="4" t="s">
        <v>255</v>
      </c>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row>
    <row r="516" spans="4:35" ht="11.25" customHeight="1" x14ac:dyDescent="0.15">
      <c r="D516" s="15"/>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row>
    <row r="517" spans="4:35" ht="11.25" customHeight="1" x14ac:dyDescent="0.15">
      <c r="D517" s="15" t="str">
        <f>$C$7&amp;"8."</f>
        <v>3.1.8.</v>
      </c>
      <c r="E517" s="4" t="s">
        <v>256</v>
      </c>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row>
    <row r="518" spans="4:35" ht="11.25" customHeight="1" x14ac:dyDescent="0.15">
      <c r="D518" s="15"/>
      <c r="E518" s="15" t="str">
        <f>$D$517&amp;"1."</f>
        <v>3.1.8.1.</v>
      </c>
      <c r="F518" s="17" t="s">
        <v>257</v>
      </c>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row>
    <row r="519" spans="4:35" ht="11.25" customHeight="1" x14ac:dyDescent="0.15">
      <c r="D519" s="15"/>
      <c r="F519" s="17" t="s">
        <v>258</v>
      </c>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row>
    <row r="520" spans="4:35" ht="11.25" customHeight="1" x14ac:dyDescent="0.15">
      <c r="D520" s="15"/>
      <c r="F520" s="17" t="s">
        <v>259</v>
      </c>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row>
    <row r="521" spans="4:35" ht="11.25" customHeight="1" x14ac:dyDescent="0.15">
      <c r="D521" s="15"/>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row>
    <row r="522" spans="4:35" ht="11.25" customHeight="1" x14ac:dyDescent="0.15">
      <c r="D522" s="15"/>
      <c r="F522" s="17" t="s">
        <v>260</v>
      </c>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row>
    <row r="523" spans="4:35" ht="11.25" customHeight="1" x14ac:dyDescent="0.15">
      <c r="D523" s="15"/>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row>
    <row r="524" spans="4:35" ht="11.25" customHeight="1" x14ac:dyDescent="0.15">
      <c r="D524" s="15"/>
      <c r="F524" s="45" t="s">
        <v>261</v>
      </c>
      <c r="G524" s="25"/>
      <c r="H524" s="25"/>
      <c r="I524" s="25"/>
      <c r="J524" s="25"/>
      <c r="K524" s="25"/>
      <c r="L524" s="24"/>
      <c r="M524" s="45" t="s">
        <v>262</v>
      </c>
      <c r="N524" s="25"/>
      <c r="O524" s="25"/>
      <c r="P524" s="25"/>
      <c r="Q524" s="25"/>
      <c r="R524" s="25"/>
      <c r="S524" s="25"/>
      <c r="T524" s="25"/>
      <c r="U524" s="25"/>
      <c r="V524" s="25"/>
      <c r="W524" s="25"/>
      <c r="X524" s="25"/>
      <c r="Y524" s="25"/>
      <c r="Z524" s="25"/>
      <c r="AA524" s="25"/>
      <c r="AB524" s="25"/>
      <c r="AC524" s="25"/>
      <c r="AD524" s="25"/>
      <c r="AE524" s="25"/>
      <c r="AF524" s="24"/>
      <c r="AG524" s="17"/>
      <c r="AH524" s="17"/>
      <c r="AI524" s="17"/>
    </row>
    <row r="525" spans="4:35" ht="11.25" customHeight="1" x14ac:dyDescent="0.15">
      <c r="D525" s="15"/>
      <c r="F525" s="39" t="s">
        <v>263</v>
      </c>
      <c r="G525" s="40"/>
      <c r="H525" s="40"/>
      <c r="I525" s="40"/>
      <c r="J525" s="40"/>
      <c r="K525" s="40"/>
      <c r="L525" s="41"/>
      <c r="M525" s="39" t="s">
        <v>264</v>
      </c>
      <c r="N525" s="40"/>
      <c r="O525" s="40"/>
      <c r="P525" s="40"/>
      <c r="Q525" s="40"/>
      <c r="R525" s="40"/>
      <c r="S525" s="40"/>
      <c r="T525" s="40"/>
      <c r="U525" s="40"/>
      <c r="V525" s="40"/>
      <c r="W525" s="40"/>
      <c r="X525" s="40"/>
      <c r="Y525" s="40"/>
      <c r="Z525" s="40"/>
      <c r="AA525" s="40"/>
      <c r="AB525" s="40"/>
      <c r="AC525" s="40"/>
      <c r="AD525" s="40"/>
      <c r="AE525" s="40"/>
      <c r="AF525" s="41"/>
      <c r="AG525" s="17"/>
      <c r="AH525" s="17"/>
      <c r="AI525" s="17"/>
    </row>
    <row r="526" spans="4:35" ht="11.25" customHeight="1" x14ac:dyDescent="0.15">
      <c r="D526" s="15"/>
      <c r="F526" s="39" t="s">
        <v>265</v>
      </c>
      <c r="G526" s="40"/>
      <c r="H526" s="40"/>
      <c r="I526" s="40"/>
      <c r="J526" s="40"/>
      <c r="K526" s="40"/>
      <c r="L526" s="41"/>
      <c r="M526" s="39" t="s">
        <v>781</v>
      </c>
      <c r="N526" s="40"/>
      <c r="O526" s="40"/>
      <c r="P526" s="40"/>
      <c r="Q526" s="40"/>
      <c r="R526" s="40"/>
      <c r="S526" s="40"/>
      <c r="T526" s="40"/>
      <c r="U526" s="40"/>
      <c r="V526" s="40"/>
      <c r="W526" s="40"/>
      <c r="X526" s="40"/>
      <c r="Y526" s="40"/>
      <c r="Z526" s="40"/>
      <c r="AA526" s="40"/>
      <c r="AB526" s="40"/>
      <c r="AC526" s="40"/>
      <c r="AD526" s="40"/>
      <c r="AE526" s="40"/>
      <c r="AF526" s="41"/>
      <c r="AG526" s="17"/>
      <c r="AH526" s="17"/>
      <c r="AI526" s="17"/>
    </row>
    <row r="527" spans="4:35" ht="11.25" customHeight="1" x14ac:dyDescent="0.15">
      <c r="D527" s="15"/>
      <c r="F527" s="39" t="s">
        <v>266</v>
      </c>
      <c r="G527" s="40"/>
      <c r="H527" s="40"/>
      <c r="I527" s="40"/>
      <c r="J527" s="40"/>
      <c r="K527" s="40"/>
      <c r="L527" s="41"/>
      <c r="M527" s="39" t="s">
        <v>267</v>
      </c>
      <c r="N527" s="40"/>
      <c r="O527" s="40"/>
      <c r="P527" s="40"/>
      <c r="Q527" s="40"/>
      <c r="R527" s="40"/>
      <c r="S527" s="40"/>
      <c r="T527" s="40"/>
      <c r="U527" s="40"/>
      <c r="V527" s="40"/>
      <c r="W527" s="40"/>
      <c r="X527" s="40"/>
      <c r="Y527" s="40"/>
      <c r="Z527" s="40"/>
      <c r="AA527" s="40"/>
      <c r="AB527" s="40"/>
      <c r="AC527" s="40"/>
      <c r="AD527" s="40"/>
      <c r="AE527" s="40"/>
      <c r="AF527" s="41"/>
      <c r="AG527" s="17"/>
      <c r="AH527" s="17"/>
      <c r="AI527" s="17"/>
    </row>
    <row r="528" spans="4:35" ht="11.25" customHeight="1" x14ac:dyDescent="0.15">
      <c r="D528" s="15"/>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row>
    <row r="529" spans="4:35" ht="11.25" customHeight="1" x14ac:dyDescent="0.15">
      <c r="D529" s="15"/>
      <c r="F529" s="17" t="s">
        <v>268</v>
      </c>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row>
    <row r="530" spans="4:35" ht="11.25" customHeight="1" x14ac:dyDescent="0.15">
      <c r="D530" s="15"/>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row>
    <row r="531" spans="4:35" ht="11.25" customHeight="1" x14ac:dyDescent="0.15">
      <c r="D531" s="15"/>
      <c r="F531" s="17" t="s">
        <v>269</v>
      </c>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row>
    <row r="532" spans="4:35" ht="11.25" customHeight="1" x14ac:dyDescent="0.15">
      <c r="D532" s="15"/>
      <c r="F532" s="17" t="s">
        <v>270</v>
      </c>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row>
    <row r="533" spans="4:35" ht="11.25" customHeight="1" x14ac:dyDescent="0.15">
      <c r="D533" s="15"/>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row>
    <row r="534" spans="4:35" ht="11.25" customHeight="1" x14ac:dyDescent="0.15">
      <c r="D534" s="15"/>
      <c r="E534" s="15" t="str">
        <f>$D$517&amp;"2."</f>
        <v>3.1.8.2.</v>
      </c>
      <c r="F534" s="17" t="s">
        <v>263</v>
      </c>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row>
    <row r="535" spans="4:35" ht="11.25" customHeight="1" x14ac:dyDescent="0.15">
      <c r="D535" s="15"/>
      <c r="F535" s="17" t="s">
        <v>271</v>
      </c>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row>
    <row r="536" spans="4:35" ht="11.25" customHeight="1" x14ac:dyDescent="0.15">
      <c r="D536" s="15"/>
      <c r="F536" s="17" t="s">
        <v>272</v>
      </c>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row>
    <row r="537" spans="4:35" ht="11.25" customHeight="1" x14ac:dyDescent="0.15">
      <c r="D537" s="15"/>
      <c r="F537" s="17" t="s">
        <v>273</v>
      </c>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row>
    <row r="538" spans="4:35" ht="11.25" customHeight="1" x14ac:dyDescent="0.15">
      <c r="D538" s="15"/>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row>
    <row r="539" spans="4:35" ht="11.25" customHeight="1" x14ac:dyDescent="0.15">
      <c r="D539" s="15"/>
      <c r="F539" s="15" t="s">
        <v>119</v>
      </c>
      <c r="G539" s="4" t="s">
        <v>274</v>
      </c>
      <c r="AI539" s="17"/>
    </row>
    <row r="540" spans="4:35" ht="11.25" customHeight="1" x14ac:dyDescent="0.15">
      <c r="D540" s="15"/>
      <c r="G540" s="4" t="s">
        <v>275</v>
      </c>
      <c r="AI540" s="17"/>
    </row>
    <row r="541" spans="4:35" ht="11.25" customHeight="1" x14ac:dyDescent="0.15">
      <c r="D541" s="15"/>
      <c r="G541" s="4" t="s">
        <v>276</v>
      </c>
      <c r="AI541" s="17"/>
    </row>
    <row r="542" spans="4:35" ht="11.25" customHeight="1" x14ac:dyDescent="0.15">
      <c r="D542" s="15"/>
      <c r="G542" s="4" t="s">
        <v>785</v>
      </c>
      <c r="AI542" s="17"/>
    </row>
    <row r="543" spans="4:35" ht="11.25" customHeight="1" x14ac:dyDescent="0.15">
      <c r="D543" s="15"/>
      <c r="AI543" s="17"/>
    </row>
    <row r="544" spans="4:35" ht="11.25" customHeight="1" x14ac:dyDescent="0.15">
      <c r="D544" s="15"/>
      <c r="E544" s="15" t="str">
        <f>$D$517&amp;"3."</f>
        <v>3.1.8.3.</v>
      </c>
      <c r="F544" s="17" t="s">
        <v>265</v>
      </c>
      <c r="AI544" s="17"/>
    </row>
    <row r="545" spans="4:36" ht="11.25" customHeight="1" x14ac:dyDescent="0.15">
      <c r="D545" s="15"/>
      <c r="F545" s="17" t="s">
        <v>277</v>
      </c>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row>
    <row r="546" spans="4:36" ht="11.25" customHeight="1" x14ac:dyDescent="0.15">
      <c r="D546" s="15"/>
      <c r="F546" s="17" t="s">
        <v>278</v>
      </c>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row>
    <row r="547" spans="4:36" ht="11.25" customHeight="1" x14ac:dyDescent="0.15">
      <c r="D547" s="15"/>
      <c r="F547" s="17" t="s">
        <v>273</v>
      </c>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row>
    <row r="548" spans="4:36" ht="11.25" customHeight="1" x14ac:dyDescent="0.15">
      <c r="D548" s="15"/>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row>
    <row r="549" spans="4:36" ht="11.25" customHeight="1" x14ac:dyDescent="0.15">
      <c r="D549" s="15"/>
      <c r="F549" s="15" t="s">
        <v>119</v>
      </c>
      <c r="G549" s="4" t="s">
        <v>279</v>
      </c>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row>
    <row r="550" spans="4:36" ht="11.25" customHeight="1" x14ac:dyDescent="0.15">
      <c r="D550" s="15"/>
      <c r="F550" s="17"/>
      <c r="G550" s="17" t="s">
        <v>280</v>
      </c>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row>
    <row r="551" spans="4:36" ht="11.25" customHeight="1" x14ac:dyDescent="0.15">
      <c r="D551" s="15"/>
      <c r="F551" s="17"/>
      <c r="G551" s="17" t="s">
        <v>281</v>
      </c>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row>
    <row r="552" spans="4:36" ht="11.25" customHeight="1" x14ac:dyDescent="0.15">
      <c r="D552" s="15"/>
      <c r="F552" s="17"/>
      <c r="G552" s="17" t="s">
        <v>282</v>
      </c>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row>
    <row r="553" spans="4:36" ht="11.25" customHeight="1" x14ac:dyDescent="0.15">
      <c r="D553" s="15"/>
      <c r="F553" s="15" t="s">
        <v>123</v>
      </c>
      <c r="G553" s="4" t="s">
        <v>283</v>
      </c>
      <c r="S553" s="17"/>
      <c r="T553" s="17"/>
      <c r="U553" s="17"/>
      <c r="V553" s="17"/>
      <c r="W553" s="17"/>
      <c r="X553" s="17"/>
      <c r="Y553" s="17"/>
      <c r="Z553" s="17"/>
      <c r="AA553" s="17"/>
      <c r="AB553" s="17"/>
      <c r="AC553" s="17"/>
      <c r="AD553" s="17"/>
      <c r="AE553" s="17"/>
      <c r="AF553" s="17"/>
      <c r="AG553" s="17"/>
      <c r="AH553" s="17"/>
      <c r="AI553" s="17"/>
    </row>
    <row r="554" spans="4:36" ht="11.25" customHeight="1" x14ac:dyDescent="0.15">
      <c r="D554" s="15"/>
      <c r="G554" s="4" t="s">
        <v>284</v>
      </c>
      <c r="S554" s="17"/>
      <c r="T554" s="17"/>
      <c r="U554" s="17"/>
      <c r="V554" s="17"/>
      <c r="W554" s="17"/>
      <c r="X554" s="17"/>
      <c r="Y554" s="17"/>
      <c r="Z554" s="17"/>
      <c r="AA554" s="17"/>
      <c r="AB554" s="17"/>
      <c r="AC554" s="17"/>
      <c r="AD554" s="17"/>
      <c r="AE554" s="17"/>
      <c r="AF554" s="17"/>
      <c r="AG554" s="17"/>
      <c r="AH554" s="17"/>
      <c r="AI554" s="17"/>
    </row>
    <row r="555" spans="4:36" ht="11.25" customHeight="1" x14ac:dyDescent="0.15">
      <c r="D555" s="16"/>
      <c r="E555" s="126"/>
      <c r="F555" s="126"/>
      <c r="G555" s="126" t="s">
        <v>285</v>
      </c>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row>
    <row r="556" spans="4:36" ht="11.25" customHeight="1" x14ac:dyDescent="0.15">
      <c r="D556" s="16"/>
      <c r="E556" s="126"/>
      <c r="F556" s="126"/>
      <c r="G556" s="126" t="s">
        <v>286</v>
      </c>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row>
    <row r="557" spans="4:36" ht="11.25" customHeight="1" x14ac:dyDescent="0.15">
      <c r="D557" s="16"/>
      <c r="E557" s="126"/>
      <c r="F557" s="126"/>
      <c r="G557" s="126" t="s">
        <v>287</v>
      </c>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row>
    <row r="558" spans="4:36" ht="11.25" customHeight="1" x14ac:dyDescent="0.15">
      <c r="D558" s="16"/>
      <c r="E558" s="126"/>
      <c r="F558" s="16" t="s">
        <v>125</v>
      </c>
      <c r="G558" s="126" t="s">
        <v>288</v>
      </c>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row>
    <row r="559" spans="4:36" ht="11.25" customHeight="1" x14ac:dyDescent="0.15">
      <c r="D559" s="16"/>
      <c r="E559" s="126"/>
      <c r="F559" s="126"/>
      <c r="G559" s="126" t="s">
        <v>868</v>
      </c>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row>
    <row r="560" spans="4:36" ht="11.25" customHeight="1" x14ac:dyDescent="0.15">
      <c r="D560" s="16"/>
      <c r="E560" s="126"/>
      <c r="F560" s="126"/>
      <c r="G560" s="126" t="s">
        <v>869</v>
      </c>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row>
    <row r="561" spans="4:36" ht="11.25" customHeight="1" x14ac:dyDescent="0.15">
      <c r="D561" s="16"/>
      <c r="E561" s="126"/>
      <c r="F561" s="126"/>
      <c r="G561" s="126" t="s">
        <v>870</v>
      </c>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row>
    <row r="562" spans="4:36" ht="11.25" customHeight="1" x14ac:dyDescent="0.15">
      <c r="D562" s="16"/>
      <c r="E562" s="126"/>
      <c r="F562" s="126"/>
      <c r="G562" s="126" t="s">
        <v>871</v>
      </c>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row>
    <row r="563" spans="4:36" ht="11.25" customHeight="1" x14ac:dyDescent="0.15">
      <c r="D563" s="16"/>
      <c r="E563" s="126"/>
      <c r="F563" s="1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row>
    <row r="564" spans="4:36" ht="11.25" customHeight="1" x14ac:dyDescent="0.15">
      <c r="D564" s="16"/>
      <c r="E564" s="16" t="str">
        <f>$D$517&amp;"4."</f>
        <v>3.1.8.4.</v>
      </c>
      <c r="F564" s="126" t="s">
        <v>266</v>
      </c>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row>
    <row r="565" spans="4:36" ht="11.25" customHeight="1" x14ac:dyDescent="0.15">
      <c r="D565" s="16"/>
      <c r="E565" s="126"/>
      <c r="F565" s="126" t="s">
        <v>289</v>
      </c>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row>
    <row r="566" spans="4:36" ht="11.25" customHeight="1" x14ac:dyDescent="0.15">
      <c r="D566" s="16"/>
      <c r="E566" s="126"/>
      <c r="F566" s="126" t="s">
        <v>290</v>
      </c>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row>
    <row r="567" spans="4:36" ht="11.25" customHeight="1" x14ac:dyDescent="0.15">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row>
    <row r="568" spans="4:36" ht="11.25" customHeight="1" x14ac:dyDescent="0.15">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row>
    <row r="569" spans="4:36" ht="11.25" customHeight="1" x14ac:dyDescent="0.15">
      <c r="D569" s="15" t="str">
        <f>$C$7&amp;"9."</f>
        <v>3.1.9.</v>
      </c>
      <c r="E569" s="4" t="s">
        <v>291</v>
      </c>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row>
    <row r="570" spans="4:36" ht="11.25" customHeight="1" x14ac:dyDescent="0.15">
      <c r="D570" s="17"/>
      <c r="E570" s="15" t="str">
        <f>$D$569&amp;"1."</f>
        <v>3.1.9.1.</v>
      </c>
      <c r="F570" s="17" t="s">
        <v>292</v>
      </c>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row>
    <row r="571" spans="4:36" ht="11.25" customHeight="1" x14ac:dyDescent="0.15">
      <c r="D571" s="17"/>
      <c r="E571" s="17"/>
      <c r="F571" s="17" t="s">
        <v>293</v>
      </c>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row>
    <row r="572" spans="4:36" ht="11.25" customHeight="1" x14ac:dyDescent="0.15">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row>
    <row r="573" spans="4:36" ht="11.25" customHeight="1" x14ac:dyDescent="0.15">
      <c r="D573" s="17"/>
      <c r="E573" s="17"/>
      <c r="F573" s="15" t="s">
        <v>119</v>
      </c>
      <c r="G573" s="4" t="s">
        <v>294</v>
      </c>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row>
    <row r="574" spans="4:36" ht="11.25" customHeight="1" x14ac:dyDescent="0.15">
      <c r="D574" s="17"/>
      <c r="E574" s="17"/>
      <c r="F574" s="15" t="s">
        <v>123</v>
      </c>
      <c r="G574" s="4" t="s">
        <v>295</v>
      </c>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row>
    <row r="575" spans="4:36" ht="11.25" customHeight="1" x14ac:dyDescent="0.15">
      <c r="D575" s="17"/>
      <c r="E575" s="17"/>
      <c r="F575" s="15" t="s">
        <v>125</v>
      </c>
      <c r="G575" s="4" t="s">
        <v>296</v>
      </c>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row>
    <row r="576" spans="4:36" ht="11.25" customHeight="1" x14ac:dyDescent="0.15">
      <c r="D576" s="17"/>
      <c r="E576" s="17"/>
      <c r="F576" s="15" t="s">
        <v>128</v>
      </c>
      <c r="G576" s="4" t="s">
        <v>297</v>
      </c>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row>
    <row r="577" spans="4:35" ht="11.25" customHeight="1" x14ac:dyDescent="0.15">
      <c r="D577" s="17"/>
      <c r="E577" s="17"/>
      <c r="F577" s="15" t="s">
        <v>130</v>
      </c>
      <c r="G577" s="4" t="s">
        <v>298</v>
      </c>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row>
    <row r="578" spans="4:35" s="106" customFormat="1" ht="11.25" customHeight="1" x14ac:dyDescent="0.15">
      <c r="D578" s="124"/>
      <c r="E578" s="124"/>
      <c r="F578" s="15"/>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4"/>
      <c r="AD578" s="124"/>
      <c r="AE578" s="124"/>
      <c r="AF578" s="124"/>
      <c r="AG578" s="124"/>
      <c r="AH578" s="124"/>
      <c r="AI578" s="124"/>
    </row>
    <row r="579" spans="4:35" s="106" customFormat="1" ht="11.25" customHeight="1" x14ac:dyDescent="0.15">
      <c r="D579" s="124"/>
      <c r="E579" s="124"/>
      <c r="F579" s="15"/>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4"/>
      <c r="AD579" s="124"/>
      <c r="AE579" s="124"/>
      <c r="AF579" s="124"/>
      <c r="AG579" s="124"/>
      <c r="AH579" s="124"/>
      <c r="AI579" s="124"/>
    </row>
    <row r="580" spans="4:35" s="106" customFormat="1" ht="11.25" customHeight="1" x14ac:dyDescent="0.15">
      <c r="D580" s="124"/>
      <c r="E580" s="124"/>
      <c r="F580" s="15"/>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4"/>
      <c r="AD580" s="124"/>
      <c r="AE580" s="124"/>
      <c r="AF580" s="124"/>
      <c r="AG580" s="124"/>
      <c r="AH580" s="124"/>
      <c r="AI580" s="124"/>
    </row>
    <row r="581" spans="4:35" s="106" customFormat="1" ht="11.25" customHeight="1" x14ac:dyDescent="0.15">
      <c r="D581" s="124"/>
      <c r="E581" s="124"/>
      <c r="F581" s="15"/>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4"/>
      <c r="AD581" s="124"/>
      <c r="AE581" s="124"/>
      <c r="AF581" s="124"/>
      <c r="AG581" s="124"/>
      <c r="AH581" s="124"/>
      <c r="AI581" s="124"/>
    </row>
    <row r="582" spans="4:35" s="106" customFormat="1" ht="11.25" customHeight="1" x14ac:dyDescent="0.15">
      <c r="D582" s="124"/>
      <c r="E582" s="124"/>
      <c r="F582" s="15"/>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4"/>
      <c r="AD582" s="124"/>
      <c r="AE582" s="124"/>
      <c r="AF582" s="124"/>
      <c r="AG582" s="124"/>
      <c r="AH582" s="124"/>
      <c r="AI582" s="124"/>
    </row>
    <row r="583" spans="4:35" ht="11.25" customHeight="1" x14ac:dyDescent="0.15">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row>
    <row r="584" spans="4:35" ht="11.25" customHeight="1" x14ac:dyDescent="0.15">
      <c r="D584" s="17"/>
      <c r="E584" s="15" t="str">
        <f>$D$569&amp;"2."</f>
        <v>3.1.9.2.</v>
      </c>
      <c r="F584" s="17" t="s">
        <v>299</v>
      </c>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row>
    <row r="585" spans="4:35" ht="11.25" customHeight="1" x14ac:dyDescent="0.15">
      <c r="D585" s="17"/>
      <c r="E585" s="17"/>
      <c r="F585" s="17" t="s">
        <v>300</v>
      </c>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row>
    <row r="586" spans="4:35" ht="11.25" customHeight="1" x14ac:dyDescent="0.15">
      <c r="D586" s="17"/>
      <c r="E586" s="17"/>
      <c r="F586" s="17" t="s">
        <v>301</v>
      </c>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row>
    <row r="587" spans="4:35" ht="11.25" customHeight="1" x14ac:dyDescent="0.15">
      <c r="D587" s="17"/>
      <c r="E587" s="17"/>
      <c r="F587" s="17" t="s">
        <v>302</v>
      </c>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row>
    <row r="588" spans="4:35" ht="11.25" customHeight="1" x14ac:dyDescent="0.15">
      <c r="D588" s="17"/>
      <c r="E588" s="17"/>
      <c r="F588" s="17" t="s">
        <v>303</v>
      </c>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row>
    <row r="589" spans="4:35" ht="11.25" customHeight="1" x14ac:dyDescent="0.15">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row>
    <row r="590" spans="4:35" ht="11.25" customHeight="1" x14ac:dyDescent="0.15">
      <c r="D590" s="17"/>
      <c r="E590" s="17"/>
      <c r="F590" s="15" t="s">
        <v>119</v>
      </c>
      <c r="G590" s="4" t="s">
        <v>304</v>
      </c>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row>
    <row r="591" spans="4:35" ht="11.25" customHeight="1" x14ac:dyDescent="0.15">
      <c r="D591" s="17"/>
      <c r="E591" s="17"/>
      <c r="F591" s="15" t="s">
        <v>123</v>
      </c>
      <c r="G591" s="17" t="s">
        <v>305</v>
      </c>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row>
    <row r="592" spans="4:35" ht="11.25" customHeight="1" x14ac:dyDescent="0.15">
      <c r="D592" s="17"/>
      <c r="E592" s="17"/>
      <c r="F592" s="15" t="s">
        <v>125</v>
      </c>
      <c r="G592" s="17" t="s">
        <v>306</v>
      </c>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row>
    <row r="593" spans="4:35" ht="11.25" customHeight="1" x14ac:dyDescent="0.15">
      <c r="D593" s="17"/>
      <c r="E593" s="17"/>
      <c r="F593" s="15" t="s">
        <v>128</v>
      </c>
      <c r="G593" s="17" t="s">
        <v>307</v>
      </c>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row>
    <row r="594" spans="4:35" ht="11.25" customHeight="1" x14ac:dyDescent="0.15">
      <c r="D594" s="17"/>
      <c r="E594" s="17"/>
      <c r="F594" s="15" t="s">
        <v>130</v>
      </c>
      <c r="G594" s="17" t="s">
        <v>308</v>
      </c>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row>
    <row r="595" spans="4:35" ht="11.25" customHeight="1" x14ac:dyDescent="0.15">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row>
    <row r="596" spans="4:35" ht="11.25" customHeight="1" x14ac:dyDescent="0.15">
      <c r="D596" s="17"/>
      <c r="E596" s="15" t="str">
        <f>$D$569&amp;"3."</f>
        <v>3.1.9.3.</v>
      </c>
      <c r="F596" s="17" t="s">
        <v>309</v>
      </c>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row>
    <row r="597" spans="4:35" ht="11.25" customHeight="1" x14ac:dyDescent="0.15">
      <c r="D597" s="17"/>
      <c r="E597" s="17"/>
      <c r="F597" s="17" t="s">
        <v>310</v>
      </c>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row>
    <row r="598" spans="4:35" ht="11.25" customHeight="1" x14ac:dyDescent="0.15">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row>
    <row r="599" spans="4:35" ht="11.25" customHeight="1" x14ac:dyDescent="0.15">
      <c r="D599" s="17"/>
      <c r="E599" s="17"/>
      <c r="F599" s="15" t="s">
        <v>119</v>
      </c>
      <c r="G599" s="4" t="s">
        <v>311</v>
      </c>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row>
    <row r="600" spans="4:35" ht="11.25" customHeight="1" x14ac:dyDescent="0.15">
      <c r="D600" s="17"/>
      <c r="E600" s="17"/>
      <c r="F600" s="15" t="s">
        <v>123</v>
      </c>
      <c r="G600" s="4" t="s">
        <v>312</v>
      </c>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row>
    <row r="601" spans="4:35" ht="11.25" customHeight="1" x14ac:dyDescent="0.15">
      <c r="D601" s="17"/>
      <c r="E601" s="17"/>
      <c r="F601" s="17"/>
      <c r="G601" s="17" t="s">
        <v>887</v>
      </c>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row>
    <row r="602" spans="4:35" ht="11.25" customHeight="1" x14ac:dyDescent="0.15">
      <c r="D602" s="17"/>
      <c r="E602" s="17"/>
      <c r="F602" s="17"/>
      <c r="G602" s="17" t="s">
        <v>888</v>
      </c>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row>
    <row r="603" spans="4:35" ht="11.25" customHeight="1" x14ac:dyDescent="0.15">
      <c r="D603" s="17"/>
      <c r="E603" s="17"/>
      <c r="F603" s="15"/>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row>
    <row r="604" spans="4:35" ht="11.25" customHeight="1" x14ac:dyDescent="0.15">
      <c r="D604" s="17"/>
      <c r="E604" s="17"/>
      <c r="F604" s="17" t="s">
        <v>313</v>
      </c>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row>
    <row r="605" spans="4:35" ht="11.25" customHeight="1" x14ac:dyDescent="0.15">
      <c r="D605" s="17"/>
      <c r="E605" s="17"/>
      <c r="F605" s="17" t="s">
        <v>314</v>
      </c>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row>
    <row r="606" spans="4:35" ht="11.25" customHeight="1" x14ac:dyDescent="0.15">
      <c r="D606" s="17"/>
      <c r="E606" s="17"/>
      <c r="F606" s="17" t="s">
        <v>315</v>
      </c>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row>
    <row r="607" spans="4:35" ht="11.25" customHeight="1" x14ac:dyDescent="0.15">
      <c r="D607" s="17"/>
      <c r="E607" s="17"/>
      <c r="F607" s="17" t="s">
        <v>316</v>
      </c>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row>
    <row r="608" spans="4:35" ht="11.25" customHeight="1" x14ac:dyDescent="0.15">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row>
    <row r="609" spans="4:35" ht="11.25" customHeight="1" x14ac:dyDescent="0.15">
      <c r="D609" s="15" t="str">
        <f>$C$7&amp;"10."</f>
        <v>3.1.10.</v>
      </c>
      <c r="E609" s="4" t="s">
        <v>317</v>
      </c>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row>
    <row r="610" spans="4:35" ht="11.25" customHeight="1" x14ac:dyDescent="0.15">
      <c r="D610" s="17"/>
      <c r="E610" s="15" t="str">
        <f>$D$609&amp;"1."</f>
        <v>3.1.10.1.</v>
      </c>
      <c r="F610" s="17" t="s">
        <v>318</v>
      </c>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row>
    <row r="611" spans="4:35" ht="11.25" customHeight="1" x14ac:dyDescent="0.15">
      <c r="D611" s="17"/>
      <c r="E611" s="17"/>
      <c r="F611" s="17" t="s">
        <v>319</v>
      </c>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row>
    <row r="612" spans="4:35" ht="11.25" customHeight="1" x14ac:dyDescent="0.15">
      <c r="D612" s="17"/>
      <c r="E612" s="17"/>
      <c r="F612" s="17" t="s">
        <v>320</v>
      </c>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row>
    <row r="613" spans="4:35" ht="11.25" customHeight="1" x14ac:dyDescent="0.15">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row>
    <row r="614" spans="4:35" ht="11.25" customHeight="1" x14ac:dyDescent="0.15">
      <c r="D614" s="17"/>
      <c r="E614" s="17"/>
      <c r="F614" s="17" t="s">
        <v>321</v>
      </c>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row>
    <row r="615" spans="4:35" ht="11.25" customHeight="1" x14ac:dyDescent="0.15">
      <c r="D615" s="17"/>
      <c r="E615" s="17"/>
      <c r="F615" s="17" t="s">
        <v>322</v>
      </c>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row>
    <row r="616" spans="4:35" ht="11.25" customHeight="1" x14ac:dyDescent="0.15">
      <c r="D616" s="17"/>
      <c r="E616" s="17"/>
      <c r="F616" s="127" t="s">
        <v>889</v>
      </c>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row>
    <row r="617" spans="4:35" ht="11.25" customHeight="1" x14ac:dyDescent="0.15">
      <c r="D617" s="17"/>
      <c r="E617" s="17"/>
      <c r="F617" s="126" t="s">
        <v>859</v>
      </c>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row>
    <row r="618" spans="4:35" ht="11.25" customHeight="1" x14ac:dyDescent="0.15">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row>
    <row r="619" spans="4:35" ht="11.25" customHeight="1" x14ac:dyDescent="0.15">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row>
    <row r="620" spans="4:35" ht="11.25" customHeight="1" x14ac:dyDescent="0.15">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row>
    <row r="621" spans="4:35" ht="11.25" customHeight="1" x14ac:dyDescent="0.15">
      <c r="D621" s="17"/>
      <c r="E621" s="15" t="str">
        <f>$D$609&amp;"2."</f>
        <v>3.1.10.2.</v>
      </c>
      <c r="F621" s="17" t="s">
        <v>323</v>
      </c>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row>
    <row r="622" spans="4:35" ht="11.25" customHeight="1" x14ac:dyDescent="0.15">
      <c r="D622" s="17"/>
      <c r="E622" s="17"/>
      <c r="F622" s="17" t="s">
        <v>324</v>
      </c>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row>
    <row r="623" spans="4:35" ht="11.25" customHeight="1" x14ac:dyDescent="0.15">
      <c r="D623" s="17"/>
      <c r="E623" s="17"/>
      <c r="F623" s="17" t="s">
        <v>325</v>
      </c>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row>
    <row r="624" spans="4:35" ht="11.25" customHeight="1" x14ac:dyDescent="0.15">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row>
    <row r="625" spans="4:35" ht="11.25" customHeight="1" x14ac:dyDescent="0.15">
      <c r="D625" s="17"/>
      <c r="E625" s="15" t="str">
        <f>$D$609&amp;"3."</f>
        <v>3.1.10.3.</v>
      </c>
      <c r="F625" s="17" t="s">
        <v>326</v>
      </c>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row>
    <row r="626" spans="4:35" ht="11.25" customHeight="1" x14ac:dyDescent="0.15">
      <c r="D626" s="17"/>
      <c r="E626" s="17"/>
      <c r="F626" s="17" t="s">
        <v>327</v>
      </c>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row>
    <row r="627" spans="4:35" ht="11.25" customHeight="1" x14ac:dyDescent="0.15">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row>
    <row r="628" spans="4:35" ht="11.25" customHeight="1" x14ac:dyDescent="0.15">
      <c r="D628" s="17"/>
      <c r="E628" s="17"/>
      <c r="F628" s="15" t="s">
        <v>119</v>
      </c>
      <c r="G628" s="17" t="s">
        <v>328</v>
      </c>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row>
    <row r="629" spans="4:35" ht="11.25" customHeight="1" x14ac:dyDescent="0.15">
      <c r="D629" s="17"/>
      <c r="E629" s="17"/>
      <c r="F629" s="15" t="s">
        <v>123</v>
      </c>
      <c r="G629" s="17" t="s">
        <v>329</v>
      </c>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row>
    <row r="630" spans="4:35" ht="11.25" customHeight="1" x14ac:dyDescent="0.15">
      <c r="D630" s="17"/>
      <c r="E630" s="17"/>
      <c r="F630" s="15"/>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row>
    <row r="631" spans="4:35" ht="11.25" customHeight="1" x14ac:dyDescent="0.15">
      <c r="D631" s="17"/>
      <c r="E631" s="17"/>
      <c r="F631" s="17" t="s">
        <v>330</v>
      </c>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row>
    <row r="632" spans="4:35" ht="11.25" customHeight="1" x14ac:dyDescent="0.15">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row>
    <row r="633" spans="4:35" ht="11.25" customHeight="1" x14ac:dyDescent="0.15">
      <c r="D633" s="17"/>
      <c r="E633" s="17"/>
      <c r="F633" s="17" t="s">
        <v>331</v>
      </c>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row>
    <row r="634" spans="4:35" ht="11.25" customHeight="1" x14ac:dyDescent="0.15">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row>
    <row r="635" spans="4:35" ht="11.25" customHeight="1" x14ac:dyDescent="0.15">
      <c r="D635" s="17"/>
      <c r="E635" s="17"/>
      <c r="F635" s="36" t="s">
        <v>326</v>
      </c>
      <c r="G635" s="37"/>
      <c r="H635" s="37"/>
      <c r="I635" s="37"/>
      <c r="J635" s="37"/>
      <c r="K635" s="37"/>
      <c r="L635" s="37"/>
      <c r="M635" s="37"/>
      <c r="N635" s="37"/>
      <c r="O635" s="37"/>
      <c r="P635" s="36" t="s">
        <v>332</v>
      </c>
      <c r="Q635" s="37"/>
      <c r="R635" s="37"/>
      <c r="S635" s="37"/>
      <c r="T635" s="37"/>
      <c r="U635" s="37"/>
      <c r="V635" s="37"/>
      <c r="W635" s="37"/>
      <c r="X635" s="37"/>
      <c r="Y635" s="37"/>
      <c r="Z635" s="37"/>
      <c r="AA635" s="37"/>
      <c r="AB635" s="37"/>
      <c r="AC635" s="37"/>
      <c r="AD635" s="37"/>
      <c r="AE635" s="37"/>
      <c r="AF635" s="37"/>
      <c r="AG635" s="38"/>
      <c r="AH635" s="17"/>
      <c r="AI635" s="17"/>
    </row>
    <row r="636" spans="4:35" ht="11.25" customHeight="1" x14ac:dyDescent="0.15">
      <c r="D636" s="17"/>
      <c r="E636" s="17"/>
      <c r="F636" s="28" t="s">
        <v>333</v>
      </c>
      <c r="P636" s="28" t="s">
        <v>334</v>
      </c>
      <c r="AF636" s="17"/>
      <c r="AG636" s="19"/>
      <c r="AH636" s="17"/>
      <c r="AI636" s="17"/>
    </row>
    <row r="637" spans="4:35" ht="11.25" customHeight="1" x14ac:dyDescent="0.15">
      <c r="D637" s="17"/>
      <c r="E637" s="17"/>
      <c r="F637" s="30"/>
      <c r="G637" s="31"/>
      <c r="H637" s="31"/>
      <c r="I637" s="31"/>
      <c r="J637" s="31"/>
      <c r="K637" s="31"/>
      <c r="L637" s="31"/>
      <c r="M637" s="31"/>
      <c r="N637" s="31"/>
      <c r="O637" s="31"/>
      <c r="P637" s="30" t="s">
        <v>335</v>
      </c>
      <c r="Q637" s="31"/>
      <c r="R637" s="31"/>
      <c r="S637" s="31"/>
      <c r="T637" s="31"/>
      <c r="U637" s="31"/>
      <c r="V637" s="31"/>
      <c r="W637" s="31"/>
      <c r="X637" s="31"/>
      <c r="Y637" s="31"/>
      <c r="Z637" s="31"/>
      <c r="AA637" s="31"/>
      <c r="AB637" s="31"/>
      <c r="AC637" s="31"/>
      <c r="AD637" s="31"/>
      <c r="AE637" s="31"/>
      <c r="AF637" s="21"/>
      <c r="AG637" s="22"/>
      <c r="AH637" s="17"/>
      <c r="AI637" s="17"/>
    </row>
    <row r="638" spans="4:35" ht="11.25" customHeight="1" x14ac:dyDescent="0.15">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row>
    <row r="639" spans="4:35" ht="11.25" customHeight="1" x14ac:dyDescent="0.15">
      <c r="D639" s="17"/>
      <c r="E639" s="17"/>
      <c r="F639" s="17" t="s">
        <v>773</v>
      </c>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row>
    <row r="640" spans="4:35" ht="11.25" customHeight="1" x14ac:dyDescent="0.15">
      <c r="D640" s="17"/>
      <c r="E640" s="17"/>
      <c r="F640" s="17" t="s">
        <v>774</v>
      </c>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row>
    <row r="641" spans="4:35" s="106" customFormat="1" ht="11.25" customHeight="1" x14ac:dyDescent="0.15">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c r="AC641" s="124"/>
      <c r="AD641" s="124"/>
      <c r="AE641" s="124"/>
      <c r="AF641" s="124"/>
      <c r="AG641" s="124"/>
      <c r="AH641" s="124"/>
      <c r="AI641" s="124"/>
    </row>
    <row r="642" spans="4:35" s="106" customFormat="1" ht="11.25" customHeight="1" x14ac:dyDescent="0.15">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c r="AC642" s="124"/>
      <c r="AD642" s="124"/>
      <c r="AE642" s="124"/>
      <c r="AF642" s="124"/>
      <c r="AG642" s="124"/>
      <c r="AH642" s="124"/>
      <c r="AI642" s="124"/>
    </row>
    <row r="643" spans="4:35" s="106" customFormat="1" ht="11.25" customHeight="1" x14ac:dyDescent="0.15">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c r="AC643" s="124"/>
      <c r="AD643" s="124"/>
      <c r="AE643" s="124"/>
      <c r="AF643" s="124"/>
      <c r="AG643" s="124"/>
      <c r="AH643" s="124"/>
      <c r="AI643" s="124"/>
    </row>
    <row r="644" spans="4:35" s="106" customFormat="1" ht="11.25" customHeight="1" x14ac:dyDescent="0.15">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c r="AC644" s="124"/>
      <c r="AD644" s="124"/>
      <c r="AE644" s="124"/>
      <c r="AF644" s="124"/>
      <c r="AG644" s="124"/>
      <c r="AH644" s="124"/>
      <c r="AI644" s="124"/>
    </row>
    <row r="645" spans="4:35" s="106" customFormat="1" ht="11.25" customHeight="1" x14ac:dyDescent="0.15">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c r="AC645" s="124"/>
      <c r="AD645" s="124"/>
      <c r="AE645" s="124"/>
      <c r="AF645" s="124"/>
      <c r="AG645" s="124"/>
      <c r="AH645" s="124"/>
      <c r="AI645" s="124"/>
    </row>
    <row r="646" spans="4:35" s="106" customFormat="1" ht="11.25" customHeight="1" x14ac:dyDescent="0.15">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c r="AC646" s="124"/>
      <c r="AD646" s="124"/>
      <c r="AE646" s="124"/>
      <c r="AF646" s="124"/>
      <c r="AG646" s="124"/>
      <c r="AH646" s="124"/>
      <c r="AI646" s="124"/>
    </row>
    <row r="647" spans="4:35" s="106" customFormat="1" ht="11.25" customHeight="1" x14ac:dyDescent="0.15">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c r="AC647" s="124"/>
      <c r="AD647" s="124"/>
      <c r="AE647" s="124"/>
      <c r="AF647" s="124"/>
      <c r="AG647" s="124"/>
      <c r="AH647" s="124"/>
      <c r="AI647" s="124"/>
    </row>
    <row r="648" spans="4:35" ht="11.25" customHeight="1" x14ac:dyDescent="0.15">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row>
    <row r="649" spans="4:35" ht="11.25" customHeight="1" x14ac:dyDescent="0.15">
      <c r="D649" s="15" t="str">
        <f>$C$7&amp;"11."</f>
        <v>3.1.11.</v>
      </c>
      <c r="E649" s="4" t="s">
        <v>336</v>
      </c>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row>
    <row r="650" spans="4:35" ht="11.25" customHeight="1" x14ac:dyDescent="0.15">
      <c r="D650" s="17"/>
      <c r="E650" s="15" t="str">
        <f>$D$649&amp;"1."</f>
        <v>3.1.11.1.</v>
      </c>
      <c r="F650" s="17" t="s">
        <v>337</v>
      </c>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row>
    <row r="651" spans="4:35" ht="11.25" customHeight="1" x14ac:dyDescent="0.15">
      <c r="D651" s="17"/>
      <c r="E651" s="17"/>
      <c r="F651" s="17" t="s">
        <v>338</v>
      </c>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row>
    <row r="652" spans="4:35" ht="11.25" customHeight="1" x14ac:dyDescent="0.15">
      <c r="D652" s="17"/>
      <c r="E652" s="17"/>
      <c r="F652" s="17" t="s">
        <v>339</v>
      </c>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row>
    <row r="653" spans="4:35" ht="11.25" customHeight="1" x14ac:dyDescent="0.15">
      <c r="D653" s="17"/>
      <c r="E653" s="17"/>
      <c r="F653" s="17" t="s">
        <v>340</v>
      </c>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row>
    <row r="654" spans="4:35" ht="11.25" customHeight="1" x14ac:dyDescent="0.15">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row>
    <row r="655" spans="4:35" ht="11.25" customHeight="1" x14ac:dyDescent="0.15">
      <c r="D655" s="17"/>
      <c r="E655" s="17"/>
      <c r="F655" s="17" t="s">
        <v>341</v>
      </c>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row>
    <row r="656" spans="4:35" ht="11.25" customHeight="1" x14ac:dyDescent="0.15">
      <c r="D656" s="17"/>
      <c r="E656" s="17"/>
      <c r="F656" s="17" t="s">
        <v>790</v>
      </c>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row>
    <row r="657" spans="4:35" ht="11.25" customHeight="1" x14ac:dyDescent="0.15">
      <c r="D657" s="17"/>
      <c r="E657" s="17"/>
      <c r="F657" s="17" t="s">
        <v>342</v>
      </c>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row>
    <row r="658" spans="4:35" ht="11.25" customHeight="1" x14ac:dyDescent="0.15">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row>
    <row r="659" spans="4:35" ht="11.25" customHeight="1" x14ac:dyDescent="0.15">
      <c r="D659" s="17"/>
      <c r="E659" s="15" t="str">
        <f>$D$649&amp;"2."</f>
        <v>3.1.11.2.</v>
      </c>
      <c r="F659" s="17" t="s">
        <v>343</v>
      </c>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row>
    <row r="660" spans="4:35" ht="11.25" customHeight="1" x14ac:dyDescent="0.15">
      <c r="D660" s="17"/>
      <c r="E660" s="17"/>
      <c r="F660" s="17" t="s">
        <v>782</v>
      </c>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row>
    <row r="661" spans="4:35" ht="11.25" customHeight="1" x14ac:dyDescent="0.15">
      <c r="D661" s="17"/>
      <c r="E661" s="17"/>
      <c r="F661" s="17" t="s">
        <v>344</v>
      </c>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row>
    <row r="662" spans="4:35" ht="11.25" customHeight="1" x14ac:dyDescent="0.15">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7"/>
      <c r="AF662" s="17"/>
      <c r="AG662" s="17"/>
      <c r="AH662" s="17"/>
      <c r="AI662" s="17"/>
    </row>
    <row r="663" spans="4:35" ht="11.25" customHeight="1" x14ac:dyDescent="0.15">
      <c r="D663" s="126"/>
      <c r="E663" s="126"/>
      <c r="F663" s="126" t="s">
        <v>872</v>
      </c>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7"/>
      <c r="AF663" s="17"/>
      <c r="AG663" s="17"/>
      <c r="AH663" s="17"/>
      <c r="AI663" s="17"/>
    </row>
    <row r="664" spans="4:35" ht="11.25" customHeight="1" x14ac:dyDescent="0.15">
      <c r="D664" s="126"/>
      <c r="E664" s="126"/>
      <c r="F664" s="126" t="s">
        <v>873</v>
      </c>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7"/>
      <c r="AF664" s="17"/>
      <c r="AG664" s="17"/>
      <c r="AH664" s="17"/>
      <c r="AI664" s="17"/>
    </row>
    <row r="665" spans="4:35" ht="11.25" customHeight="1" x14ac:dyDescent="0.15">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row>
    <row r="666" spans="4:35" ht="11.25" customHeight="1" x14ac:dyDescent="0.15">
      <c r="D666" s="17"/>
      <c r="E666" s="17"/>
      <c r="F666" s="17" t="s">
        <v>345</v>
      </c>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row>
    <row r="667" spans="4:35" ht="11.25" customHeight="1" x14ac:dyDescent="0.15">
      <c r="D667" s="17"/>
      <c r="E667" s="17"/>
      <c r="F667" s="17" t="s">
        <v>346</v>
      </c>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row>
    <row r="668" spans="4:35" ht="11.25" customHeight="1" x14ac:dyDescent="0.15">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row>
    <row r="669" spans="4:35" ht="11.25" customHeight="1" x14ac:dyDescent="0.15">
      <c r="D669" s="17"/>
      <c r="E669" s="17"/>
      <c r="F669" s="17" t="s">
        <v>347</v>
      </c>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row>
    <row r="670" spans="4:35" ht="11.25" customHeight="1" x14ac:dyDescent="0.15">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row>
    <row r="671" spans="4:35" ht="11.25" customHeight="1" x14ac:dyDescent="0.15">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row>
    <row r="672" spans="4:35" ht="11.25" customHeight="1" x14ac:dyDescent="0.15">
      <c r="D672" s="17"/>
      <c r="E672" s="17"/>
      <c r="F672" s="17" t="s">
        <v>348</v>
      </c>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row>
    <row r="673" spans="4:35" ht="11.25" customHeight="1" x14ac:dyDescent="0.15">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row>
    <row r="674" spans="4:35" ht="11.25" customHeight="1" x14ac:dyDescent="0.15">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row>
    <row r="675" spans="4:35" ht="11.25" customHeight="1" x14ac:dyDescent="0.15">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row>
    <row r="676" spans="4:35" ht="11.25" customHeight="1" x14ac:dyDescent="0.15">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row>
    <row r="677" spans="4:35" ht="11.25" customHeight="1" x14ac:dyDescent="0.15">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row>
    <row r="678" spans="4:35" ht="11.25" customHeight="1" x14ac:dyDescent="0.15">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row>
    <row r="679" spans="4:35" ht="11.25" customHeight="1" x14ac:dyDescent="0.15">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row>
    <row r="680" spans="4:35" ht="11.25" customHeight="1" x14ac:dyDescent="0.15">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row>
    <row r="681" spans="4:35" ht="11.25" customHeight="1" x14ac:dyDescent="0.15">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row>
    <row r="682" spans="4:35" ht="11.25" customHeight="1" x14ac:dyDescent="0.15">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row>
    <row r="683" spans="4:35" ht="11.25" customHeight="1" x14ac:dyDescent="0.15">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row>
    <row r="684" spans="4:35" ht="11.25" customHeight="1" x14ac:dyDescent="0.15">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row>
    <row r="685" spans="4:35" ht="11.25" customHeight="1" x14ac:dyDescent="0.15">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row>
    <row r="686" spans="4:35" ht="11.25" customHeight="1" x14ac:dyDescent="0.15">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row>
    <row r="687" spans="4:35" ht="11.25" customHeight="1" x14ac:dyDescent="0.15">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row>
    <row r="688" spans="4:35" ht="11.25" customHeight="1" x14ac:dyDescent="0.15">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row>
    <row r="689" spans="4:35" ht="11.25" customHeight="1" x14ac:dyDescent="0.15">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row>
    <row r="690" spans="4:35" ht="11.25" customHeight="1" x14ac:dyDescent="0.15">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row>
    <row r="691" spans="4:35" ht="11.25" customHeight="1" x14ac:dyDescent="0.15">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row>
    <row r="692" spans="4:35" ht="11.25" customHeight="1" x14ac:dyDescent="0.15">
      <c r="D692" s="15" t="str">
        <f>$C$7&amp;"12."</f>
        <v>3.1.12.</v>
      </c>
      <c r="E692" s="4" t="s">
        <v>349</v>
      </c>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row>
    <row r="693" spans="4:35" ht="11.25" customHeight="1" x14ac:dyDescent="0.15">
      <c r="D693" s="17"/>
      <c r="E693" s="15" t="str">
        <f>$D$692&amp;"1."</f>
        <v>3.1.12.1.</v>
      </c>
      <c r="F693" s="17" t="s">
        <v>350</v>
      </c>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row>
    <row r="694" spans="4:35" ht="11.25" customHeight="1" x14ac:dyDescent="0.15">
      <c r="D694" s="17"/>
      <c r="E694" s="17"/>
      <c r="F694" s="17" t="s">
        <v>351</v>
      </c>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row>
    <row r="695" spans="4:35" ht="11.25" customHeight="1" x14ac:dyDescent="0.15">
      <c r="D695" s="17"/>
      <c r="E695" s="17"/>
      <c r="F695" s="17" t="s">
        <v>352</v>
      </c>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row>
    <row r="696" spans="4:35" ht="11.25" customHeight="1" x14ac:dyDescent="0.15">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row>
    <row r="697" spans="4:35" ht="11.25" customHeight="1" x14ac:dyDescent="0.15">
      <c r="D697" s="17"/>
      <c r="E697" s="17"/>
      <c r="F697" s="17" t="s">
        <v>353</v>
      </c>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row>
    <row r="698" spans="4:35" ht="11.25" customHeight="1" x14ac:dyDescent="0.15">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row>
    <row r="699" spans="4:35" ht="11.25" customHeight="1" x14ac:dyDescent="0.15">
      <c r="D699" s="17"/>
      <c r="E699" s="17"/>
      <c r="F699" s="17" t="s">
        <v>354</v>
      </c>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row>
    <row r="700" spans="4:35" ht="11.25" customHeight="1" x14ac:dyDescent="0.15">
      <c r="D700" s="17"/>
      <c r="E700" s="17"/>
      <c r="F700" s="17" t="s">
        <v>355</v>
      </c>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row>
    <row r="701" spans="4:35" ht="11.25" customHeight="1" x14ac:dyDescent="0.15">
      <c r="D701" s="17"/>
      <c r="E701" s="17"/>
      <c r="F701" s="17" t="s">
        <v>356</v>
      </c>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row>
    <row r="702" spans="4:35" ht="11.25" customHeight="1" x14ac:dyDescent="0.15">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row>
    <row r="703" spans="4:35" ht="11.25" customHeight="1" x14ac:dyDescent="0.15">
      <c r="D703" s="17"/>
      <c r="E703" s="17"/>
      <c r="F703" s="17" t="s">
        <v>357</v>
      </c>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row>
    <row r="704" spans="4:35" ht="11.25" customHeight="1" x14ac:dyDescent="0.15">
      <c r="D704" s="17"/>
      <c r="E704" s="17"/>
      <c r="F704" s="17" t="s">
        <v>890</v>
      </c>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row>
    <row r="705" spans="4:35" ht="11.25" customHeight="1" x14ac:dyDescent="0.15">
      <c r="D705" s="17"/>
      <c r="E705" s="17"/>
      <c r="F705" s="17" t="s">
        <v>891</v>
      </c>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row>
    <row r="706" spans="4:35" ht="11.25" customHeight="1" x14ac:dyDescent="0.15">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row>
    <row r="707" spans="4:35" ht="11.25" customHeight="1" x14ac:dyDescent="0.15">
      <c r="D707" s="17"/>
      <c r="E707" s="17"/>
      <c r="F707" s="17" t="s">
        <v>358</v>
      </c>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row>
    <row r="708" spans="4:35" ht="11.25" customHeight="1" x14ac:dyDescent="0.15">
      <c r="D708" s="17"/>
      <c r="E708" s="17"/>
      <c r="F708" s="17" t="s">
        <v>359</v>
      </c>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row>
    <row r="709" spans="4:35" ht="11.25" customHeight="1" x14ac:dyDescent="0.15">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row>
    <row r="710" spans="4:35" ht="11.25" customHeight="1" x14ac:dyDescent="0.15">
      <c r="D710" s="17"/>
      <c r="E710" s="15" t="str">
        <f>$D$692&amp;"2."</f>
        <v>3.1.12.2.</v>
      </c>
      <c r="F710" s="17" t="s">
        <v>360</v>
      </c>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row>
    <row r="711" spans="4:35" ht="11.25" customHeight="1" x14ac:dyDescent="0.15">
      <c r="D711" s="17"/>
      <c r="E711" s="17"/>
      <c r="F711" s="92" t="s">
        <v>783</v>
      </c>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row>
    <row r="712" spans="4:35" ht="11.25" customHeight="1" x14ac:dyDescent="0.15">
      <c r="D712" s="17"/>
      <c r="E712" s="17"/>
      <c r="F712" s="17" t="s">
        <v>361</v>
      </c>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row>
    <row r="713" spans="4:35" ht="11.25" customHeight="1" x14ac:dyDescent="0.15">
      <c r="D713" s="17"/>
      <c r="E713" s="17"/>
      <c r="F713" s="17" t="s">
        <v>362</v>
      </c>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row>
    <row r="714" spans="4:35" ht="11.25" customHeight="1" x14ac:dyDescent="0.15">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row>
    <row r="715" spans="4:35" ht="11.25" customHeight="1" x14ac:dyDescent="0.15">
      <c r="D715" s="17"/>
      <c r="E715" s="17"/>
      <c r="F715" s="17" t="s">
        <v>363</v>
      </c>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row>
    <row r="716" spans="4:35" ht="11.25" customHeight="1" x14ac:dyDescent="0.15">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row>
    <row r="717" spans="4:35" ht="11.25" customHeight="1" x14ac:dyDescent="0.15">
      <c r="D717" s="17"/>
      <c r="E717" s="15" t="str">
        <f>$D$692&amp;"3."</f>
        <v>3.1.12.3.</v>
      </c>
      <c r="F717" s="17" t="s">
        <v>364</v>
      </c>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row>
    <row r="718" spans="4:35" ht="11.25" customHeight="1" x14ac:dyDescent="0.15">
      <c r="D718" s="17"/>
      <c r="E718" s="17"/>
      <c r="F718" s="17" t="s">
        <v>365</v>
      </c>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row>
    <row r="719" spans="4:35" ht="11.25" customHeight="1" x14ac:dyDescent="0.15">
      <c r="D719" s="17"/>
      <c r="E719" s="17"/>
      <c r="F719" s="17" t="s">
        <v>366</v>
      </c>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row>
    <row r="720" spans="4:35" ht="11.25" customHeight="1" x14ac:dyDescent="0.15">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row>
    <row r="721" spans="3:35" ht="11.25" customHeight="1" x14ac:dyDescent="0.15">
      <c r="D721" s="17"/>
      <c r="E721" s="17"/>
      <c r="F721" s="17" t="s">
        <v>367</v>
      </c>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row>
    <row r="722" spans="3:35" ht="11.25" customHeight="1" x14ac:dyDescent="0.15">
      <c r="D722" s="17"/>
      <c r="E722" s="17"/>
      <c r="F722" s="17" t="s">
        <v>368</v>
      </c>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row>
    <row r="723" spans="3:35" ht="11.25" customHeight="1" x14ac:dyDescent="0.15">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row>
    <row r="724" spans="3:35" ht="11.25" customHeight="1" x14ac:dyDescent="0.15">
      <c r="D724" s="17"/>
      <c r="E724" s="17"/>
      <c r="F724" s="17" t="s">
        <v>369</v>
      </c>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row>
    <row r="725" spans="3:35" ht="11.25" customHeight="1" x14ac:dyDescent="0.15">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row>
    <row r="726" spans="3:35" ht="11.25" customHeight="1" x14ac:dyDescent="0.15">
      <c r="C726" s="75"/>
      <c r="D726" s="105" t="str">
        <f>$C$7&amp;"13."</f>
        <v>3.1.13.</v>
      </c>
      <c r="E726" s="75" t="s">
        <v>370</v>
      </c>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c r="AF726" s="96"/>
      <c r="AG726" s="17"/>
      <c r="AH726" s="17"/>
      <c r="AI726" s="17"/>
    </row>
    <row r="727" spans="3:35" ht="11.25" customHeight="1" x14ac:dyDescent="0.15">
      <c r="C727" s="75"/>
      <c r="D727" s="103"/>
      <c r="E727" s="105" t="str">
        <f>$D$726&amp;"1."</f>
        <v>3.1.13.1.</v>
      </c>
      <c r="F727" s="103" t="s">
        <v>791</v>
      </c>
      <c r="G727" s="103"/>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3"/>
      <c r="AD727" s="103"/>
      <c r="AE727" s="103"/>
      <c r="AF727" s="96"/>
      <c r="AG727" s="95"/>
      <c r="AH727" s="95"/>
      <c r="AI727" s="95"/>
    </row>
    <row r="728" spans="3:35" ht="11.25" customHeight="1" x14ac:dyDescent="0.15">
      <c r="C728" s="75"/>
      <c r="D728" s="103"/>
      <c r="E728" s="105"/>
      <c r="F728" s="103" t="s">
        <v>792</v>
      </c>
      <c r="G728" s="103"/>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3"/>
      <c r="AD728" s="103"/>
      <c r="AE728" s="103"/>
      <c r="AF728" s="96"/>
      <c r="AG728" s="95"/>
      <c r="AH728" s="95"/>
      <c r="AI728" s="95"/>
    </row>
    <row r="729" spans="3:35" ht="11.25" customHeight="1" x14ac:dyDescent="0.15">
      <c r="C729" s="75"/>
      <c r="D729" s="103"/>
      <c r="E729" s="105"/>
      <c r="F729" s="75" t="s">
        <v>793</v>
      </c>
      <c r="G729" s="103"/>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3"/>
      <c r="AD729" s="103"/>
      <c r="AE729" s="103"/>
      <c r="AF729" s="96"/>
      <c r="AG729" s="95"/>
      <c r="AH729" s="95"/>
      <c r="AI729" s="95"/>
    </row>
    <row r="730" spans="3:35" ht="11.25" customHeight="1" x14ac:dyDescent="0.15">
      <c r="C730" s="75"/>
      <c r="D730" s="103"/>
      <c r="E730" s="105"/>
      <c r="F730" s="103" t="s">
        <v>794</v>
      </c>
      <c r="G730" s="103"/>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3"/>
      <c r="AD730" s="103"/>
      <c r="AE730" s="103"/>
      <c r="AF730" s="96"/>
      <c r="AG730" s="95"/>
      <c r="AH730" s="95"/>
      <c r="AI730" s="95"/>
    </row>
    <row r="731" spans="3:35" ht="11.25" customHeight="1" x14ac:dyDescent="0.15">
      <c r="C731" s="75"/>
      <c r="D731" s="103"/>
      <c r="E731" s="105"/>
      <c r="F731" s="103" t="s">
        <v>795</v>
      </c>
      <c r="G731" s="103"/>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3"/>
      <c r="AD731" s="103"/>
      <c r="AE731" s="103"/>
      <c r="AF731" s="96"/>
      <c r="AG731" s="95"/>
      <c r="AH731" s="95"/>
      <c r="AI731" s="95"/>
    </row>
    <row r="732" spans="3:35" ht="11.25" customHeight="1" x14ac:dyDescent="0.15">
      <c r="C732" s="75"/>
      <c r="D732" s="103"/>
      <c r="E732" s="105"/>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c r="AB732" s="103"/>
      <c r="AC732" s="103"/>
      <c r="AD732" s="103"/>
      <c r="AE732" s="103"/>
      <c r="AF732" s="96"/>
      <c r="AG732" s="95"/>
      <c r="AH732" s="95"/>
      <c r="AI732" s="95"/>
    </row>
    <row r="733" spans="3:35" ht="11.25" customHeight="1" x14ac:dyDescent="0.15">
      <c r="C733" s="75"/>
      <c r="D733" s="103"/>
      <c r="E733" s="105" t="str">
        <f>$D$726&amp;"2."</f>
        <v>3.1.13.2.</v>
      </c>
      <c r="F733" s="103" t="s">
        <v>371</v>
      </c>
      <c r="G733" s="103"/>
      <c r="H733" s="103"/>
      <c r="I733" s="103"/>
      <c r="J733" s="103"/>
      <c r="K733" s="103"/>
      <c r="L733" s="103"/>
      <c r="M733" s="103"/>
      <c r="N733" s="103"/>
      <c r="O733" s="103"/>
      <c r="P733" s="103"/>
      <c r="Q733" s="103"/>
      <c r="R733" s="103"/>
      <c r="S733" s="103"/>
      <c r="T733" s="103"/>
      <c r="U733" s="103"/>
      <c r="V733" s="103"/>
      <c r="W733" s="103"/>
      <c r="X733" s="103"/>
      <c r="Y733" s="103"/>
      <c r="Z733" s="103"/>
      <c r="AA733" s="103"/>
      <c r="AB733" s="103"/>
      <c r="AC733" s="103"/>
      <c r="AD733" s="103"/>
      <c r="AE733" s="103"/>
      <c r="AF733" s="96"/>
      <c r="AG733" s="17"/>
      <c r="AH733" s="17"/>
      <c r="AI733" s="17"/>
    </row>
    <row r="734" spans="3:35" ht="11.25" customHeight="1" x14ac:dyDescent="0.15">
      <c r="C734" s="75"/>
      <c r="D734" s="103"/>
      <c r="E734" s="105"/>
      <c r="F734" s="103" t="s">
        <v>805</v>
      </c>
      <c r="G734" s="103"/>
      <c r="H734" s="103"/>
      <c r="I734" s="103"/>
      <c r="J734" s="103"/>
      <c r="K734" s="103"/>
      <c r="L734" s="103"/>
      <c r="M734" s="103"/>
      <c r="N734" s="103"/>
      <c r="O734" s="103"/>
      <c r="P734" s="103"/>
      <c r="Q734" s="103"/>
      <c r="R734" s="103"/>
      <c r="S734" s="103"/>
      <c r="T734" s="103"/>
      <c r="U734" s="103"/>
      <c r="V734" s="103"/>
      <c r="W734" s="103"/>
      <c r="X734" s="103"/>
      <c r="Y734" s="103"/>
      <c r="Z734" s="103"/>
      <c r="AA734" s="103"/>
      <c r="AB734" s="103"/>
      <c r="AC734" s="103"/>
      <c r="AD734" s="103"/>
      <c r="AE734" s="103"/>
      <c r="AF734" s="96"/>
      <c r="AG734" s="95"/>
      <c r="AH734" s="95"/>
      <c r="AI734" s="95"/>
    </row>
    <row r="735" spans="3:35" ht="11.25" customHeight="1" x14ac:dyDescent="0.15">
      <c r="C735" s="75"/>
      <c r="D735" s="103"/>
      <c r="E735" s="105"/>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c r="AB735" s="103"/>
      <c r="AC735" s="103"/>
      <c r="AD735" s="103"/>
      <c r="AE735" s="103"/>
      <c r="AF735" s="96"/>
      <c r="AG735" s="95"/>
      <c r="AH735" s="95"/>
      <c r="AI735" s="95"/>
    </row>
    <row r="736" spans="3:35" ht="11.25" customHeight="1" x14ac:dyDescent="0.15">
      <c r="C736" s="75"/>
      <c r="D736" s="103"/>
      <c r="E736" s="105"/>
      <c r="F736" s="111"/>
      <c r="G736" s="112"/>
      <c r="H736" s="112"/>
      <c r="I736" s="113"/>
      <c r="J736" s="111"/>
      <c r="K736" s="112"/>
      <c r="L736" s="114" t="s">
        <v>800</v>
      </c>
      <c r="M736" s="115"/>
      <c r="N736" s="115"/>
      <c r="O736" s="115"/>
      <c r="P736" s="115"/>
      <c r="Q736" s="115"/>
      <c r="R736" s="115"/>
      <c r="S736" s="115"/>
      <c r="T736" s="115"/>
      <c r="U736" s="115"/>
      <c r="V736" s="115"/>
      <c r="W736" s="115"/>
      <c r="X736" s="115"/>
      <c r="Y736" s="115"/>
      <c r="Z736" s="115"/>
      <c r="AA736" s="116"/>
      <c r="AB736" s="96"/>
      <c r="AC736" s="95"/>
      <c r="AD736" s="95"/>
      <c r="AE736" s="95"/>
    </row>
    <row r="737" spans="3:35" ht="11.25" customHeight="1" x14ac:dyDescent="0.15">
      <c r="C737" s="75"/>
      <c r="D737" s="103"/>
      <c r="E737" s="105"/>
      <c r="F737" s="117" t="s">
        <v>796</v>
      </c>
      <c r="G737" s="118"/>
      <c r="H737" s="118"/>
      <c r="I737" s="119"/>
      <c r="J737" s="117" t="s">
        <v>841</v>
      </c>
      <c r="K737" s="118"/>
      <c r="L737" s="114" t="s">
        <v>801</v>
      </c>
      <c r="M737" s="116"/>
      <c r="N737" s="114" t="s">
        <v>802</v>
      </c>
      <c r="O737" s="116"/>
      <c r="P737" s="114" t="s">
        <v>803</v>
      </c>
      <c r="Q737" s="116"/>
      <c r="R737" s="114" t="s">
        <v>804</v>
      </c>
      <c r="S737" s="116"/>
      <c r="T737" s="114" t="s">
        <v>842</v>
      </c>
      <c r="U737" s="116"/>
      <c r="V737" s="114" t="s">
        <v>843</v>
      </c>
      <c r="W737" s="116"/>
      <c r="X737" s="114" t="s">
        <v>844</v>
      </c>
      <c r="Y737" s="116"/>
      <c r="Z737" s="114" t="s">
        <v>845</v>
      </c>
      <c r="AA737" s="116"/>
      <c r="AB737" s="96"/>
      <c r="AC737" s="95"/>
      <c r="AD737" s="95"/>
      <c r="AE737" s="95"/>
    </row>
    <row r="738" spans="3:35" ht="11.25" customHeight="1" x14ac:dyDescent="0.15">
      <c r="C738" s="75"/>
      <c r="D738" s="103"/>
      <c r="E738" s="105"/>
      <c r="F738" s="120" t="s">
        <v>846</v>
      </c>
      <c r="G738" s="121"/>
      <c r="H738" s="121"/>
      <c r="I738" s="122"/>
      <c r="J738" s="120" t="s">
        <v>847</v>
      </c>
      <c r="K738" s="121"/>
      <c r="L738" s="120" t="s">
        <v>848</v>
      </c>
      <c r="M738" s="122"/>
      <c r="N738" s="120"/>
      <c r="O738" s="122"/>
      <c r="P738" s="120"/>
      <c r="Q738" s="122"/>
      <c r="R738" s="120"/>
      <c r="S738" s="122"/>
      <c r="T738" s="120" t="s">
        <v>848</v>
      </c>
      <c r="U738" s="122"/>
      <c r="V738" s="120" t="s">
        <v>848</v>
      </c>
      <c r="W738" s="122"/>
      <c r="X738" s="120"/>
      <c r="Y738" s="122"/>
      <c r="Z738" s="120"/>
      <c r="AA738" s="122"/>
      <c r="AB738" s="96"/>
      <c r="AC738" s="95"/>
      <c r="AD738" s="95"/>
      <c r="AE738" s="95"/>
    </row>
    <row r="739" spans="3:35" ht="11.25" customHeight="1" x14ac:dyDescent="0.15">
      <c r="C739" s="75"/>
      <c r="D739" s="104"/>
      <c r="E739" s="105"/>
      <c r="F739" s="120" t="s">
        <v>797</v>
      </c>
      <c r="G739" s="121"/>
      <c r="H739" s="121"/>
      <c r="I739" s="122"/>
      <c r="J739" s="120" t="s">
        <v>799</v>
      </c>
      <c r="K739" s="121"/>
      <c r="L739" s="120" t="s">
        <v>848</v>
      </c>
      <c r="M739" s="122"/>
      <c r="N739" s="120" t="s">
        <v>848</v>
      </c>
      <c r="O739" s="122"/>
      <c r="P739" s="120" t="s">
        <v>848</v>
      </c>
      <c r="Q739" s="122"/>
      <c r="R739" s="120" t="s">
        <v>848</v>
      </c>
      <c r="S739" s="122"/>
      <c r="T739" s="120" t="s">
        <v>848</v>
      </c>
      <c r="U739" s="122"/>
      <c r="V739" s="120" t="s">
        <v>848</v>
      </c>
      <c r="W739" s="122"/>
      <c r="X739" s="120"/>
      <c r="Y739" s="122"/>
      <c r="Z739" s="120"/>
      <c r="AA739" s="122"/>
      <c r="AB739" s="96"/>
      <c r="AC739" s="104"/>
      <c r="AD739" s="104"/>
      <c r="AE739" s="104"/>
    </row>
    <row r="740" spans="3:35" ht="11.25" customHeight="1" x14ac:dyDescent="0.15">
      <c r="C740" s="75"/>
      <c r="D740" s="103"/>
      <c r="E740" s="105"/>
      <c r="F740" s="120" t="s">
        <v>798</v>
      </c>
      <c r="G740" s="121"/>
      <c r="H740" s="121"/>
      <c r="I740" s="122"/>
      <c r="J740" s="120" t="s">
        <v>849</v>
      </c>
      <c r="K740" s="121"/>
      <c r="L740" s="120" t="s">
        <v>848</v>
      </c>
      <c r="M740" s="122"/>
      <c r="N740" s="120" t="s">
        <v>848</v>
      </c>
      <c r="O740" s="122"/>
      <c r="P740" s="120" t="s">
        <v>848</v>
      </c>
      <c r="Q740" s="122"/>
      <c r="R740" s="120" t="s">
        <v>848</v>
      </c>
      <c r="S740" s="122"/>
      <c r="T740" s="120" t="s">
        <v>848</v>
      </c>
      <c r="U740" s="122"/>
      <c r="V740" s="120" t="s">
        <v>848</v>
      </c>
      <c r="W740" s="122"/>
      <c r="X740" s="108" t="s">
        <v>848</v>
      </c>
      <c r="Y740" s="109"/>
      <c r="Z740" s="108" t="s">
        <v>848</v>
      </c>
      <c r="AA740" s="109"/>
      <c r="AB740" s="96"/>
      <c r="AC740" s="95"/>
      <c r="AD740" s="95"/>
      <c r="AE740" s="95"/>
    </row>
    <row r="741" spans="3:35" ht="11.25" customHeight="1" x14ac:dyDescent="0.15">
      <c r="C741" s="75"/>
      <c r="D741" s="103"/>
      <c r="E741" s="105"/>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3"/>
      <c r="AD741" s="103"/>
      <c r="AE741" s="103"/>
      <c r="AF741" s="96"/>
      <c r="AG741" s="95"/>
      <c r="AH741" s="95"/>
      <c r="AI741" s="95"/>
    </row>
    <row r="742" spans="3:35" ht="11.25" customHeight="1" x14ac:dyDescent="0.15">
      <c r="C742" s="75"/>
      <c r="D742" s="103"/>
      <c r="E742" s="90" t="str">
        <f>$D$726&amp;"3."</f>
        <v>3.1.13.3.</v>
      </c>
      <c r="F742" s="103" t="s">
        <v>372</v>
      </c>
      <c r="G742" s="103"/>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3"/>
      <c r="AD742" s="103"/>
      <c r="AE742" s="103"/>
      <c r="AF742" s="96"/>
      <c r="AG742" s="17"/>
      <c r="AH742" s="17"/>
      <c r="AI742" s="17"/>
    </row>
    <row r="743" spans="3:35" ht="11.25" customHeight="1" x14ac:dyDescent="0.15">
      <c r="C743" s="75"/>
      <c r="D743" s="103"/>
      <c r="E743" s="90"/>
      <c r="F743" s="103" t="s">
        <v>806</v>
      </c>
      <c r="G743" s="103"/>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3"/>
      <c r="AD743" s="103"/>
      <c r="AE743" s="103"/>
      <c r="AF743" s="96"/>
      <c r="AG743" s="95"/>
      <c r="AH743" s="95"/>
      <c r="AI743" s="95"/>
    </row>
    <row r="744" spans="3:35" ht="11.25" customHeight="1" x14ac:dyDescent="0.15">
      <c r="C744" s="75"/>
      <c r="D744" s="103"/>
      <c r="E744" s="90"/>
      <c r="F744" s="103" t="s">
        <v>808</v>
      </c>
      <c r="G744" s="103"/>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3"/>
      <c r="AD744" s="103"/>
      <c r="AE744" s="103"/>
      <c r="AF744" s="96"/>
      <c r="AG744" s="95"/>
      <c r="AH744" s="95"/>
      <c r="AI744" s="95"/>
    </row>
    <row r="745" spans="3:35" ht="11.25" customHeight="1" x14ac:dyDescent="0.15">
      <c r="C745" s="75"/>
      <c r="D745" s="103"/>
      <c r="E745" s="90"/>
      <c r="F745" s="75" t="s">
        <v>807</v>
      </c>
      <c r="G745" s="103"/>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3"/>
      <c r="AD745" s="103"/>
      <c r="AE745" s="103"/>
      <c r="AF745" s="96"/>
      <c r="AG745" s="95"/>
      <c r="AH745" s="95"/>
      <c r="AI745" s="95"/>
    </row>
    <row r="746" spans="3:35" ht="11.25" customHeight="1" x14ac:dyDescent="0.15">
      <c r="C746" s="75"/>
      <c r="D746" s="103"/>
      <c r="E746" s="90"/>
      <c r="F746" s="75"/>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c r="AF746" s="96"/>
      <c r="AG746" s="95"/>
      <c r="AH746" s="95"/>
      <c r="AI746" s="95"/>
    </row>
    <row r="747" spans="3:35" ht="11.25" customHeight="1" x14ac:dyDescent="0.15">
      <c r="C747" s="75"/>
      <c r="D747" s="103"/>
      <c r="E747" s="90"/>
      <c r="F747" s="75" t="s">
        <v>809</v>
      </c>
      <c r="G747" s="103"/>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3"/>
      <c r="AD747" s="103"/>
      <c r="AE747" s="103"/>
      <c r="AF747" s="96"/>
      <c r="AG747" s="95"/>
      <c r="AH747" s="95"/>
      <c r="AI747" s="95"/>
    </row>
    <row r="748" spans="3:35" ht="11.25" customHeight="1" x14ac:dyDescent="0.15">
      <c r="C748" s="75"/>
      <c r="D748" s="103"/>
      <c r="E748" s="90"/>
      <c r="F748" s="75"/>
      <c r="G748" s="103"/>
      <c r="H748" s="103"/>
      <c r="I748" s="103"/>
      <c r="J748" s="103"/>
      <c r="K748" s="103"/>
      <c r="L748" s="103"/>
      <c r="M748" s="103"/>
      <c r="N748" s="103"/>
      <c r="O748" s="103"/>
      <c r="P748" s="103"/>
      <c r="Q748" s="103"/>
      <c r="R748" s="103"/>
      <c r="S748" s="103"/>
      <c r="T748" s="103"/>
      <c r="U748" s="103"/>
      <c r="V748" s="103"/>
      <c r="W748" s="103"/>
      <c r="X748" s="103"/>
      <c r="Y748" s="103"/>
      <c r="Z748" s="103"/>
      <c r="AA748" s="103"/>
      <c r="AB748" s="103"/>
      <c r="AC748" s="103"/>
      <c r="AD748" s="103"/>
      <c r="AE748" s="103"/>
      <c r="AF748" s="96"/>
      <c r="AG748" s="95"/>
      <c r="AH748" s="95"/>
      <c r="AI748" s="95"/>
    </row>
    <row r="749" spans="3:35" ht="11.25" customHeight="1" x14ac:dyDescent="0.15">
      <c r="C749" s="75"/>
      <c r="D749" s="103"/>
      <c r="E749" s="90"/>
      <c r="F749" s="103" t="s">
        <v>811</v>
      </c>
      <c r="G749" s="103"/>
      <c r="H749" s="103"/>
      <c r="I749" s="103"/>
      <c r="J749" s="103"/>
      <c r="K749" s="103"/>
      <c r="L749" s="103"/>
      <c r="M749" s="103"/>
      <c r="N749" s="103"/>
      <c r="O749" s="103"/>
      <c r="P749" s="103"/>
      <c r="Q749" s="103"/>
      <c r="R749" s="103"/>
      <c r="S749" s="103"/>
      <c r="T749" s="103"/>
      <c r="U749" s="103"/>
      <c r="V749" s="103"/>
      <c r="W749" s="103"/>
      <c r="X749" s="103"/>
      <c r="Y749" s="103"/>
      <c r="Z749" s="103"/>
      <c r="AA749" s="103"/>
      <c r="AB749" s="103"/>
      <c r="AC749" s="103"/>
      <c r="AD749" s="103"/>
      <c r="AE749" s="103"/>
      <c r="AF749" s="96"/>
      <c r="AG749" s="95"/>
      <c r="AH749" s="95"/>
      <c r="AI749" s="95"/>
    </row>
    <row r="750" spans="3:35" ht="11.25" customHeight="1" x14ac:dyDescent="0.15">
      <c r="C750" s="75"/>
      <c r="D750" s="103"/>
      <c r="E750" s="90"/>
      <c r="F750" s="75"/>
      <c r="G750" s="103"/>
      <c r="H750" s="103"/>
      <c r="I750" s="103"/>
      <c r="J750" s="103"/>
      <c r="K750" s="103"/>
      <c r="L750" s="103"/>
      <c r="M750" s="103"/>
      <c r="N750" s="103"/>
      <c r="O750" s="103"/>
      <c r="P750" s="103"/>
      <c r="Q750" s="103"/>
      <c r="R750" s="103"/>
      <c r="S750" s="103"/>
      <c r="T750" s="103"/>
      <c r="U750" s="103"/>
      <c r="V750" s="103"/>
      <c r="W750" s="103"/>
      <c r="X750" s="103"/>
      <c r="Y750" s="103"/>
      <c r="Z750" s="103"/>
      <c r="AA750" s="103"/>
      <c r="AB750" s="103"/>
      <c r="AC750" s="103"/>
      <c r="AD750" s="103"/>
      <c r="AE750" s="103"/>
      <c r="AF750" s="96"/>
      <c r="AG750" s="95"/>
      <c r="AH750" s="95"/>
      <c r="AI750" s="95"/>
    </row>
    <row r="751" spans="3:35" ht="11.25" customHeight="1" x14ac:dyDescent="0.15">
      <c r="C751" s="75"/>
      <c r="D751" s="103"/>
      <c r="E751" s="90"/>
      <c r="F751" s="103" t="s">
        <v>812</v>
      </c>
      <c r="G751" s="103"/>
      <c r="H751" s="103"/>
      <c r="I751" s="103"/>
      <c r="J751" s="103"/>
      <c r="K751" s="103"/>
      <c r="L751" s="103"/>
      <c r="M751" s="103"/>
      <c r="N751" s="103"/>
      <c r="O751" s="103"/>
      <c r="P751" s="103"/>
      <c r="Q751" s="103"/>
      <c r="R751" s="103"/>
      <c r="S751" s="103"/>
      <c r="T751" s="103"/>
      <c r="U751" s="103"/>
      <c r="V751" s="103"/>
      <c r="W751" s="103"/>
      <c r="X751" s="103"/>
      <c r="Y751" s="103"/>
      <c r="Z751" s="103"/>
      <c r="AA751" s="103"/>
      <c r="AB751" s="103"/>
      <c r="AC751" s="103"/>
      <c r="AD751" s="103"/>
      <c r="AE751" s="103"/>
      <c r="AF751" s="96"/>
      <c r="AG751" s="95"/>
      <c r="AH751" s="95"/>
      <c r="AI751" s="95"/>
    </row>
    <row r="752" spans="3:35" ht="11.25" customHeight="1" x14ac:dyDescent="0.15">
      <c r="C752" s="75"/>
      <c r="D752" s="103"/>
      <c r="E752" s="90"/>
      <c r="F752" s="75"/>
      <c r="G752" s="103"/>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3"/>
      <c r="AD752" s="103"/>
      <c r="AE752" s="103"/>
      <c r="AF752" s="96"/>
      <c r="AG752" s="95"/>
      <c r="AH752" s="95"/>
      <c r="AI752" s="95"/>
    </row>
    <row r="753" spans="3:35" ht="11.25" customHeight="1" x14ac:dyDescent="0.15">
      <c r="C753" s="75"/>
      <c r="D753" s="103"/>
      <c r="E753" s="90"/>
      <c r="F753" s="75" t="s">
        <v>810</v>
      </c>
      <c r="G753" s="103"/>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3"/>
      <c r="AD753" s="103"/>
      <c r="AE753" s="103"/>
      <c r="AF753" s="96"/>
      <c r="AG753" s="95"/>
      <c r="AH753" s="95"/>
      <c r="AI753" s="95"/>
    </row>
    <row r="754" spans="3:35" ht="11.25" customHeight="1" x14ac:dyDescent="0.15">
      <c r="C754" s="75"/>
      <c r="D754" s="103"/>
      <c r="E754" s="90"/>
      <c r="F754" s="75"/>
      <c r="G754" s="103" t="s">
        <v>824</v>
      </c>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3"/>
      <c r="AD754" s="103"/>
      <c r="AE754" s="103"/>
      <c r="AF754" s="96"/>
      <c r="AG754" s="97"/>
      <c r="AH754" s="97"/>
      <c r="AI754" s="97"/>
    </row>
    <row r="755" spans="3:35" ht="11.25" customHeight="1" x14ac:dyDescent="0.15">
      <c r="C755" s="75"/>
      <c r="D755" s="103"/>
      <c r="E755" s="90"/>
      <c r="F755" s="103" t="s">
        <v>813</v>
      </c>
      <c r="G755" s="103"/>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3"/>
      <c r="AD755" s="103"/>
      <c r="AE755" s="103"/>
      <c r="AF755" s="96"/>
      <c r="AG755" s="95"/>
      <c r="AH755" s="95"/>
      <c r="AI755" s="95"/>
    </row>
    <row r="756" spans="3:35" ht="11.25" customHeight="1" x14ac:dyDescent="0.15">
      <c r="C756" s="75"/>
      <c r="D756" s="103"/>
      <c r="E756" s="90"/>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c r="AF756" s="96"/>
      <c r="AG756" s="95"/>
      <c r="AH756" s="95"/>
      <c r="AI756" s="95"/>
    </row>
    <row r="757" spans="3:35" ht="11.25" customHeight="1" x14ac:dyDescent="0.15">
      <c r="C757" s="75"/>
      <c r="D757" s="103"/>
      <c r="E757" s="90" t="str">
        <f>$D$726&amp;"4."</f>
        <v>3.1.13.4.</v>
      </c>
      <c r="F757" s="103" t="s">
        <v>373</v>
      </c>
      <c r="G757" s="103"/>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3"/>
      <c r="AD757" s="103"/>
      <c r="AE757" s="103"/>
      <c r="AF757" s="96"/>
      <c r="AG757" s="17"/>
      <c r="AH757" s="17"/>
      <c r="AI757" s="17"/>
    </row>
    <row r="758" spans="3:35" ht="11.25" customHeight="1" x14ac:dyDescent="0.15">
      <c r="C758" s="75"/>
      <c r="D758" s="103"/>
      <c r="E758" s="103"/>
      <c r="F758" s="103" t="s">
        <v>814</v>
      </c>
      <c r="G758" s="103"/>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3"/>
      <c r="AD758" s="103"/>
      <c r="AE758" s="103"/>
      <c r="AF758" s="96"/>
      <c r="AG758" s="95"/>
      <c r="AH758" s="95"/>
      <c r="AI758" s="95"/>
    </row>
    <row r="759" spans="3:35" ht="11.25" customHeight="1" x14ac:dyDescent="0.15">
      <c r="C759" s="75"/>
      <c r="D759" s="103"/>
      <c r="E759" s="103"/>
      <c r="F759" s="103" t="s">
        <v>815</v>
      </c>
      <c r="G759" s="103"/>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3"/>
      <c r="AD759" s="103"/>
      <c r="AE759" s="103"/>
      <c r="AF759" s="96"/>
      <c r="AG759" s="95"/>
      <c r="AH759" s="95"/>
      <c r="AI759" s="95"/>
    </row>
    <row r="760" spans="3:35" ht="11.25" customHeight="1" x14ac:dyDescent="0.15">
      <c r="C760" s="75"/>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c r="AB760" s="103"/>
      <c r="AC760" s="103"/>
      <c r="AD760" s="103"/>
      <c r="AE760" s="103"/>
      <c r="AF760" s="96"/>
      <c r="AG760" s="95"/>
      <c r="AH760" s="95"/>
      <c r="AI760" s="95"/>
    </row>
    <row r="761" spans="3:35" ht="11.25" customHeight="1" x14ac:dyDescent="0.15">
      <c r="C761" s="75"/>
      <c r="D761" s="103"/>
      <c r="E761" s="103"/>
      <c r="F761" s="103" t="s">
        <v>816</v>
      </c>
      <c r="G761" s="103"/>
      <c r="H761" s="103"/>
      <c r="I761" s="103"/>
      <c r="J761" s="103"/>
      <c r="K761" s="103"/>
      <c r="L761" s="103"/>
      <c r="M761" s="103"/>
      <c r="N761" s="103"/>
      <c r="O761" s="103"/>
      <c r="P761" s="103"/>
      <c r="Q761" s="103"/>
      <c r="R761" s="103"/>
      <c r="S761" s="103"/>
      <c r="T761" s="103"/>
      <c r="U761" s="103"/>
      <c r="V761" s="103"/>
      <c r="W761" s="103"/>
      <c r="X761" s="103"/>
      <c r="Y761" s="103"/>
      <c r="Z761" s="103"/>
      <c r="AA761" s="103"/>
      <c r="AB761" s="103"/>
      <c r="AC761" s="103"/>
      <c r="AD761" s="103"/>
      <c r="AE761" s="103"/>
      <c r="AF761" s="96"/>
      <c r="AG761" s="95"/>
      <c r="AH761" s="95"/>
      <c r="AI761" s="95"/>
    </row>
    <row r="762" spans="3:35" ht="11.25" customHeight="1" x14ac:dyDescent="0.15">
      <c r="C762" s="75"/>
      <c r="D762" s="103"/>
      <c r="E762" s="103"/>
      <c r="F762" s="103" t="s">
        <v>817</v>
      </c>
      <c r="G762" s="103"/>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3"/>
      <c r="AD762" s="103"/>
      <c r="AE762" s="103"/>
      <c r="AF762" s="96"/>
      <c r="AG762" s="95"/>
      <c r="AH762" s="95"/>
      <c r="AI762" s="95"/>
    </row>
    <row r="763" spans="3:35" ht="11.25" customHeight="1" x14ac:dyDescent="0.15">
      <c r="C763" s="75"/>
      <c r="D763" s="103"/>
      <c r="E763" s="103"/>
      <c r="F763" s="103" t="s">
        <v>818</v>
      </c>
      <c r="G763" s="103"/>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3"/>
      <c r="AD763" s="103"/>
      <c r="AE763" s="103"/>
      <c r="AF763" s="96"/>
      <c r="AG763" s="95"/>
      <c r="AH763" s="95"/>
      <c r="AI763" s="95"/>
    </row>
    <row r="764" spans="3:35" ht="11.25" customHeight="1" x14ac:dyDescent="0.15">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3"/>
      <c r="AD764" s="103"/>
      <c r="AE764" s="103"/>
      <c r="AF764" s="17"/>
      <c r="AG764" s="17"/>
      <c r="AH764" s="17"/>
      <c r="AI764" s="17"/>
    </row>
    <row r="765" spans="3:35" ht="11.25" customHeight="1" x14ac:dyDescent="0.15">
      <c r="D765" s="15" t="str">
        <f>$C$7&amp;"14."</f>
        <v>3.1.14.</v>
      </c>
      <c r="E765" s="17" t="s">
        <v>374</v>
      </c>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row>
    <row r="766" spans="3:35" ht="11.25" customHeight="1" x14ac:dyDescent="0.15">
      <c r="D766" s="17"/>
      <c r="E766" s="15" t="str">
        <f>$D$765&amp;"1."</f>
        <v>3.1.14.1.</v>
      </c>
      <c r="F766" s="17" t="s">
        <v>375</v>
      </c>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row>
    <row r="767" spans="3:35" ht="11.25" customHeight="1" x14ac:dyDescent="0.15">
      <c r="D767" s="17"/>
      <c r="E767" s="17"/>
      <c r="F767" s="17" t="s">
        <v>376</v>
      </c>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row>
    <row r="768" spans="3:35" ht="11.25" customHeight="1" x14ac:dyDescent="0.15">
      <c r="D768" s="17"/>
      <c r="E768" s="17"/>
      <c r="F768" s="17" t="s">
        <v>377</v>
      </c>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row>
    <row r="769" spans="4:35" ht="11.25" customHeight="1" x14ac:dyDescent="0.15">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row>
    <row r="770" spans="4:35" ht="11.25" customHeight="1" x14ac:dyDescent="0.15">
      <c r="D770" s="17"/>
      <c r="E770" s="17"/>
      <c r="F770" s="17" t="s">
        <v>378</v>
      </c>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row>
    <row r="771" spans="4:35" ht="11.25" customHeight="1" x14ac:dyDescent="0.15">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row>
    <row r="772" spans="4:35" ht="11.25" customHeight="1" x14ac:dyDescent="0.15">
      <c r="D772" s="17"/>
      <c r="E772" s="17"/>
      <c r="F772" s="15" t="s">
        <v>119</v>
      </c>
      <c r="G772" s="17" t="s">
        <v>379</v>
      </c>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row>
    <row r="773" spans="4:35" ht="11.25" customHeight="1" x14ac:dyDescent="0.15">
      <c r="D773" s="17"/>
      <c r="E773" s="17"/>
      <c r="F773" s="15"/>
      <c r="G773" s="17" t="s">
        <v>380</v>
      </c>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row>
    <row r="774" spans="4:35" ht="11.25" customHeight="1" x14ac:dyDescent="0.15">
      <c r="D774" s="17"/>
      <c r="E774" s="17"/>
      <c r="F774" s="15" t="s">
        <v>123</v>
      </c>
      <c r="G774" s="17" t="s">
        <v>381</v>
      </c>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row>
    <row r="775" spans="4:35" ht="11.25" customHeight="1" x14ac:dyDescent="0.15">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row>
    <row r="776" spans="4:35" ht="11.25" customHeight="1" x14ac:dyDescent="0.15">
      <c r="D776" s="17"/>
      <c r="E776" s="17"/>
      <c r="F776" s="17" t="s">
        <v>382</v>
      </c>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row>
    <row r="777" spans="4:35" ht="11.25" customHeight="1" x14ac:dyDescent="0.15">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row>
    <row r="778" spans="4:35" ht="11.25" customHeight="1" x14ac:dyDescent="0.15">
      <c r="D778" s="17"/>
      <c r="E778" s="15" t="str">
        <f>$D$765&amp;"2."</f>
        <v>3.1.14.2.</v>
      </c>
      <c r="F778" s="17" t="s">
        <v>73</v>
      </c>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row>
    <row r="779" spans="4:35" ht="11.25" customHeight="1" x14ac:dyDescent="0.15">
      <c r="D779" s="17"/>
      <c r="E779" s="17"/>
      <c r="F779" s="17" t="s">
        <v>383</v>
      </c>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row>
    <row r="780" spans="4:35" ht="11.25" customHeight="1" x14ac:dyDescent="0.15">
      <c r="D780" s="17"/>
      <c r="E780" s="17"/>
      <c r="F780" s="17" t="s">
        <v>384</v>
      </c>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row>
    <row r="781" spans="4:35" ht="11.25" customHeight="1" x14ac:dyDescent="0.15">
      <c r="D781" s="17"/>
      <c r="E781" s="17"/>
      <c r="F781" s="17" t="s">
        <v>385</v>
      </c>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row>
    <row r="782" spans="4:35" ht="11.25" customHeight="1" x14ac:dyDescent="0.15">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row>
    <row r="783" spans="4:35" ht="11.25" customHeight="1" x14ac:dyDescent="0.15">
      <c r="D783" s="17"/>
      <c r="E783" s="17"/>
      <c r="F783" s="17" t="s">
        <v>386</v>
      </c>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row>
    <row r="784" spans="4:35" ht="11.25" customHeight="1" x14ac:dyDescent="0.15">
      <c r="D784" s="17"/>
      <c r="E784" s="17"/>
      <c r="F784" s="123" t="s">
        <v>855</v>
      </c>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row>
    <row r="785" spans="4:35" ht="11.25" customHeight="1" x14ac:dyDescent="0.15">
      <c r="D785" s="17"/>
      <c r="E785" s="17"/>
      <c r="F785" s="17" t="s">
        <v>387</v>
      </c>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row>
    <row r="786" spans="4:35" ht="11.25" customHeight="1" x14ac:dyDescent="0.15">
      <c r="D786" s="17"/>
      <c r="E786" s="17"/>
      <c r="F786" s="17" t="s">
        <v>388</v>
      </c>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row>
    <row r="787" spans="4:35" ht="11.25" customHeight="1" x14ac:dyDescent="0.15">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row>
    <row r="788" spans="4:35" ht="11.25" customHeight="1" x14ac:dyDescent="0.15">
      <c r="D788" s="17"/>
      <c r="E788" s="17"/>
      <c r="F788" s="17" t="s">
        <v>389</v>
      </c>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row>
    <row r="789" spans="4:35" ht="11.25" customHeight="1" x14ac:dyDescent="0.15">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row>
    <row r="790" spans="4:35" ht="11.25" customHeight="1" x14ac:dyDescent="0.15">
      <c r="D790" s="17"/>
      <c r="E790" s="15" t="str">
        <f>$D$765&amp;"3."</f>
        <v>3.1.14.3.</v>
      </c>
      <c r="F790" s="17" t="s">
        <v>390</v>
      </c>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row>
    <row r="791" spans="4:35" ht="11.25" customHeight="1" x14ac:dyDescent="0.15">
      <c r="D791" s="17"/>
      <c r="E791" s="17"/>
      <c r="F791" s="17" t="s">
        <v>391</v>
      </c>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row>
    <row r="792" spans="4:35" ht="11.25" customHeight="1" x14ac:dyDescent="0.15">
      <c r="D792" s="17"/>
      <c r="E792" s="17"/>
      <c r="F792" s="17" t="s">
        <v>392</v>
      </c>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row>
    <row r="793" spans="4:35" ht="11.25" customHeight="1" x14ac:dyDescent="0.15">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row>
    <row r="794" spans="4:35" ht="11.25" customHeight="1" x14ac:dyDescent="0.15">
      <c r="D794" s="17"/>
      <c r="E794" s="17"/>
      <c r="F794" s="17" t="s">
        <v>393</v>
      </c>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row>
    <row r="795" spans="4:35" ht="11.25" customHeight="1" x14ac:dyDescent="0.15">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row>
    <row r="796" spans="4:35" ht="11.25" customHeight="1" x14ac:dyDescent="0.15">
      <c r="D796" s="17"/>
      <c r="E796" s="17"/>
      <c r="F796" s="36" t="s">
        <v>394</v>
      </c>
      <c r="G796" s="37"/>
      <c r="H796" s="37"/>
      <c r="I796" s="37"/>
      <c r="J796" s="37"/>
      <c r="K796" s="37"/>
      <c r="L796" s="37"/>
      <c r="M796" s="37"/>
      <c r="N796" s="37"/>
      <c r="O796" s="37"/>
      <c r="P796" s="37"/>
      <c r="Q796" s="37"/>
      <c r="R796" s="37"/>
      <c r="S796" s="36" t="s">
        <v>395</v>
      </c>
      <c r="T796" s="37"/>
      <c r="U796" s="37"/>
      <c r="V796" s="37"/>
      <c r="W796" s="37"/>
      <c r="X796" s="37"/>
      <c r="Y796" s="37"/>
      <c r="Z796" s="37"/>
      <c r="AA796" s="37"/>
      <c r="AB796" s="37"/>
      <c r="AC796" s="37"/>
      <c r="AD796" s="37"/>
      <c r="AE796" s="37"/>
      <c r="AF796" s="37"/>
      <c r="AG796" s="38"/>
      <c r="AH796" s="17"/>
      <c r="AI796" s="17"/>
    </row>
    <row r="797" spans="4:35" ht="11.25" customHeight="1" x14ac:dyDescent="0.15">
      <c r="D797" s="17"/>
      <c r="E797" s="17"/>
      <c r="F797" s="51" t="s">
        <v>396</v>
      </c>
      <c r="G797" s="42"/>
      <c r="H797" s="42"/>
      <c r="I797" s="42"/>
      <c r="J797" s="42"/>
      <c r="K797" s="42"/>
      <c r="L797" s="42"/>
      <c r="M797" s="42"/>
      <c r="N797" s="42"/>
      <c r="O797" s="42"/>
      <c r="P797" s="42"/>
      <c r="Q797" s="42"/>
      <c r="R797" s="42"/>
      <c r="S797" s="51" t="s">
        <v>397</v>
      </c>
      <c r="T797" s="42"/>
      <c r="U797" s="42"/>
      <c r="V797" s="42"/>
      <c r="W797" s="42"/>
      <c r="X797" s="42"/>
      <c r="Y797" s="42"/>
      <c r="Z797" s="42"/>
      <c r="AA797" s="42"/>
      <c r="AB797" s="42"/>
      <c r="AC797" s="42"/>
      <c r="AD797" s="42"/>
      <c r="AE797" s="42"/>
      <c r="AF797" s="40"/>
      <c r="AG797" s="41"/>
      <c r="AH797" s="17"/>
      <c r="AI797" s="17"/>
    </row>
    <row r="798" spans="4:35" ht="11.25" customHeight="1" x14ac:dyDescent="0.15">
      <c r="D798" s="17"/>
      <c r="E798" s="17"/>
      <c r="F798" s="30" t="s">
        <v>398</v>
      </c>
      <c r="G798" s="31"/>
      <c r="H798" s="31"/>
      <c r="I798" s="31"/>
      <c r="J798" s="31"/>
      <c r="K798" s="31"/>
      <c r="L798" s="31"/>
      <c r="M798" s="31"/>
      <c r="N798" s="31"/>
      <c r="O798" s="31"/>
      <c r="P798" s="31"/>
      <c r="Q798" s="31"/>
      <c r="R798" s="31"/>
      <c r="S798" s="30" t="s">
        <v>399</v>
      </c>
      <c r="T798" s="31"/>
      <c r="U798" s="31"/>
      <c r="V798" s="31"/>
      <c r="W798" s="31"/>
      <c r="X798" s="31"/>
      <c r="Y798" s="31"/>
      <c r="Z798" s="31"/>
      <c r="AA798" s="31"/>
      <c r="AB798" s="31"/>
      <c r="AC798" s="31"/>
      <c r="AD798" s="31"/>
      <c r="AE798" s="31"/>
      <c r="AF798" s="21"/>
      <c r="AG798" s="22"/>
      <c r="AH798" s="17"/>
      <c r="AI798" s="17"/>
    </row>
    <row r="799" spans="4:35" ht="11.25" customHeight="1" x14ac:dyDescent="0.15">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row>
    <row r="800" spans="4:35" ht="11.25" customHeight="1" x14ac:dyDescent="0.15">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row>
    <row r="801" spans="4:35" ht="11.25" customHeight="1" x14ac:dyDescent="0.15">
      <c r="D801" s="17"/>
      <c r="E801" s="17"/>
      <c r="F801" s="17" t="s">
        <v>400</v>
      </c>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row>
    <row r="802" spans="4:35" ht="11.25" customHeight="1" x14ac:dyDescent="0.15">
      <c r="D802" s="17"/>
      <c r="E802" s="17"/>
      <c r="F802" s="17" t="s">
        <v>401</v>
      </c>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row>
    <row r="803" spans="4:35" ht="11.25" customHeight="1" x14ac:dyDescent="0.15">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row>
    <row r="804" spans="4:35" ht="11.25" customHeight="1" x14ac:dyDescent="0.15">
      <c r="D804" s="15" t="str">
        <f>$C$7&amp;"15."</f>
        <v>3.1.15.</v>
      </c>
      <c r="E804" s="4" t="s">
        <v>402</v>
      </c>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row>
    <row r="805" spans="4:35" ht="11.25" customHeight="1" x14ac:dyDescent="0.15">
      <c r="D805" s="17"/>
      <c r="E805" s="17" t="s">
        <v>403</v>
      </c>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row>
    <row r="806" spans="4:35" ht="11.25" customHeight="1" x14ac:dyDescent="0.15">
      <c r="D806" s="17"/>
      <c r="E806" s="17" t="s">
        <v>404</v>
      </c>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row>
    <row r="807" spans="4:35" ht="11.25" customHeight="1" x14ac:dyDescent="0.15">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row>
    <row r="808" spans="4:35" ht="11.25" customHeight="1" x14ac:dyDescent="0.15">
      <c r="D808" s="17"/>
      <c r="E808" s="17" t="s">
        <v>405</v>
      </c>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row>
    <row r="809" spans="4:35" ht="11.25" customHeight="1" x14ac:dyDescent="0.15">
      <c r="D809" s="17"/>
      <c r="E809" s="17" t="s">
        <v>406</v>
      </c>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row>
    <row r="810" spans="4:35" ht="11.25" customHeight="1" x14ac:dyDescent="0.15">
      <c r="D810" s="17"/>
      <c r="E810" s="17" t="s">
        <v>407</v>
      </c>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row>
    <row r="811" spans="4:35" ht="11.25" customHeight="1" x14ac:dyDescent="0.15">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row>
    <row r="812" spans="4:35" ht="11.25" customHeight="1" x14ac:dyDescent="0.15">
      <c r="D812" s="17"/>
      <c r="E812" s="17" t="s">
        <v>408</v>
      </c>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row>
    <row r="813" spans="4:35" ht="11.25" customHeight="1" x14ac:dyDescent="0.15">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row>
    <row r="814" spans="4:35" ht="11.25" customHeight="1" x14ac:dyDescent="0.15">
      <c r="D814" s="15" t="str">
        <f>$C$7&amp;"16."</f>
        <v>3.1.16.</v>
      </c>
      <c r="E814" s="4" t="s">
        <v>409</v>
      </c>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row>
    <row r="815" spans="4:35" ht="11.25" customHeight="1" x14ac:dyDescent="0.15">
      <c r="D815" s="17"/>
      <c r="E815" s="15" t="str">
        <f>$D$814&amp;"1."</f>
        <v>3.1.16.1.</v>
      </c>
      <c r="F815" s="17" t="s">
        <v>410</v>
      </c>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row>
    <row r="816" spans="4:35" ht="11.25" customHeight="1" x14ac:dyDescent="0.15">
      <c r="D816" s="17"/>
      <c r="E816" s="17"/>
      <c r="F816" s="17" t="s">
        <v>411</v>
      </c>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row>
    <row r="817" spans="4:35" ht="11.25" customHeight="1" x14ac:dyDescent="0.15">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row>
    <row r="818" spans="4:35" ht="11.25" customHeight="1" x14ac:dyDescent="0.15">
      <c r="D818" s="17"/>
      <c r="E818" s="17"/>
      <c r="F818" s="36" t="s">
        <v>261</v>
      </c>
      <c r="G818" s="37"/>
      <c r="H818" s="37"/>
      <c r="I818" s="37"/>
      <c r="J818" s="37"/>
      <c r="K818" s="36" t="s">
        <v>412</v>
      </c>
      <c r="L818" s="37"/>
      <c r="M818" s="37"/>
      <c r="N818" s="37"/>
      <c r="O818" s="37"/>
      <c r="P818" s="37"/>
      <c r="Q818" s="37"/>
      <c r="R818" s="37"/>
      <c r="S818" s="37"/>
      <c r="T818" s="37"/>
      <c r="U818" s="37"/>
      <c r="V818" s="37"/>
      <c r="W818" s="37"/>
      <c r="X818" s="37"/>
      <c r="Y818" s="37"/>
      <c r="Z818" s="37"/>
      <c r="AA818" s="37"/>
      <c r="AB818" s="38"/>
      <c r="AC818" s="36" t="s">
        <v>413</v>
      </c>
      <c r="AD818" s="37"/>
      <c r="AE818" s="37"/>
      <c r="AF818" s="38"/>
      <c r="AG818" s="17"/>
      <c r="AH818" s="17"/>
      <c r="AI818" s="17"/>
    </row>
    <row r="819" spans="4:35" ht="11.25" customHeight="1" x14ac:dyDescent="0.15">
      <c r="D819" s="17"/>
      <c r="E819" s="17"/>
      <c r="F819" s="39" t="s">
        <v>414</v>
      </c>
      <c r="G819" s="40"/>
      <c r="H819" s="40"/>
      <c r="I819" s="40"/>
      <c r="J819" s="41"/>
      <c r="K819" s="39" t="s">
        <v>415</v>
      </c>
      <c r="L819" s="40"/>
      <c r="M819" s="40"/>
      <c r="N819" s="40"/>
      <c r="O819" s="40"/>
      <c r="P819" s="40"/>
      <c r="Q819" s="40"/>
      <c r="R819" s="40"/>
      <c r="S819" s="40"/>
      <c r="T819" s="40"/>
      <c r="U819" s="40"/>
      <c r="V819" s="40"/>
      <c r="W819" s="40"/>
      <c r="X819" s="40"/>
      <c r="Y819" s="40"/>
      <c r="Z819" s="40"/>
      <c r="AA819" s="40"/>
      <c r="AB819" s="41"/>
      <c r="AC819" s="39" t="s">
        <v>416</v>
      </c>
      <c r="AD819" s="40"/>
      <c r="AE819" s="40"/>
      <c r="AF819" s="41"/>
      <c r="AG819" s="17"/>
      <c r="AH819" s="17"/>
      <c r="AI819" s="17"/>
    </row>
    <row r="820" spans="4:35" ht="11.25" customHeight="1" x14ac:dyDescent="0.15">
      <c r="D820" s="17"/>
      <c r="E820" s="17"/>
      <c r="F820" s="39" t="s">
        <v>417</v>
      </c>
      <c r="G820" s="40"/>
      <c r="H820" s="40"/>
      <c r="I820" s="40"/>
      <c r="J820" s="41"/>
      <c r="K820" s="39" t="s">
        <v>418</v>
      </c>
      <c r="L820" s="40"/>
      <c r="M820" s="40"/>
      <c r="N820" s="40"/>
      <c r="O820" s="40"/>
      <c r="P820" s="40"/>
      <c r="Q820" s="40"/>
      <c r="R820" s="40"/>
      <c r="S820" s="40"/>
      <c r="T820" s="40"/>
      <c r="U820" s="40"/>
      <c r="V820" s="40"/>
      <c r="W820" s="40"/>
      <c r="X820" s="40"/>
      <c r="Y820" s="40"/>
      <c r="Z820" s="40"/>
      <c r="AA820" s="40"/>
      <c r="AB820" s="41"/>
      <c r="AC820" s="39" t="s">
        <v>419</v>
      </c>
      <c r="AD820" s="40"/>
      <c r="AE820" s="40"/>
      <c r="AF820" s="41"/>
      <c r="AG820" s="17"/>
      <c r="AH820" s="17"/>
      <c r="AI820" s="17"/>
    </row>
    <row r="821" spans="4:35" ht="11.25" customHeight="1" x14ac:dyDescent="0.15">
      <c r="D821" s="17"/>
      <c r="E821" s="17"/>
      <c r="F821" s="39" t="s">
        <v>420</v>
      </c>
      <c r="G821" s="40"/>
      <c r="H821" s="40"/>
      <c r="I821" s="40"/>
      <c r="J821" s="41"/>
      <c r="K821" s="39" t="s">
        <v>421</v>
      </c>
      <c r="L821" s="40"/>
      <c r="M821" s="40"/>
      <c r="N821" s="40"/>
      <c r="O821" s="40"/>
      <c r="P821" s="40"/>
      <c r="Q821" s="40"/>
      <c r="R821" s="40"/>
      <c r="S821" s="40"/>
      <c r="T821" s="40"/>
      <c r="U821" s="40"/>
      <c r="V821" s="40"/>
      <c r="W821" s="40"/>
      <c r="X821" s="40"/>
      <c r="Y821" s="40"/>
      <c r="Z821" s="40"/>
      <c r="AA821" s="40"/>
      <c r="AB821" s="41"/>
      <c r="AC821" s="39" t="s">
        <v>419</v>
      </c>
      <c r="AD821" s="40"/>
      <c r="AE821" s="40"/>
      <c r="AF821" s="41"/>
      <c r="AG821" s="17"/>
      <c r="AH821" s="17"/>
      <c r="AI821" s="17"/>
    </row>
    <row r="822" spans="4:35" ht="11.25" customHeight="1" x14ac:dyDescent="0.15">
      <c r="D822" s="17"/>
      <c r="E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row>
    <row r="823" spans="4:35" ht="11.25" customHeight="1" x14ac:dyDescent="0.15">
      <c r="D823" s="17"/>
      <c r="E823" s="17"/>
      <c r="F823" s="4" t="s">
        <v>776</v>
      </c>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row>
    <row r="824" spans="4:35" ht="11.25" customHeight="1" x14ac:dyDescent="0.15">
      <c r="D824" s="17"/>
      <c r="E824" s="17"/>
      <c r="F824" s="4" t="s">
        <v>777</v>
      </c>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row>
    <row r="825" spans="4:35" ht="11.25" customHeight="1" x14ac:dyDescent="0.15">
      <c r="D825" s="17"/>
      <c r="E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row>
    <row r="826" spans="4:35" ht="11.25" customHeight="1" x14ac:dyDescent="0.15">
      <c r="D826" s="17"/>
      <c r="E826" s="17"/>
      <c r="F826" s="4" t="s">
        <v>775</v>
      </c>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row>
    <row r="827" spans="4:35" ht="11.25" customHeight="1" x14ac:dyDescent="0.15">
      <c r="D827" s="17"/>
      <c r="E827" s="17"/>
      <c r="F827" s="17" t="s">
        <v>422</v>
      </c>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row>
    <row r="828" spans="4:35" ht="11.25" customHeight="1" x14ac:dyDescent="0.15">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row>
    <row r="829" spans="4:35" ht="11.25" customHeight="1" x14ac:dyDescent="0.15">
      <c r="D829" s="17"/>
      <c r="E829" s="15" t="str">
        <f>$D$814&amp;"2."</f>
        <v>3.1.16.2.</v>
      </c>
      <c r="F829" s="17" t="s">
        <v>423</v>
      </c>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row>
    <row r="830" spans="4:35" ht="11.25" customHeight="1" x14ac:dyDescent="0.15">
      <c r="D830" s="17"/>
      <c r="E830" s="17"/>
      <c r="F830" s="17" t="s">
        <v>424</v>
      </c>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row>
    <row r="831" spans="4:35" ht="11.25" customHeight="1" x14ac:dyDescent="0.15">
      <c r="D831" s="17"/>
      <c r="E831" s="17"/>
      <c r="F831" s="17" t="s">
        <v>425</v>
      </c>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row>
    <row r="832" spans="4:35" ht="11.25" customHeight="1" x14ac:dyDescent="0.15">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row>
    <row r="833" spans="4:35" ht="11.25" customHeight="1" x14ac:dyDescent="0.15">
      <c r="D833" s="17"/>
      <c r="E833" s="17"/>
      <c r="F833" s="17" t="s">
        <v>426</v>
      </c>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row>
    <row r="834" spans="4:35" ht="11.25" customHeight="1" x14ac:dyDescent="0.15">
      <c r="D834" s="17"/>
      <c r="E834" s="17"/>
      <c r="F834" s="17" t="s">
        <v>427</v>
      </c>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row>
    <row r="835" spans="4:35" ht="11.25" customHeight="1" x14ac:dyDescent="0.15">
      <c r="D835" s="17"/>
      <c r="E835" s="17"/>
      <c r="F835" s="17" t="s">
        <v>428</v>
      </c>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row>
    <row r="836" spans="4:35" ht="11.25" customHeight="1" x14ac:dyDescent="0.15">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row>
    <row r="837" spans="4:35" ht="11.25" customHeight="1" x14ac:dyDescent="0.15">
      <c r="D837" s="17"/>
      <c r="E837" s="17"/>
      <c r="F837" s="17" t="s">
        <v>429</v>
      </c>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row>
    <row r="838" spans="4:35" ht="11.25" customHeight="1" x14ac:dyDescent="0.15">
      <c r="D838" s="17"/>
      <c r="E838" s="17"/>
      <c r="F838" s="17" t="s">
        <v>430</v>
      </c>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row>
    <row r="839" spans="4:35" ht="11.25" customHeight="1" x14ac:dyDescent="0.15">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row>
    <row r="840" spans="4:35" ht="11.25" customHeight="1" x14ac:dyDescent="0.15">
      <c r="D840" s="17"/>
      <c r="E840" s="15" t="str">
        <f>$D$814&amp;"3."</f>
        <v>3.1.16.3.</v>
      </c>
      <c r="F840" s="17" t="s">
        <v>431</v>
      </c>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row>
    <row r="841" spans="4:35" ht="11.25" customHeight="1" x14ac:dyDescent="0.15">
      <c r="D841" s="17"/>
      <c r="E841" s="17"/>
      <c r="F841" s="17" t="s">
        <v>432</v>
      </c>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row>
    <row r="842" spans="4:35" ht="11.25" customHeight="1" x14ac:dyDescent="0.15">
      <c r="D842" s="17"/>
      <c r="E842" s="17"/>
      <c r="F842" s="17" t="s">
        <v>433</v>
      </c>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row>
    <row r="843" spans="4:35" ht="11.25" customHeight="1" x14ac:dyDescent="0.15">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row>
    <row r="844" spans="4:35" ht="11.25" customHeight="1" x14ac:dyDescent="0.15">
      <c r="D844" s="17"/>
      <c r="E844" s="17"/>
      <c r="F844" s="17" t="s">
        <v>434</v>
      </c>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row>
    <row r="845" spans="4:35" ht="11.25" customHeight="1" x14ac:dyDescent="0.15">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row>
    <row r="846" spans="4:35" ht="11.25" customHeight="1" x14ac:dyDescent="0.15">
      <c r="D846" s="17"/>
      <c r="E846" s="17"/>
      <c r="F846" s="15" t="s">
        <v>119</v>
      </c>
      <c r="G846" s="17" t="s">
        <v>435</v>
      </c>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row>
    <row r="847" spans="4:35" ht="11.25" customHeight="1" x14ac:dyDescent="0.15">
      <c r="D847" s="17"/>
      <c r="E847" s="17"/>
      <c r="F847" s="15" t="s">
        <v>123</v>
      </c>
      <c r="G847" s="17" t="s">
        <v>436</v>
      </c>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row>
    <row r="848" spans="4:35" ht="11.25" customHeight="1" x14ac:dyDescent="0.15">
      <c r="D848" s="17"/>
      <c r="E848" s="17"/>
      <c r="F848" s="17"/>
      <c r="G848" s="4" t="s">
        <v>437</v>
      </c>
      <c r="H848" s="17" t="s">
        <v>438</v>
      </c>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row>
    <row r="849" spans="4:35" ht="11.25" customHeight="1" x14ac:dyDescent="0.15">
      <c r="D849" s="17"/>
      <c r="E849" s="17"/>
      <c r="F849" s="17"/>
      <c r="G849" s="4" t="s">
        <v>437</v>
      </c>
      <c r="H849" s="126" t="s">
        <v>874</v>
      </c>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row>
    <row r="850" spans="4:35" ht="11.25" customHeight="1" x14ac:dyDescent="0.15">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row>
    <row r="851" spans="4:35" ht="11.25" customHeight="1" x14ac:dyDescent="0.15">
      <c r="D851" s="17"/>
    </row>
    <row r="852" spans="4:35" ht="11.25" customHeight="1" x14ac:dyDescent="0.15">
      <c r="D852" s="15" t="str">
        <f>$C$7&amp;"17."</f>
        <v>3.1.17.</v>
      </c>
      <c r="E852" s="4" t="s">
        <v>441</v>
      </c>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row>
    <row r="853" spans="4:35" ht="11.25" customHeight="1" x14ac:dyDescent="0.15">
      <c r="D853" s="15"/>
      <c r="E853" s="4" t="s">
        <v>442</v>
      </c>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row>
    <row r="854" spans="4:35" ht="11.25" customHeight="1" x14ac:dyDescent="0.15">
      <c r="D854" s="17"/>
      <c r="E854" s="17" t="s">
        <v>443</v>
      </c>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row>
    <row r="855" spans="4:35" ht="11.25" customHeight="1" x14ac:dyDescent="0.15">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row>
    <row r="856" spans="4:35" ht="11.25" customHeight="1" x14ac:dyDescent="0.15">
      <c r="D856" s="17"/>
      <c r="E856" s="17" t="s">
        <v>444</v>
      </c>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row>
    <row r="857" spans="4:35" ht="11.25" customHeight="1" x14ac:dyDescent="0.15">
      <c r="D857" s="17"/>
      <c r="E857" s="17" t="s">
        <v>445</v>
      </c>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row>
    <row r="858" spans="4:35" ht="11.25" customHeight="1" x14ac:dyDescent="0.15">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row>
    <row r="859" spans="4:35" ht="11.25" customHeight="1" x14ac:dyDescent="0.15">
      <c r="D859" s="15" t="str">
        <f>$C$7&amp;"18."</f>
        <v>3.1.18.</v>
      </c>
      <c r="E859" s="4" t="s">
        <v>446</v>
      </c>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row>
    <row r="860" spans="4:35" ht="11.25" customHeight="1" x14ac:dyDescent="0.15">
      <c r="D860" s="15"/>
      <c r="E860" s="4" t="s">
        <v>447</v>
      </c>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row>
    <row r="861" spans="4:35" ht="11.25" customHeight="1" x14ac:dyDescent="0.15">
      <c r="D861" s="15"/>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row>
    <row r="862" spans="4:35" ht="11.25" customHeight="1" x14ac:dyDescent="0.15">
      <c r="D862" s="15"/>
      <c r="E862" s="4" t="s">
        <v>448</v>
      </c>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row>
    <row r="863" spans="4:35" ht="11.25" customHeight="1" x14ac:dyDescent="0.15">
      <c r="D863" s="15"/>
      <c r="E863" s="4" t="s">
        <v>449</v>
      </c>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row>
    <row r="864" spans="4:35" ht="11.25" customHeight="1" x14ac:dyDescent="0.15">
      <c r="D864" s="15"/>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row>
    <row r="865" spans="4:35" ht="11.25" customHeight="1" x14ac:dyDescent="0.15">
      <c r="D865" s="15"/>
      <c r="E865" s="72" t="s">
        <v>450</v>
      </c>
      <c r="F865" s="73"/>
      <c r="G865" s="73"/>
      <c r="H865" s="73"/>
      <c r="I865" s="73"/>
      <c r="J865" s="73"/>
      <c r="K865" s="73"/>
      <c r="L865" s="73"/>
      <c r="M865" s="73"/>
      <c r="N865" s="73"/>
      <c r="O865" s="73"/>
      <c r="P865" s="73"/>
      <c r="Q865" s="72" t="s">
        <v>451</v>
      </c>
      <c r="R865" s="73"/>
      <c r="S865" s="73"/>
      <c r="T865" s="74"/>
      <c r="U865" s="17"/>
      <c r="V865" s="17"/>
      <c r="W865" s="17"/>
      <c r="X865" s="17"/>
      <c r="Y865" s="17"/>
      <c r="Z865" s="17"/>
      <c r="AA865" s="17"/>
      <c r="AB865" s="17"/>
      <c r="AC865" s="17"/>
      <c r="AD865" s="17"/>
      <c r="AE865" s="17"/>
      <c r="AF865" s="17"/>
      <c r="AG865" s="17"/>
      <c r="AH865" s="17"/>
      <c r="AI865" s="17"/>
    </row>
    <row r="866" spans="4:35" ht="11.25" customHeight="1" x14ac:dyDescent="0.15">
      <c r="D866" s="15"/>
      <c r="E866" s="78" t="s">
        <v>452</v>
      </c>
      <c r="F866" s="79"/>
      <c r="G866" s="40"/>
      <c r="H866" s="40"/>
      <c r="I866" s="40"/>
      <c r="J866" s="40"/>
      <c r="K866" s="40"/>
      <c r="L866" s="40"/>
      <c r="M866" s="40"/>
      <c r="N866" s="40"/>
      <c r="O866" s="40"/>
      <c r="P866" s="41"/>
      <c r="Q866" s="39" t="s">
        <v>453</v>
      </c>
      <c r="R866" s="40"/>
      <c r="S866" s="40"/>
      <c r="T866" s="41"/>
      <c r="U866" s="17"/>
      <c r="V866" s="17"/>
      <c r="W866" s="17"/>
      <c r="X866" s="17"/>
      <c r="Y866" s="17"/>
      <c r="Z866" s="17"/>
      <c r="AA866" s="17"/>
      <c r="AB866" s="17"/>
      <c r="AC866" s="17"/>
      <c r="AD866" s="17"/>
      <c r="AE866" s="17"/>
      <c r="AF866" s="17"/>
      <c r="AG866" s="17"/>
      <c r="AH866" s="17"/>
      <c r="AI866" s="17"/>
    </row>
    <row r="867" spans="4:35" ht="11.25" customHeight="1" x14ac:dyDescent="0.15">
      <c r="D867" s="15"/>
      <c r="E867" s="78" t="s">
        <v>454</v>
      </c>
      <c r="F867" s="79"/>
      <c r="G867" s="40"/>
      <c r="H867" s="40"/>
      <c r="I867" s="40"/>
      <c r="J867" s="40"/>
      <c r="K867" s="40"/>
      <c r="L867" s="40"/>
      <c r="M867" s="40"/>
      <c r="N867" s="40"/>
      <c r="O867" s="40"/>
      <c r="P867" s="41"/>
      <c r="Q867" s="39" t="s">
        <v>455</v>
      </c>
      <c r="R867" s="40"/>
      <c r="S867" s="40"/>
      <c r="T867" s="41"/>
      <c r="U867" s="17"/>
      <c r="V867" s="17"/>
      <c r="W867" s="17"/>
      <c r="X867" s="17"/>
      <c r="Y867" s="17"/>
      <c r="Z867" s="17"/>
      <c r="AA867" s="17"/>
      <c r="AB867" s="17"/>
      <c r="AC867" s="17"/>
      <c r="AD867" s="17"/>
      <c r="AE867" s="17"/>
      <c r="AF867" s="17"/>
      <c r="AG867" s="17"/>
      <c r="AH867" s="17"/>
      <c r="AI867" s="17"/>
    </row>
    <row r="868" spans="4:35" ht="11.25" customHeight="1" x14ac:dyDescent="0.15">
      <c r="D868" s="15"/>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row>
    <row r="869" spans="4:35" ht="11.25" customHeight="1" x14ac:dyDescent="0.15">
      <c r="D869" s="15"/>
      <c r="E869" s="4" t="s">
        <v>456</v>
      </c>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row>
    <row r="870" spans="4:35" ht="11.25" customHeight="1" x14ac:dyDescent="0.15">
      <c r="D870" s="15"/>
      <c r="E870" s="4" t="s">
        <v>457</v>
      </c>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row>
    <row r="871" spans="4:35" ht="11.25" customHeight="1" x14ac:dyDescent="0.15">
      <c r="D871" s="15"/>
      <c r="E871" s="4" t="s">
        <v>458</v>
      </c>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row>
    <row r="872" spans="4:35" ht="11.25" customHeight="1" x14ac:dyDescent="0.15">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row>
    <row r="873" spans="4:35" ht="11.25" customHeight="1" x14ac:dyDescent="0.15">
      <c r="D873" s="17"/>
      <c r="E873" s="17" t="s">
        <v>459</v>
      </c>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row>
    <row r="874" spans="4:35" ht="11.25" customHeight="1" x14ac:dyDescent="0.15">
      <c r="D874" s="17"/>
      <c r="E874" s="17" t="s">
        <v>460</v>
      </c>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row>
    <row r="875" spans="4:35" ht="11.25" customHeight="1" x14ac:dyDescent="0.15">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row>
    <row r="876" spans="4:35" ht="11.25" customHeight="1" x14ac:dyDescent="0.15">
      <c r="D876" s="17"/>
      <c r="E876" s="17" t="s">
        <v>461</v>
      </c>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row>
    <row r="877" spans="4:35" ht="11.25" customHeight="1" x14ac:dyDescent="0.15">
      <c r="D877" s="17"/>
      <c r="E877" s="17" t="s">
        <v>462</v>
      </c>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row>
    <row r="878" spans="4:35" ht="11.25" customHeight="1" x14ac:dyDescent="0.15">
      <c r="D878" s="17"/>
      <c r="E878" s="17" t="s">
        <v>463</v>
      </c>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row>
    <row r="879" spans="4:35" ht="11.25" customHeight="1" x14ac:dyDescent="0.15">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row>
    <row r="880" spans="4:35" ht="11.25" customHeight="1" x14ac:dyDescent="0.15">
      <c r="D880" s="17"/>
      <c r="E880" s="17" t="s">
        <v>464</v>
      </c>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row>
    <row r="881" spans="3:35" ht="11.25" customHeight="1" x14ac:dyDescent="0.15">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row>
    <row r="882" spans="3:35" ht="11.25" customHeight="1" x14ac:dyDescent="0.15">
      <c r="C882" s="103"/>
      <c r="D882" s="16" t="str">
        <f>$C$7&amp;"19."</f>
        <v>3.1.19.</v>
      </c>
      <c r="E882" s="103" t="s">
        <v>465</v>
      </c>
      <c r="F882" s="103"/>
      <c r="G882" s="103"/>
      <c r="H882" s="103"/>
      <c r="I882" s="103"/>
      <c r="J882" s="96"/>
      <c r="K882" s="96"/>
      <c r="L882" s="96"/>
      <c r="M882" s="96"/>
      <c r="N882" s="96"/>
      <c r="O882" s="96"/>
      <c r="P882" s="96"/>
      <c r="Q882" s="96"/>
      <c r="R882" s="96"/>
      <c r="S882" s="96"/>
      <c r="T882" s="96"/>
      <c r="U882" s="96"/>
      <c r="V882" s="96"/>
      <c r="W882" s="96"/>
      <c r="X882" s="96"/>
      <c r="Y882" s="96"/>
      <c r="Z882" s="96"/>
      <c r="AA882" s="96"/>
      <c r="AB882" s="96"/>
      <c r="AC882" s="96"/>
      <c r="AD882" s="17"/>
      <c r="AE882" s="17"/>
      <c r="AF882" s="17"/>
      <c r="AG882" s="17"/>
      <c r="AH882" s="17"/>
      <c r="AI882" s="17"/>
    </row>
    <row r="883" spans="3:35" ht="11.25" customHeight="1" x14ac:dyDescent="0.15">
      <c r="C883" s="103"/>
      <c r="D883" s="103"/>
      <c r="E883" s="16" t="str">
        <f>$D$882&amp;"1."</f>
        <v>3.1.19.1.</v>
      </c>
      <c r="F883" s="103" t="s">
        <v>439</v>
      </c>
      <c r="G883" s="103"/>
      <c r="H883" s="103"/>
      <c r="I883" s="103"/>
      <c r="J883" s="96"/>
      <c r="K883" s="96"/>
      <c r="L883" s="96"/>
      <c r="M883" s="96"/>
      <c r="N883" s="96"/>
      <c r="O883" s="96"/>
      <c r="P883" s="96"/>
      <c r="Q883" s="96"/>
      <c r="R883" s="96"/>
      <c r="S883" s="96"/>
      <c r="T883" s="96"/>
      <c r="U883" s="96"/>
      <c r="V883" s="96"/>
      <c r="W883" s="96"/>
      <c r="X883" s="96"/>
      <c r="Y883" s="96"/>
      <c r="Z883" s="96"/>
      <c r="AA883" s="96"/>
      <c r="AB883" s="96"/>
      <c r="AC883" s="96"/>
      <c r="AD883" s="95"/>
      <c r="AE883" s="95"/>
      <c r="AF883" s="95"/>
      <c r="AG883" s="95"/>
      <c r="AH883" s="95"/>
      <c r="AI883" s="95"/>
    </row>
    <row r="884" spans="3:35" ht="11.25" customHeight="1" x14ac:dyDescent="0.15">
      <c r="C884" s="103"/>
      <c r="D884" s="103"/>
      <c r="E884" s="103"/>
      <c r="F884" s="103" t="s">
        <v>819</v>
      </c>
      <c r="G884" s="103"/>
      <c r="H884" s="103"/>
      <c r="I884" s="103"/>
      <c r="J884" s="96"/>
      <c r="K884" s="96"/>
      <c r="L884" s="96"/>
      <c r="M884" s="96"/>
      <c r="N884" s="96"/>
      <c r="O884" s="96"/>
      <c r="P884" s="96"/>
      <c r="Q884" s="96"/>
      <c r="R884" s="96"/>
      <c r="S884" s="96"/>
      <c r="T884" s="96"/>
      <c r="U884" s="96"/>
      <c r="V884" s="96"/>
      <c r="W884" s="96"/>
      <c r="X884" s="96"/>
      <c r="Y884" s="96"/>
      <c r="Z884" s="96"/>
      <c r="AA884" s="96"/>
      <c r="AB884" s="96"/>
      <c r="AC884" s="96"/>
      <c r="AD884" s="95"/>
      <c r="AE884" s="95"/>
      <c r="AF884" s="95"/>
      <c r="AG884" s="95"/>
      <c r="AH884" s="95"/>
      <c r="AI884" s="95"/>
    </row>
    <row r="885" spans="3:35" ht="11.25" customHeight="1" x14ac:dyDescent="0.15">
      <c r="C885" s="103"/>
      <c r="D885" s="103"/>
      <c r="E885" s="103"/>
      <c r="F885" s="103" t="s">
        <v>820</v>
      </c>
      <c r="G885" s="103"/>
      <c r="H885" s="103"/>
      <c r="I885" s="103"/>
      <c r="J885" s="96"/>
      <c r="K885" s="96"/>
      <c r="L885" s="96"/>
      <c r="M885" s="96"/>
      <c r="N885" s="96"/>
      <c r="O885" s="96"/>
      <c r="P885" s="96"/>
      <c r="Q885" s="96"/>
      <c r="R885" s="96"/>
      <c r="S885" s="96"/>
      <c r="T885" s="96"/>
      <c r="U885" s="96"/>
      <c r="V885" s="96"/>
      <c r="W885" s="96"/>
      <c r="X885" s="96"/>
      <c r="Y885" s="96"/>
      <c r="Z885" s="96"/>
      <c r="AA885" s="96"/>
      <c r="AB885" s="96"/>
      <c r="AC885" s="96"/>
      <c r="AD885" s="95"/>
      <c r="AE885" s="95"/>
      <c r="AF885" s="95"/>
      <c r="AG885" s="95"/>
      <c r="AH885" s="95"/>
      <c r="AI885" s="95"/>
    </row>
    <row r="886" spans="3:35" ht="11.25" customHeight="1" x14ac:dyDescent="0.15">
      <c r="C886" s="103"/>
      <c r="D886" s="103"/>
      <c r="E886" s="103"/>
      <c r="F886" s="103"/>
      <c r="G886" s="103"/>
      <c r="H886" s="103"/>
      <c r="I886" s="103"/>
      <c r="J886" s="96"/>
      <c r="K886" s="96"/>
      <c r="L886" s="96"/>
      <c r="M886" s="96"/>
      <c r="N886" s="96"/>
      <c r="O886" s="96"/>
      <c r="P886" s="96"/>
      <c r="Q886" s="96"/>
      <c r="R886" s="96"/>
      <c r="S886" s="96"/>
      <c r="T886" s="96"/>
      <c r="U886" s="96"/>
      <c r="V886" s="96"/>
      <c r="W886" s="96"/>
      <c r="X886" s="96"/>
      <c r="Y886" s="96"/>
      <c r="Z886" s="96"/>
      <c r="AA886" s="96"/>
      <c r="AB886" s="96"/>
      <c r="AC886" s="96"/>
      <c r="AD886" s="95"/>
      <c r="AE886" s="95"/>
      <c r="AF886" s="95"/>
      <c r="AG886" s="95"/>
      <c r="AH886" s="95"/>
      <c r="AI886" s="95"/>
    </row>
    <row r="887" spans="3:35" ht="11.25" customHeight="1" x14ac:dyDescent="0.15">
      <c r="C887" s="103"/>
      <c r="D887" s="103"/>
      <c r="E887" s="16" t="str">
        <f>$D$882&amp;"2."</f>
        <v>3.1.19.2.</v>
      </c>
      <c r="F887" s="103" t="s">
        <v>136</v>
      </c>
      <c r="G887" s="103"/>
      <c r="H887" s="103"/>
      <c r="I887" s="103"/>
      <c r="J887" s="96"/>
      <c r="K887" s="96"/>
      <c r="L887" s="96"/>
      <c r="M887" s="96"/>
      <c r="N887" s="96"/>
      <c r="O887" s="96"/>
      <c r="P887" s="96"/>
      <c r="Q887" s="96"/>
      <c r="R887" s="96"/>
      <c r="S887" s="96"/>
      <c r="T887" s="96"/>
      <c r="U887" s="96"/>
      <c r="V887" s="96"/>
      <c r="W887" s="96"/>
      <c r="X887" s="96"/>
      <c r="Y887" s="96"/>
      <c r="Z887" s="96"/>
      <c r="AA887" s="96"/>
      <c r="AB887" s="96"/>
      <c r="AC887" s="96"/>
      <c r="AD887" s="95"/>
      <c r="AE887" s="95"/>
      <c r="AF887" s="95"/>
      <c r="AG887" s="95"/>
      <c r="AH887" s="95"/>
      <c r="AI887" s="95"/>
    </row>
    <row r="888" spans="3:35" ht="11.25" customHeight="1" x14ac:dyDescent="0.15">
      <c r="C888" s="103"/>
      <c r="D888" s="103"/>
      <c r="E888" s="103"/>
      <c r="F888" s="103" t="s">
        <v>821</v>
      </c>
      <c r="G888" s="103"/>
      <c r="H888" s="103"/>
      <c r="I888" s="103"/>
      <c r="J888" s="96"/>
      <c r="K888" s="96"/>
      <c r="L888" s="96"/>
      <c r="M888" s="96"/>
      <c r="N888" s="96"/>
      <c r="O888" s="96"/>
      <c r="P888" s="96"/>
      <c r="Q888" s="96"/>
      <c r="R888" s="96"/>
      <c r="S888" s="96"/>
      <c r="T888" s="96"/>
      <c r="U888" s="96"/>
      <c r="V888" s="96"/>
      <c r="W888" s="96"/>
      <c r="X888" s="96"/>
      <c r="Y888" s="96"/>
      <c r="Z888" s="96"/>
      <c r="AA888" s="96"/>
      <c r="AB888" s="96"/>
      <c r="AC888" s="96"/>
      <c r="AD888" s="95"/>
      <c r="AE888" s="95"/>
      <c r="AF888" s="95"/>
      <c r="AG888" s="95"/>
      <c r="AH888" s="95"/>
      <c r="AI888" s="95"/>
    </row>
    <row r="889" spans="3:35" ht="11.25" customHeight="1" x14ac:dyDescent="0.15">
      <c r="C889" s="103"/>
      <c r="D889" s="103"/>
      <c r="E889" s="103"/>
      <c r="F889" s="103" t="s">
        <v>822</v>
      </c>
      <c r="G889" s="103"/>
      <c r="H889" s="103"/>
      <c r="I889" s="103"/>
      <c r="J889" s="96"/>
      <c r="K889" s="96"/>
      <c r="L889" s="96"/>
      <c r="M889" s="96"/>
      <c r="N889" s="96"/>
      <c r="O889" s="96"/>
      <c r="P889" s="96"/>
      <c r="Q889" s="96"/>
      <c r="R889" s="96"/>
      <c r="S889" s="96"/>
      <c r="T889" s="96"/>
      <c r="U889" s="96"/>
      <c r="V889" s="96"/>
      <c r="W889" s="96"/>
      <c r="X889" s="96"/>
      <c r="Y889" s="96"/>
      <c r="Z889" s="96"/>
      <c r="AA889" s="96"/>
      <c r="AB889" s="96"/>
      <c r="AC889" s="96"/>
      <c r="AD889" s="95"/>
      <c r="AE889" s="95"/>
      <c r="AF889" s="95"/>
      <c r="AG889" s="95"/>
      <c r="AH889" s="95"/>
      <c r="AI889" s="95"/>
    </row>
    <row r="890" spans="3:35" ht="11.25" customHeight="1" x14ac:dyDescent="0.15">
      <c r="C890" s="103"/>
      <c r="D890" s="103"/>
      <c r="E890" s="103"/>
      <c r="F890" s="103" t="s">
        <v>823</v>
      </c>
      <c r="G890" s="103"/>
      <c r="H890" s="103"/>
      <c r="I890" s="103"/>
      <c r="J890" s="96"/>
      <c r="K890" s="96"/>
      <c r="L890" s="96"/>
      <c r="M890" s="96"/>
      <c r="N890" s="96"/>
      <c r="O890" s="96"/>
      <c r="P890" s="96"/>
      <c r="Q890" s="96"/>
      <c r="R890" s="96"/>
      <c r="S890" s="96"/>
      <c r="T890" s="96"/>
      <c r="U890" s="96"/>
      <c r="V890" s="96"/>
      <c r="W890" s="96"/>
      <c r="X890" s="96"/>
      <c r="Y890" s="96"/>
      <c r="Z890" s="96"/>
      <c r="AA890" s="96"/>
      <c r="AB890" s="96"/>
      <c r="AC890" s="96"/>
      <c r="AD890" s="95"/>
      <c r="AE890" s="95"/>
      <c r="AF890" s="95"/>
      <c r="AG890" s="95"/>
      <c r="AH890" s="95"/>
      <c r="AI890" s="95"/>
    </row>
    <row r="891" spans="3:35" s="106" customFormat="1" ht="11.25" customHeight="1" x14ac:dyDescent="0.15">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c r="AF891" s="107"/>
      <c r="AG891" s="107"/>
      <c r="AH891" s="107"/>
      <c r="AI891" s="107"/>
    </row>
    <row r="892" spans="3:35" s="106" customFormat="1" ht="11.25" customHeight="1" x14ac:dyDescent="0.15">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c r="AF892" s="107"/>
      <c r="AG892" s="107"/>
      <c r="AH892" s="107"/>
      <c r="AI892" s="107"/>
    </row>
    <row r="893" spans="3:35" s="106" customFormat="1" ht="11.25" customHeight="1" x14ac:dyDescent="0.15">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c r="AF893" s="107"/>
      <c r="AG893" s="107"/>
      <c r="AH893" s="107"/>
      <c r="AI893" s="107"/>
    </row>
    <row r="894" spans="3:35" s="106" customFormat="1" ht="11.25" customHeight="1" x14ac:dyDescent="0.15">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c r="AF894" s="107"/>
      <c r="AG894" s="107"/>
      <c r="AH894" s="107"/>
      <c r="AI894" s="107"/>
    </row>
    <row r="895" spans="3:35" s="106" customFormat="1" ht="11.25" customHeight="1" x14ac:dyDescent="0.15">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c r="AF895" s="107"/>
      <c r="AG895" s="107"/>
      <c r="AH895" s="107"/>
      <c r="AI895" s="107"/>
    </row>
    <row r="896" spans="3:35" s="106" customFormat="1" ht="11.25" customHeight="1" x14ac:dyDescent="0.15">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c r="AF896" s="107"/>
      <c r="AG896" s="107"/>
      <c r="AH896" s="107"/>
      <c r="AI896" s="107"/>
    </row>
    <row r="897" spans="3:35" ht="11.25" customHeight="1" x14ac:dyDescent="0.15">
      <c r="C897" s="103"/>
      <c r="D897" s="103"/>
      <c r="E897" s="103"/>
      <c r="F897" s="103"/>
      <c r="G897" s="103"/>
      <c r="H897" s="103"/>
      <c r="I897" s="103"/>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row>
    <row r="898" spans="3:35" ht="11.25" customHeight="1" x14ac:dyDescent="0.15">
      <c r="C898" s="103"/>
      <c r="D898" s="103"/>
      <c r="E898" s="103"/>
      <c r="F898" s="103"/>
      <c r="G898" s="103"/>
      <c r="H898" s="103"/>
      <c r="I898" s="103"/>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row>
    <row r="899" spans="3:35" ht="11.25" customHeight="1" x14ac:dyDescent="0.15">
      <c r="C899" s="103"/>
      <c r="D899" s="16" t="str">
        <f>$C$7&amp;"20."</f>
        <v>3.1.20.</v>
      </c>
      <c r="E899" s="103" t="s">
        <v>466</v>
      </c>
      <c r="F899" s="103"/>
      <c r="G899" s="103"/>
      <c r="H899" s="103"/>
      <c r="I899" s="103"/>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row>
    <row r="900" spans="3:35" ht="11.25" customHeight="1" x14ac:dyDescent="0.15">
      <c r="C900" s="103"/>
      <c r="D900" s="103"/>
      <c r="E900" s="16" t="str">
        <f>$D$899&amp;"1."</f>
        <v>3.1.20.1.</v>
      </c>
      <c r="F900" s="103" t="s">
        <v>439</v>
      </c>
      <c r="G900" s="103"/>
      <c r="H900" s="103"/>
      <c r="I900" s="103"/>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row>
    <row r="901" spans="3:35" ht="11.25" customHeight="1" x14ac:dyDescent="0.15">
      <c r="C901" s="103"/>
      <c r="D901" s="103"/>
      <c r="E901" s="103"/>
      <c r="F901" s="103" t="s">
        <v>850</v>
      </c>
      <c r="G901" s="103"/>
      <c r="H901" s="103"/>
      <c r="I901" s="103"/>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row>
    <row r="902" spans="3:35" ht="11.25" customHeight="1" x14ac:dyDescent="0.15">
      <c r="C902" s="103"/>
      <c r="D902" s="103"/>
      <c r="E902" s="103"/>
      <c r="F902" s="103" t="s">
        <v>829</v>
      </c>
      <c r="G902" s="103"/>
      <c r="H902" s="103"/>
      <c r="I902" s="103"/>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row>
    <row r="903" spans="3:35" ht="11.25" customHeight="1" x14ac:dyDescent="0.15">
      <c r="C903" s="103"/>
      <c r="D903" s="103"/>
      <c r="E903" s="103"/>
      <c r="F903" s="103" t="s">
        <v>830</v>
      </c>
      <c r="G903" s="103"/>
      <c r="H903" s="103"/>
      <c r="I903" s="103"/>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row>
    <row r="904" spans="3:35" ht="11.25" customHeight="1" x14ac:dyDescent="0.15">
      <c r="C904" s="103"/>
      <c r="D904" s="103"/>
      <c r="E904" s="103"/>
      <c r="F904" s="103"/>
      <c r="G904" s="103"/>
      <c r="H904" s="103"/>
      <c r="I904" s="103"/>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row>
    <row r="905" spans="3:35" ht="11.25" customHeight="1" x14ac:dyDescent="0.15">
      <c r="C905" s="103"/>
      <c r="D905" s="103"/>
      <c r="E905" s="16" t="str">
        <f>$D$899&amp;"2."</f>
        <v>3.1.20.2.</v>
      </c>
      <c r="F905" s="103" t="s">
        <v>831</v>
      </c>
      <c r="G905" s="103"/>
      <c r="H905" s="103"/>
      <c r="I905" s="103"/>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row>
    <row r="906" spans="3:35" ht="11.25" customHeight="1" x14ac:dyDescent="0.15">
      <c r="C906" s="103"/>
      <c r="D906" s="103"/>
      <c r="E906" s="103"/>
      <c r="F906" s="103" t="s">
        <v>832</v>
      </c>
      <c r="G906" s="103"/>
      <c r="H906" s="103"/>
      <c r="I906" s="103"/>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row>
    <row r="907" spans="3:35" ht="11.25" customHeight="1" x14ac:dyDescent="0.15">
      <c r="C907" s="103"/>
      <c r="D907" s="103"/>
      <c r="E907" s="103"/>
      <c r="F907" s="103" t="s">
        <v>833</v>
      </c>
      <c r="G907" s="103"/>
      <c r="H907" s="103"/>
      <c r="I907" s="103"/>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row>
    <row r="908" spans="3:35" ht="11.25" customHeight="1" x14ac:dyDescent="0.15">
      <c r="C908" s="103"/>
      <c r="D908" s="103"/>
      <c r="E908" s="103"/>
      <c r="F908" s="103" t="s">
        <v>834</v>
      </c>
      <c r="G908" s="103"/>
      <c r="H908" s="103"/>
      <c r="I908" s="103"/>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row>
    <row r="909" spans="3:35" ht="11.25" customHeight="1" x14ac:dyDescent="0.15">
      <c r="C909" s="103"/>
      <c r="D909" s="103"/>
      <c r="E909" s="103"/>
      <c r="F909" s="103" t="s">
        <v>835</v>
      </c>
      <c r="G909" s="103"/>
      <c r="H909" s="103"/>
      <c r="I909" s="103"/>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row>
    <row r="910" spans="3:35" ht="11.25" customHeight="1" x14ac:dyDescent="0.15">
      <c r="C910" s="103"/>
      <c r="D910" s="103"/>
      <c r="E910" s="103"/>
      <c r="F910" s="103"/>
      <c r="G910" s="103"/>
      <c r="H910" s="103"/>
      <c r="I910" s="103"/>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row>
    <row r="911" spans="3:35" ht="11.25" customHeight="1" x14ac:dyDescent="0.15">
      <c r="C911" s="103"/>
      <c r="D911" s="103"/>
      <c r="E911" s="16" t="str">
        <f>$D$899&amp;"3."</f>
        <v>3.1.20.3.</v>
      </c>
      <c r="F911" s="103" t="s">
        <v>839</v>
      </c>
      <c r="G911" s="103"/>
      <c r="H911" s="103"/>
      <c r="I911" s="103"/>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row>
    <row r="912" spans="3:35" ht="11.25" customHeight="1" x14ac:dyDescent="0.15">
      <c r="C912" s="103"/>
      <c r="D912" s="103"/>
      <c r="E912" s="103"/>
      <c r="F912" s="103" t="s">
        <v>836</v>
      </c>
      <c r="G912" s="103"/>
      <c r="H912" s="103"/>
      <c r="I912" s="103"/>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row>
    <row r="913" spans="3:35" ht="11.25" customHeight="1" x14ac:dyDescent="0.15">
      <c r="C913" s="103"/>
      <c r="D913" s="103"/>
      <c r="E913" s="103"/>
      <c r="F913" s="103" t="s">
        <v>840</v>
      </c>
      <c r="G913" s="103"/>
      <c r="H913" s="103"/>
      <c r="I913" s="103"/>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row>
    <row r="914" spans="3:35" ht="11.25" customHeight="1" x14ac:dyDescent="0.15">
      <c r="C914" s="103"/>
      <c r="D914" s="103"/>
      <c r="E914" s="103"/>
      <c r="F914" s="103"/>
      <c r="G914" s="103"/>
      <c r="H914" s="103"/>
      <c r="I914" s="103"/>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row>
    <row r="915" spans="3:35" ht="11.25" customHeight="1" x14ac:dyDescent="0.15">
      <c r="C915" s="103"/>
      <c r="D915" s="103"/>
      <c r="E915" s="16" t="str">
        <f>$D$899&amp;"4."</f>
        <v>3.1.20.4.</v>
      </c>
      <c r="F915" s="103" t="s">
        <v>837</v>
      </c>
      <c r="G915" s="103"/>
      <c r="H915" s="103"/>
      <c r="I915" s="103"/>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row>
    <row r="916" spans="3:35" ht="11.25" customHeight="1" x14ac:dyDescent="0.15">
      <c r="C916" s="103"/>
      <c r="D916" s="103"/>
      <c r="E916" s="103"/>
      <c r="F916" s="103" t="s">
        <v>838</v>
      </c>
      <c r="G916" s="103"/>
      <c r="H916" s="103"/>
      <c r="I916" s="103"/>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row>
    <row r="917" spans="3:35" ht="11.25" customHeight="1" x14ac:dyDescent="0.15">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row>
    <row r="918" spans="3:35" ht="11.25" customHeight="1" x14ac:dyDescent="0.15">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row>
    <row r="919" spans="3:35" ht="11.25" customHeight="1" x14ac:dyDescent="0.15">
      <c r="D919" s="15" t="str">
        <f>$C$7&amp;"21."</f>
        <v>3.1.21.</v>
      </c>
      <c r="E919" s="4" t="s">
        <v>467</v>
      </c>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row>
    <row r="920" spans="3:35" ht="11.25" customHeight="1" x14ac:dyDescent="0.15">
      <c r="D920" s="17"/>
      <c r="E920" s="15" t="str">
        <f>$D$919&amp;"1."</f>
        <v>3.1.21.1.</v>
      </c>
      <c r="F920" s="4" t="s">
        <v>439</v>
      </c>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row>
    <row r="921" spans="3:35" ht="11.25" customHeight="1" x14ac:dyDescent="0.15">
      <c r="D921" s="17"/>
      <c r="E921" s="17"/>
      <c r="F921" s="17" t="s">
        <v>468</v>
      </c>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row>
    <row r="922" spans="3:35" ht="11.25" customHeight="1" x14ac:dyDescent="0.15">
      <c r="D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row>
    <row r="923" spans="3:35" ht="11.25" customHeight="1" x14ac:dyDescent="0.15">
      <c r="D923" s="17"/>
      <c r="E923" s="15" t="str">
        <f>$D$919&amp;"2."</f>
        <v>3.1.21.2.</v>
      </c>
      <c r="F923" s="4" t="s">
        <v>469</v>
      </c>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row>
    <row r="924" spans="3:35" ht="11.25" customHeight="1" x14ac:dyDescent="0.15">
      <c r="D924" s="17"/>
      <c r="E924" s="17"/>
      <c r="F924" s="17" t="s">
        <v>470</v>
      </c>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row>
    <row r="925" spans="3:35" ht="11.25" customHeight="1" x14ac:dyDescent="0.15">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row>
    <row r="926" spans="3:35" ht="11.25" customHeight="1" x14ac:dyDescent="0.15">
      <c r="D926" s="17"/>
      <c r="E926" s="17"/>
      <c r="F926" s="17" t="s">
        <v>471</v>
      </c>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row>
    <row r="927" spans="3:35" ht="11.25" customHeight="1" x14ac:dyDescent="0.15">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row>
    <row r="928" spans="3:35" ht="11.25" customHeight="1" x14ac:dyDescent="0.15">
      <c r="D928" s="17"/>
      <c r="E928" s="17"/>
      <c r="F928" s="15" t="s">
        <v>119</v>
      </c>
      <c r="G928" s="17" t="s">
        <v>472</v>
      </c>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row>
    <row r="929" spans="4:35" ht="11.25" customHeight="1" x14ac:dyDescent="0.15">
      <c r="D929" s="17"/>
      <c r="E929" s="17"/>
      <c r="F929" s="15" t="s">
        <v>123</v>
      </c>
      <c r="G929" s="17" t="s">
        <v>473</v>
      </c>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row>
    <row r="930" spans="4:35" ht="11.25" customHeight="1" x14ac:dyDescent="0.15">
      <c r="D930" s="17"/>
      <c r="E930" s="17"/>
      <c r="F930" s="15"/>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row>
    <row r="931" spans="4:35" ht="11.25" customHeight="1" x14ac:dyDescent="0.15">
      <c r="D931" s="17"/>
      <c r="E931" s="17"/>
      <c r="F931" s="17" t="s">
        <v>474</v>
      </c>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row>
    <row r="932" spans="4:35" ht="11.25" customHeight="1" x14ac:dyDescent="0.15">
      <c r="D932" s="17"/>
      <c r="E932" s="17"/>
      <c r="F932" s="17" t="s">
        <v>475</v>
      </c>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row>
    <row r="933" spans="4:35" ht="11.25" customHeight="1" x14ac:dyDescent="0.15">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row>
    <row r="934" spans="4:35" ht="11.25" customHeight="1" x14ac:dyDescent="0.15">
      <c r="D934" s="17"/>
      <c r="E934" s="17"/>
      <c r="F934" s="15" t="s">
        <v>119</v>
      </c>
      <c r="G934" s="17" t="s">
        <v>476</v>
      </c>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row>
    <row r="935" spans="4:35" ht="11.25" customHeight="1" x14ac:dyDescent="0.15">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row>
    <row r="936" spans="4:35" ht="11.25" customHeight="1" x14ac:dyDescent="0.15">
      <c r="D936" s="17"/>
      <c r="E936" s="15" t="str">
        <f>$D$919&amp;"3."</f>
        <v>3.1.21.3.</v>
      </c>
      <c r="F936" s="4" t="s">
        <v>477</v>
      </c>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row>
    <row r="937" spans="4:35" ht="11.25" customHeight="1" x14ac:dyDescent="0.15">
      <c r="D937" s="17"/>
      <c r="E937" s="17"/>
      <c r="F937" s="17" t="s">
        <v>892</v>
      </c>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row>
    <row r="938" spans="4:35" ht="11.25" customHeight="1" x14ac:dyDescent="0.15">
      <c r="D938" s="17"/>
      <c r="E938" s="17"/>
      <c r="F938" s="17" t="s">
        <v>478</v>
      </c>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row>
    <row r="939" spans="4:35" ht="11.25" customHeight="1" x14ac:dyDescent="0.15">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row>
    <row r="940" spans="4:35" ht="11.25" customHeight="1" x14ac:dyDescent="0.15">
      <c r="D940" s="17"/>
      <c r="E940" s="17"/>
      <c r="F940" s="17" t="s">
        <v>893</v>
      </c>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row>
    <row r="941" spans="4:35" ht="11.25" customHeight="1" x14ac:dyDescent="0.15">
      <c r="D941" s="17"/>
      <c r="E941" s="17"/>
      <c r="F941" s="17" t="s">
        <v>479</v>
      </c>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row>
    <row r="942" spans="4:35" ht="11.25" customHeight="1" x14ac:dyDescent="0.15">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row>
    <row r="943" spans="4:35" ht="11.25" customHeight="1" x14ac:dyDescent="0.15">
      <c r="D943" s="17"/>
      <c r="E943" s="15" t="str">
        <f>$D$919&amp;"4."</f>
        <v>3.1.21.4.</v>
      </c>
      <c r="F943" s="4" t="s">
        <v>480</v>
      </c>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row>
    <row r="944" spans="4:35" ht="11.25" customHeight="1" x14ac:dyDescent="0.15">
      <c r="D944" s="17"/>
      <c r="E944" s="17"/>
      <c r="F944" s="17" t="s">
        <v>481</v>
      </c>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row>
    <row r="945" spans="4:35" ht="11.25" customHeight="1" x14ac:dyDescent="0.15">
      <c r="D945" s="17"/>
      <c r="E945" s="17"/>
      <c r="F945" s="17" t="s">
        <v>482</v>
      </c>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row>
    <row r="946" spans="4:35" ht="11.25" customHeight="1" x14ac:dyDescent="0.15">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row>
    <row r="947" spans="4:35" ht="11.25" customHeight="1" x14ac:dyDescent="0.15">
      <c r="D947" s="17"/>
      <c r="E947" s="17"/>
      <c r="F947" s="17" t="s">
        <v>483</v>
      </c>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row>
    <row r="948" spans="4:35" ht="11.25" customHeight="1" x14ac:dyDescent="0.15">
      <c r="D948" s="17"/>
      <c r="E948" s="17"/>
      <c r="F948" s="17" t="s">
        <v>484</v>
      </c>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row>
    <row r="949" spans="4:35" ht="11.25" customHeight="1" x14ac:dyDescent="0.15">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row>
    <row r="950" spans="4:35" ht="11.25" customHeight="1" x14ac:dyDescent="0.15">
      <c r="D950" s="17"/>
      <c r="E950" s="17"/>
      <c r="F950" s="141" t="s">
        <v>911</v>
      </c>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row>
    <row r="951" spans="4:35" ht="11.25" customHeight="1" x14ac:dyDescent="0.15">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row>
    <row r="952" spans="4:35" ht="11.25" customHeight="1" x14ac:dyDescent="0.15">
      <c r="D952" s="17"/>
      <c r="E952" s="15" t="str">
        <f>$D$919&amp;"4."</f>
        <v>3.1.21.4.</v>
      </c>
      <c r="F952" s="4" t="s">
        <v>485</v>
      </c>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row>
    <row r="953" spans="4:35" ht="11.25" customHeight="1" x14ac:dyDescent="0.15">
      <c r="D953" s="17"/>
      <c r="E953" s="17"/>
      <c r="F953" s="17" t="s">
        <v>486</v>
      </c>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row>
    <row r="954" spans="4:35" ht="11.25" customHeight="1" x14ac:dyDescent="0.15">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row>
    <row r="955" spans="4:35" ht="11.25" customHeight="1" x14ac:dyDescent="0.15">
      <c r="D955" s="17"/>
      <c r="E955" s="15" t="str">
        <f>$D$919&amp;"5."</f>
        <v>3.1.21.5.</v>
      </c>
      <c r="F955" s="4" t="s">
        <v>487</v>
      </c>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row>
    <row r="956" spans="4:35" ht="11.25" customHeight="1" x14ac:dyDescent="0.15">
      <c r="D956" s="17"/>
      <c r="E956" s="17"/>
      <c r="F956" s="17" t="s">
        <v>488</v>
      </c>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row>
    <row r="957" spans="4:35" ht="11.25" customHeight="1" x14ac:dyDescent="0.15">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row>
    <row r="958" spans="4:35" ht="11.25" customHeight="1" x14ac:dyDescent="0.15">
      <c r="D958" s="17"/>
      <c r="E958" s="15" t="str">
        <f>$D$919&amp;"6."</f>
        <v>3.1.21.6.</v>
      </c>
      <c r="F958" s="4" t="s">
        <v>489</v>
      </c>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row>
    <row r="959" spans="4:35" ht="11.25" customHeight="1" x14ac:dyDescent="0.15">
      <c r="D959" s="17"/>
      <c r="E959" s="15"/>
      <c r="F959" s="4" t="s">
        <v>490</v>
      </c>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row>
    <row r="960" spans="4:35" ht="11.25" customHeight="1" x14ac:dyDescent="0.15">
      <c r="D960" s="17"/>
      <c r="E960" s="15"/>
      <c r="F960" s="4" t="s">
        <v>491</v>
      </c>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row>
    <row r="961" spans="4:35" ht="11.25" customHeight="1" x14ac:dyDescent="0.15">
      <c r="D961" s="17"/>
      <c r="E961" s="15"/>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row>
    <row r="962" spans="4:35" ht="11.25" customHeight="1" x14ac:dyDescent="0.15">
      <c r="D962" s="17"/>
      <c r="E962" s="15"/>
      <c r="F962" s="15" t="s">
        <v>119</v>
      </c>
      <c r="G962" s="17" t="s">
        <v>492</v>
      </c>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row>
    <row r="963" spans="4:35" ht="11.25" customHeight="1" x14ac:dyDescent="0.15">
      <c r="D963" s="17"/>
      <c r="E963" s="15"/>
      <c r="F963" s="15"/>
      <c r="G963" s="17" t="s">
        <v>493</v>
      </c>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row>
    <row r="964" spans="4:35" ht="11.25" customHeight="1" x14ac:dyDescent="0.15">
      <c r="D964" s="17"/>
      <c r="E964" s="15"/>
      <c r="F964" s="15"/>
      <c r="G964" s="17" t="s">
        <v>494</v>
      </c>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row>
    <row r="965" spans="4:35" ht="11.25" customHeight="1" x14ac:dyDescent="0.15">
      <c r="D965" s="17"/>
      <c r="E965" s="15"/>
      <c r="F965" s="15"/>
      <c r="G965" s="17" t="s">
        <v>495</v>
      </c>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row>
    <row r="966" spans="4:35" ht="11.25" customHeight="1" x14ac:dyDescent="0.15">
      <c r="D966" s="17"/>
      <c r="E966" s="15"/>
      <c r="F966" s="15" t="s">
        <v>123</v>
      </c>
      <c r="G966" s="17" t="s">
        <v>496</v>
      </c>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row>
    <row r="967" spans="4:35" ht="11.25" customHeight="1" x14ac:dyDescent="0.15">
      <c r="D967" s="17"/>
      <c r="E967" s="15"/>
      <c r="F967" s="15"/>
      <c r="G967" s="17" t="s">
        <v>497</v>
      </c>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row>
    <row r="968" spans="4:35" ht="11.25" customHeight="1" x14ac:dyDescent="0.15">
      <c r="D968" s="17"/>
      <c r="E968" s="15"/>
      <c r="F968" s="15"/>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row>
    <row r="969" spans="4:35" ht="11.25" customHeight="1" x14ac:dyDescent="0.15">
      <c r="D969" s="17"/>
      <c r="E969" s="15"/>
      <c r="G969" s="72" t="s">
        <v>498</v>
      </c>
      <c r="H969" s="73"/>
      <c r="I969" s="73"/>
      <c r="J969" s="73"/>
      <c r="K969" s="73"/>
      <c r="L969" s="73"/>
      <c r="M969" s="74"/>
      <c r="N969" s="72" t="s">
        <v>499</v>
      </c>
      <c r="O969" s="73"/>
      <c r="P969" s="73"/>
      <c r="Q969" s="73"/>
      <c r="R969" s="73"/>
      <c r="S969" s="74"/>
      <c r="T969" s="73" t="s">
        <v>500</v>
      </c>
      <c r="U969" s="73"/>
      <c r="V969" s="73"/>
      <c r="W969" s="73"/>
      <c r="X969" s="73"/>
      <c r="Y969" s="72" t="s">
        <v>501</v>
      </c>
      <c r="Z969" s="73"/>
      <c r="AA969" s="73"/>
      <c r="AB969" s="73"/>
      <c r="AC969" s="73"/>
      <c r="AD969" s="73"/>
      <c r="AE969" s="73"/>
      <c r="AF969" s="73"/>
      <c r="AG969" s="73"/>
      <c r="AH969" s="74"/>
      <c r="AI969" s="17"/>
    </row>
    <row r="970" spans="4:35" ht="11.25" customHeight="1" x14ac:dyDescent="0.15">
      <c r="D970" s="17"/>
      <c r="E970" s="15"/>
      <c r="G970" s="76" t="s">
        <v>502</v>
      </c>
      <c r="H970" s="77"/>
      <c r="I970" s="77"/>
      <c r="J970" s="77"/>
      <c r="K970" s="77"/>
      <c r="L970" s="77"/>
      <c r="M970" s="82"/>
      <c r="N970" s="87" t="s">
        <v>503</v>
      </c>
      <c r="O970" s="81"/>
      <c r="P970" s="81"/>
      <c r="Q970" s="81"/>
      <c r="R970" s="81"/>
      <c r="S970" s="81"/>
      <c r="T970" s="80" t="s">
        <v>504</v>
      </c>
      <c r="U970" s="26"/>
      <c r="V970" s="26"/>
      <c r="W970" s="26"/>
      <c r="X970" s="27"/>
      <c r="Y970" s="26" t="s">
        <v>505</v>
      </c>
      <c r="Z970" s="26"/>
      <c r="AA970" s="26"/>
      <c r="AB970" s="26"/>
      <c r="AC970" s="26"/>
      <c r="AD970" s="26"/>
      <c r="AE970" s="26"/>
      <c r="AF970" s="26"/>
      <c r="AG970" s="26"/>
      <c r="AH970" s="27"/>
      <c r="AI970" s="17"/>
    </row>
    <row r="971" spans="4:35" ht="11.25" customHeight="1" x14ac:dyDescent="0.15">
      <c r="D971" s="17"/>
      <c r="E971" s="15"/>
      <c r="G971" s="83"/>
      <c r="H971" s="71"/>
      <c r="I971" s="71"/>
      <c r="J971" s="71"/>
      <c r="K971" s="71"/>
      <c r="L971" s="71"/>
      <c r="M971" s="86"/>
      <c r="N971" s="88"/>
      <c r="O971" s="85"/>
      <c r="P971" s="85"/>
      <c r="Q971" s="85"/>
      <c r="R971" s="85"/>
      <c r="S971" s="85"/>
      <c r="T971" s="84"/>
      <c r="U971" s="17"/>
      <c r="V971" s="17"/>
      <c r="W971" s="17"/>
      <c r="X971" s="19"/>
      <c r="Y971" s="17" t="s">
        <v>506</v>
      </c>
      <c r="Z971" s="17"/>
      <c r="AA971" s="17"/>
      <c r="AB971" s="17"/>
      <c r="AC971" s="17"/>
      <c r="AD971" s="17"/>
      <c r="AE971" s="17"/>
      <c r="AF971" s="17"/>
      <c r="AG971" s="17"/>
      <c r="AH971" s="19"/>
      <c r="AI971" s="17"/>
    </row>
    <row r="972" spans="4:35" ht="11.25" customHeight="1" x14ac:dyDescent="0.15">
      <c r="D972" s="17"/>
      <c r="E972" s="17"/>
      <c r="F972" s="17"/>
      <c r="G972" s="20"/>
      <c r="H972" s="21"/>
      <c r="I972" s="21"/>
      <c r="J972" s="21"/>
      <c r="K972" s="21"/>
      <c r="L972" s="21"/>
      <c r="M972" s="22"/>
      <c r="N972" s="21"/>
      <c r="O972" s="21"/>
      <c r="P972" s="21"/>
      <c r="Q972" s="21"/>
      <c r="R972" s="21"/>
      <c r="S972" s="21"/>
      <c r="T972" s="20"/>
      <c r="U972" s="21"/>
      <c r="V972" s="21"/>
      <c r="W972" s="21"/>
      <c r="X972" s="22"/>
      <c r="Y972" s="21" t="s">
        <v>507</v>
      </c>
      <c r="Z972" s="21"/>
      <c r="AA972" s="21"/>
      <c r="AB972" s="21"/>
      <c r="AC972" s="21"/>
      <c r="AD972" s="21"/>
      <c r="AE972" s="21"/>
      <c r="AF972" s="21"/>
      <c r="AG972" s="21"/>
      <c r="AH972" s="22"/>
      <c r="AI972" s="17"/>
    </row>
    <row r="973" spans="4:35" ht="11.25" customHeight="1" x14ac:dyDescent="0.15">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row>
    <row r="974" spans="4:35" ht="11.25" customHeight="1" x14ac:dyDescent="0.15">
      <c r="D974" s="15" t="str">
        <f>$C$7&amp;"22."</f>
        <v>3.1.22.</v>
      </c>
      <c r="E974" s="4" t="s">
        <v>508</v>
      </c>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row>
    <row r="975" spans="4:35" ht="11.25" x14ac:dyDescent="0.15">
      <c r="D975" s="17"/>
      <c r="E975" s="15" t="str">
        <f>D974&amp;"1."</f>
        <v>3.1.22.1.</v>
      </c>
      <c r="F975" s="4" t="s">
        <v>439</v>
      </c>
      <c r="V975" s="17"/>
      <c r="W975" s="17"/>
      <c r="X975" s="17"/>
      <c r="Y975" s="17"/>
      <c r="Z975" s="17"/>
      <c r="AA975" s="17"/>
      <c r="AB975" s="17"/>
      <c r="AC975" s="17"/>
      <c r="AD975" s="17"/>
      <c r="AE975" s="17"/>
      <c r="AF975" s="17"/>
      <c r="AG975" s="17"/>
      <c r="AH975" s="17"/>
      <c r="AI975" s="17"/>
    </row>
    <row r="976" spans="4:35" ht="11.25" x14ac:dyDescent="0.15">
      <c r="D976" s="17"/>
      <c r="F976" s="4" t="s">
        <v>509</v>
      </c>
      <c r="V976" s="17"/>
      <c r="W976" s="17"/>
      <c r="X976" s="17"/>
      <c r="Y976" s="17"/>
      <c r="Z976" s="17"/>
      <c r="AA976" s="17"/>
      <c r="AB976" s="17"/>
      <c r="AC976" s="17"/>
      <c r="AD976" s="17"/>
      <c r="AE976" s="17"/>
      <c r="AF976" s="17"/>
      <c r="AG976" s="17"/>
      <c r="AH976" s="17"/>
      <c r="AI976" s="17"/>
    </row>
    <row r="977" spans="4:38" ht="11.25" x14ac:dyDescent="0.15">
      <c r="D977" s="17"/>
      <c r="F977" s="4" t="s">
        <v>510</v>
      </c>
      <c r="V977" s="17"/>
      <c r="W977" s="17"/>
      <c r="X977" s="17"/>
      <c r="Y977" s="17"/>
      <c r="Z977" s="17"/>
      <c r="AA977" s="17"/>
      <c r="AB977" s="17"/>
      <c r="AC977" s="17"/>
      <c r="AD977" s="17"/>
      <c r="AE977" s="17"/>
      <c r="AF977" s="17"/>
      <c r="AG977" s="17"/>
      <c r="AH977" s="17"/>
      <c r="AI977" s="17"/>
    </row>
    <row r="978" spans="4:38" ht="11.25" x14ac:dyDescent="0.15">
      <c r="D978" s="17"/>
      <c r="F978" s="4" t="s">
        <v>511</v>
      </c>
      <c r="V978" s="17"/>
      <c r="W978" s="17"/>
      <c r="X978" s="17"/>
      <c r="Y978" s="17"/>
      <c r="Z978" s="17"/>
      <c r="AA978" s="17"/>
      <c r="AB978" s="17"/>
      <c r="AC978" s="17"/>
      <c r="AD978" s="17"/>
      <c r="AE978" s="17"/>
      <c r="AF978" s="17"/>
      <c r="AG978" s="17"/>
      <c r="AH978" s="17"/>
      <c r="AI978" s="17"/>
    </row>
    <row r="979" spans="4:38" ht="11.25" x14ac:dyDescent="0.15">
      <c r="D979" s="17"/>
      <c r="V979" s="17"/>
      <c r="W979" s="17"/>
      <c r="X979" s="17"/>
      <c r="Y979" s="17"/>
      <c r="Z979" s="17"/>
      <c r="AA979" s="17"/>
      <c r="AB979" s="17"/>
      <c r="AC979" s="17"/>
      <c r="AD979" s="17"/>
      <c r="AE979" s="17"/>
      <c r="AF979" s="17"/>
      <c r="AG979" s="17"/>
      <c r="AH979" s="17"/>
      <c r="AI979" s="17"/>
    </row>
    <row r="980" spans="4:38" ht="11.25" x14ac:dyDescent="0.15">
      <c r="D980" s="17"/>
      <c r="E980" s="15" t="str">
        <f>D974&amp;"2."</f>
        <v>3.1.22.2.</v>
      </c>
      <c r="F980" s="4" t="s">
        <v>512</v>
      </c>
      <c r="V980" s="17"/>
      <c r="W980" s="17"/>
      <c r="X980" s="17"/>
      <c r="Y980" s="17"/>
      <c r="Z980" s="17"/>
      <c r="AA980" s="17"/>
      <c r="AB980" s="17"/>
      <c r="AC980" s="17"/>
      <c r="AD980" s="17"/>
      <c r="AE980" s="17"/>
      <c r="AF980" s="17"/>
      <c r="AG980" s="17"/>
      <c r="AH980" s="17"/>
      <c r="AI980" s="17"/>
    </row>
    <row r="981" spans="4:38" ht="11.25" x14ac:dyDescent="0.15">
      <c r="D981" s="17"/>
      <c r="F981" s="4" t="s">
        <v>513</v>
      </c>
      <c r="V981" s="17"/>
      <c r="W981" s="17"/>
      <c r="X981" s="17"/>
      <c r="Y981" s="17"/>
      <c r="Z981" s="17"/>
      <c r="AA981" s="17"/>
      <c r="AB981" s="17"/>
      <c r="AC981" s="17"/>
      <c r="AD981" s="17"/>
      <c r="AE981" s="17"/>
      <c r="AF981" s="17"/>
      <c r="AG981" s="17"/>
      <c r="AH981" s="17"/>
      <c r="AI981" s="17"/>
    </row>
    <row r="982" spans="4:38" ht="11.25" x14ac:dyDescent="0.15">
      <c r="D982" s="17"/>
      <c r="F982" s="4" t="s">
        <v>514</v>
      </c>
      <c r="V982" s="17"/>
      <c r="W982" s="17"/>
      <c r="X982" s="17"/>
      <c r="Y982" s="17"/>
      <c r="Z982" s="17"/>
      <c r="AA982" s="17"/>
      <c r="AB982" s="17"/>
      <c r="AC982" s="17"/>
      <c r="AD982" s="17"/>
      <c r="AE982" s="17"/>
      <c r="AF982" s="17"/>
      <c r="AG982" s="17"/>
      <c r="AH982" s="17"/>
      <c r="AI982" s="17"/>
    </row>
    <row r="983" spans="4:38" ht="11.25" x14ac:dyDescent="0.15">
      <c r="D983" s="17"/>
      <c r="V983" s="17"/>
      <c r="W983" s="17"/>
      <c r="X983" s="17"/>
      <c r="Y983" s="17"/>
      <c r="Z983" s="17"/>
      <c r="AA983" s="17"/>
      <c r="AB983" s="17"/>
      <c r="AC983" s="17"/>
      <c r="AD983" s="17"/>
      <c r="AE983" s="17"/>
      <c r="AF983" s="17"/>
      <c r="AG983" s="17"/>
      <c r="AH983" s="17"/>
      <c r="AI983" s="17"/>
    </row>
    <row r="984" spans="4:38" ht="11.25" x14ac:dyDescent="0.15">
      <c r="D984" s="17"/>
      <c r="F984" s="126" t="s">
        <v>875</v>
      </c>
      <c r="V984" s="17"/>
      <c r="W984" s="17"/>
      <c r="X984" s="17"/>
      <c r="Y984" s="17"/>
      <c r="Z984" s="17"/>
      <c r="AA984" s="17"/>
      <c r="AB984" s="17"/>
      <c r="AC984" s="17"/>
      <c r="AD984" s="17"/>
      <c r="AE984" s="17"/>
      <c r="AF984" s="17"/>
      <c r="AG984" s="17"/>
      <c r="AH984" s="17"/>
      <c r="AI984" s="17"/>
      <c r="AL984" s="106"/>
    </row>
    <row r="985" spans="4:38" ht="11.25" x14ac:dyDescent="0.15">
      <c r="D985" s="17"/>
      <c r="F985" s="4" t="s">
        <v>515</v>
      </c>
      <c r="V985" s="17"/>
      <c r="W985" s="17"/>
      <c r="X985" s="17"/>
      <c r="Y985" s="17"/>
      <c r="Z985" s="17"/>
      <c r="AA985" s="17"/>
      <c r="AB985" s="17"/>
      <c r="AC985" s="17"/>
      <c r="AD985" s="17"/>
      <c r="AE985" s="17"/>
      <c r="AF985" s="17"/>
      <c r="AG985" s="17"/>
      <c r="AH985" s="17"/>
      <c r="AI985" s="17"/>
    </row>
    <row r="986" spans="4:38" ht="11.25" x14ac:dyDescent="0.15">
      <c r="D986" s="17"/>
      <c r="V986" s="17"/>
      <c r="W986" s="17"/>
      <c r="X986" s="17"/>
      <c r="Y986" s="17"/>
      <c r="Z986" s="17"/>
      <c r="AA986" s="17"/>
      <c r="AB986" s="17"/>
      <c r="AC986" s="17"/>
      <c r="AD986" s="17"/>
      <c r="AE986" s="17"/>
      <c r="AF986" s="17"/>
      <c r="AG986" s="17"/>
      <c r="AH986" s="17"/>
      <c r="AI986" s="17"/>
    </row>
    <row r="987" spans="4:38" ht="11.25" x14ac:dyDescent="0.15">
      <c r="D987" s="17"/>
      <c r="G987" s="139" t="s">
        <v>856</v>
      </c>
      <c r="V987" s="17"/>
      <c r="W987" s="17"/>
      <c r="X987" s="17"/>
      <c r="Y987" s="17"/>
      <c r="Z987" s="17"/>
      <c r="AA987" s="17"/>
      <c r="AB987" s="17"/>
      <c r="AC987" s="17"/>
      <c r="AD987" s="17"/>
      <c r="AE987" s="17"/>
      <c r="AF987" s="17"/>
      <c r="AG987" s="17"/>
      <c r="AH987" s="17"/>
      <c r="AI987" s="17"/>
    </row>
    <row r="988" spans="4:38" ht="11.25" x14ac:dyDescent="0.15">
      <c r="D988" s="17"/>
      <c r="V988" s="17"/>
      <c r="W988" s="17"/>
      <c r="X988" s="17"/>
      <c r="Y988" s="17"/>
      <c r="Z988" s="17"/>
      <c r="AA988" s="17"/>
      <c r="AB988" s="17"/>
      <c r="AC988" s="17"/>
      <c r="AD988" s="17"/>
      <c r="AE988" s="17"/>
      <c r="AF988" s="17"/>
      <c r="AG988" s="17"/>
      <c r="AH988" s="17"/>
      <c r="AI988" s="17"/>
    </row>
    <row r="989" spans="4:38" ht="11.25" x14ac:dyDescent="0.15">
      <c r="D989" s="17"/>
      <c r="E989" s="15" t="str">
        <f>D974&amp;"3."</f>
        <v>3.1.22.3.</v>
      </c>
      <c r="F989" s="4" t="s">
        <v>516</v>
      </c>
      <c r="V989" s="17"/>
      <c r="W989" s="17"/>
      <c r="X989" s="17"/>
      <c r="Y989" s="17"/>
      <c r="Z989" s="17"/>
      <c r="AA989" s="17"/>
      <c r="AB989" s="17"/>
      <c r="AC989" s="17"/>
      <c r="AD989" s="17"/>
      <c r="AE989" s="17"/>
      <c r="AF989" s="17"/>
      <c r="AG989" s="17"/>
      <c r="AH989" s="17"/>
      <c r="AI989" s="17"/>
    </row>
    <row r="990" spans="4:38" ht="11.25" x14ac:dyDescent="0.15">
      <c r="D990" s="17"/>
      <c r="F990" s="4" t="s">
        <v>517</v>
      </c>
      <c r="V990" s="17"/>
      <c r="W990" s="17"/>
      <c r="X990" s="17"/>
      <c r="Y990" s="17"/>
      <c r="Z990" s="17"/>
      <c r="AA990" s="17"/>
      <c r="AB990" s="17"/>
      <c r="AC990" s="17"/>
      <c r="AD990" s="17"/>
      <c r="AE990" s="17"/>
      <c r="AF990" s="17"/>
      <c r="AG990" s="17"/>
      <c r="AH990" s="17"/>
      <c r="AI990" s="17"/>
    </row>
    <row r="991" spans="4:38" ht="11.25" customHeight="1" x14ac:dyDescent="0.15">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row>
    <row r="992" spans="4:38" ht="11.25" customHeight="1" x14ac:dyDescent="0.15">
      <c r="D992" s="15" t="str">
        <f>$C$7&amp;"23."</f>
        <v>3.1.23.</v>
      </c>
      <c r="E992" s="4" t="s">
        <v>518</v>
      </c>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row>
    <row r="993" spans="4:35" ht="11.25" customHeight="1" x14ac:dyDescent="0.15">
      <c r="D993" s="15"/>
      <c r="E993" s="4" t="s">
        <v>519</v>
      </c>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row>
    <row r="994" spans="4:35" ht="11.25" customHeight="1" x14ac:dyDescent="0.15">
      <c r="D994" s="15"/>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row>
    <row r="995" spans="4:35" ht="11.25" customHeight="1" x14ac:dyDescent="0.15">
      <c r="D995" s="15"/>
      <c r="E995" s="4" t="s">
        <v>520</v>
      </c>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row>
    <row r="996" spans="4:35" ht="11.25" customHeight="1" x14ac:dyDescent="0.15">
      <c r="D996" s="15"/>
      <c r="E996" s="4" t="s">
        <v>521</v>
      </c>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row>
    <row r="997" spans="4:35" ht="11.25" customHeight="1" x14ac:dyDescent="0.15">
      <c r="D997" s="15"/>
      <c r="E997" s="4" t="s">
        <v>522</v>
      </c>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row>
    <row r="998" spans="4:35" ht="11.25" customHeight="1" x14ac:dyDescent="0.15">
      <c r="D998" s="15"/>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row>
    <row r="999" spans="4:35" ht="11.25" customHeight="1" x14ac:dyDescent="0.15">
      <c r="D999" s="15"/>
      <c r="E999" s="4" t="s">
        <v>523</v>
      </c>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row>
    <row r="1000" spans="4:35" ht="11.25" customHeight="1" x14ac:dyDescent="0.15">
      <c r="D1000" s="15"/>
      <c r="E1000" s="4" t="s">
        <v>524</v>
      </c>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row>
    <row r="1001" spans="4:35" ht="11.25" customHeight="1" x14ac:dyDescent="0.15">
      <c r="D1001" s="15"/>
      <c r="E1001" s="4" t="s">
        <v>525</v>
      </c>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row>
    <row r="1002" spans="4:35" ht="11.25" customHeight="1" x14ac:dyDescent="0.15">
      <c r="AI1002" s="17"/>
    </row>
    <row r="1003" spans="4:35" ht="11.25" customHeight="1" x14ac:dyDescent="0.15">
      <c r="D1003" s="15" t="str">
        <f>$C$7&amp;"24."</f>
        <v>3.1.24.</v>
      </c>
      <c r="E1003" s="4" t="s">
        <v>526</v>
      </c>
    </row>
    <row r="1004" spans="4:35" ht="11.25" customHeight="1" x14ac:dyDescent="0.15">
      <c r="D1004" s="15"/>
      <c r="E1004" s="52" t="str">
        <f>D1003&amp;"1."</f>
        <v>3.1.24.1.</v>
      </c>
      <c r="F1004" s="4" t="s">
        <v>136</v>
      </c>
    </row>
    <row r="1005" spans="4:35" ht="11.25" customHeight="1" x14ac:dyDescent="0.15">
      <c r="F1005" s="4" t="s">
        <v>527</v>
      </c>
    </row>
    <row r="1006" spans="4:35" ht="11.25" customHeight="1" x14ac:dyDescent="0.15">
      <c r="F1006" s="4" t="s">
        <v>528</v>
      </c>
    </row>
    <row r="1007" spans="4:35" ht="11.25" customHeight="1" x14ac:dyDescent="0.15">
      <c r="F1007" s="4" t="s">
        <v>529</v>
      </c>
    </row>
    <row r="1008" spans="4:35" ht="11.25" customHeight="1" x14ac:dyDescent="0.15"/>
    <row r="1009" spans="4:35" ht="11.25" customHeight="1" x14ac:dyDescent="0.15">
      <c r="F1009" s="4" t="s">
        <v>530</v>
      </c>
    </row>
    <row r="1010" spans="4:35" ht="11.25" customHeight="1" x14ac:dyDescent="0.15">
      <c r="F1010" s="4" t="s">
        <v>531</v>
      </c>
    </row>
    <row r="1011" spans="4:35" ht="11.25" customHeight="1" x14ac:dyDescent="0.15"/>
    <row r="1012" spans="4:35" ht="11.25" customHeight="1" x14ac:dyDescent="0.15">
      <c r="E1012" s="52" t="str">
        <f>D1003&amp;"2."</f>
        <v>3.1.24.2.</v>
      </c>
      <c r="F1012" s="4" t="s">
        <v>532</v>
      </c>
    </row>
    <row r="1013" spans="4:35" ht="11.25" customHeight="1" x14ac:dyDescent="0.15">
      <c r="E1013" s="52"/>
      <c r="F1013" s="4" t="s">
        <v>533</v>
      </c>
    </row>
    <row r="1014" spans="4:35" ht="11.25" customHeight="1" x14ac:dyDescent="0.15">
      <c r="E1014" s="15"/>
    </row>
    <row r="1015" spans="4:35" ht="11.25" customHeight="1" x14ac:dyDescent="0.15">
      <c r="F1015" s="36" t="s">
        <v>534</v>
      </c>
      <c r="G1015" s="37"/>
      <c r="H1015" s="37"/>
      <c r="I1015" s="37"/>
      <c r="J1015" s="38"/>
      <c r="K1015" s="36" t="s">
        <v>451</v>
      </c>
      <c r="L1015" s="37"/>
      <c r="M1015" s="37"/>
      <c r="N1015" s="37"/>
      <c r="O1015" s="37"/>
      <c r="P1015" s="37"/>
      <c r="Q1015" s="37"/>
      <c r="R1015" s="37"/>
      <c r="S1015" s="37"/>
      <c r="T1015" s="37"/>
      <c r="U1015" s="38"/>
      <c r="V1015" s="37" t="s">
        <v>153</v>
      </c>
      <c r="W1015" s="37"/>
      <c r="X1015" s="37"/>
      <c r="Y1015" s="37"/>
      <c r="Z1015" s="37"/>
      <c r="AA1015" s="37"/>
      <c r="AB1015" s="37"/>
      <c r="AC1015" s="37"/>
      <c r="AD1015" s="37"/>
      <c r="AE1015" s="37"/>
      <c r="AF1015" s="37"/>
      <c r="AG1015" s="37"/>
      <c r="AH1015" s="38"/>
    </row>
    <row r="1016" spans="4:35" ht="11.25" customHeight="1" x14ac:dyDescent="0.15">
      <c r="F1016" s="23" t="s">
        <v>535</v>
      </c>
      <c r="G1016" s="26"/>
      <c r="H1016" s="26"/>
      <c r="I1016" s="26"/>
      <c r="J1016" s="27"/>
      <c r="K1016" s="32" t="s">
        <v>536</v>
      </c>
      <c r="L1016" s="33"/>
      <c r="M1016" s="33"/>
      <c r="N1016" s="33"/>
      <c r="O1016" s="33"/>
      <c r="P1016" s="33"/>
      <c r="Q1016" s="33"/>
      <c r="R1016" s="33"/>
      <c r="S1016" s="33"/>
      <c r="T1016" s="33"/>
      <c r="U1016" s="34"/>
      <c r="V1016" s="23" t="s">
        <v>537</v>
      </c>
      <c r="W1016" s="33"/>
      <c r="X1016" s="33"/>
      <c r="Y1016" s="33"/>
      <c r="Z1016" s="26"/>
      <c r="AA1016" s="33"/>
      <c r="AB1016" s="33"/>
      <c r="AC1016" s="33"/>
      <c r="AD1016" s="26"/>
      <c r="AE1016" s="33"/>
      <c r="AF1016" s="33"/>
      <c r="AG1016" s="33"/>
      <c r="AH1016" s="34"/>
    </row>
    <row r="1017" spans="4:35" ht="11.25" customHeight="1" x14ac:dyDescent="0.15">
      <c r="D1017" s="17"/>
      <c r="E1017" s="17"/>
      <c r="F1017" s="23" t="s">
        <v>538</v>
      </c>
      <c r="G1017" s="26"/>
      <c r="H1017" s="26"/>
      <c r="I1017" s="26"/>
      <c r="J1017" s="27"/>
      <c r="K1017" s="32" t="s">
        <v>539</v>
      </c>
      <c r="L1017" s="33"/>
      <c r="M1017" s="33"/>
      <c r="N1017" s="33"/>
      <c r="O1017" s="33"/>
      <c r="P1017" s="33"/>
      <c r="Q1017" s="33"/>
      <c r="R1017" s="33"/>
      <c r="S1017" s="33"/>
      <c r="T1017" s="33"/>
      <c r="U1017" s="34"/>
      <c r="V1017" s="23" t="s">
        <v>540</v>
      </c>
      <c r="W1017" s="26"/>
      <c r="X1017" s="26"/>
      <c r="Y1017" s="26"/>
      <c r="Z1017" s="26"/>
      <c r="AA1017" s="26"/>
      <c r="AB1017" s="26"/>
      <c r="AC1017" s="26"/>
      <c r="AD1017" s="26"/>
      <c r="AE1017" s="26"/>
      <c r="AF1017" s="26"/>
      <c r="AG1017" s="26"/>
      <c r="AH1017" s="27"/>
    </row>
    <row r="1018" spans="4:35" ht="11.25" customHeight="1" x14ac:dyDescent="0.15">
      <c r="D1018" s="17"/>
      <c r="E1018" s="17"/>
      <c r="F1018" s="20"/>
      <c r="G1018" s="21"/>
      <c r="H1018" s="21"/>
      <c r="I1018" s="21"/>
      <c r="J1018" s="22"/>
      <c r="K1018" s="30"/>
      <c r="L1018" s="31"/>
      <c r="M1018" s="31"/>
      <c r="N1018" s="31"/>
      <c r="O1018" s="31"/>
      <c r="P1018" s="31"/>
      <c r="Q1018" s="31"/>
      <c r="R1018" s="31"/>
      <c r="S1018" s="31"/>
      <c r="T1018" s="31"/>
      <c r="U1018" s="35"/>
      <c r="V1018" s="20" t="s">
        <v>541</v>
      </c>
      <c r="W1018" s="21"/>
      <c r="X1018" s="21"/>
      <c r="Y1018" s="21"/>
      <c r="Z1018" s="21"/>
      <c r="AA1018" s="21"/>
      <c r="AB1018" s="21"/>
      <c r="AC1018" s="21"/>
      <c r="AD1018" s="21"/>
      <c r="AE1018" s="21"/>
      <c r="AF1018" s="21"/>
      <c r="AG1018" s="21"/>
      <c r="AH1018" s="22"/>
    </row>
    <row r="1019" spans="4:35" ht="11.25" customHeight="1" x14ac:dyDescent="0.15">
      <c r="D1019" s="17"/>
      <c r="E1019" s="17"/>
      <c r="F1019" s="39" t="s">
        <v>542</v>
      </c>
      <c r="G1019" s="40"/>
      <c r="H1019" s="40"/>
      <c r="I1019" s="40"/>
      <c r="J1019" s="41"/>
      <c r="K1019" s="89" t="s">
        <v>543</v>
      </c>
      <c r="L1019" s="42"/>
      <c r="M1019" s="42"/>
      <c r="N1019" s="42"/>
      <c r="O1019" s="42"/>
      <c r="P1019" s="42"/>
      <c r="Q1019" s="42"/>
      <c r="R1019" s="42"/>
      <c r="S1019" s="42"/>
      <c r="T1019" s="42"/>
      <c r="U1019" s="43"/>
      <c r="V1019" s="39" t="s">
        <v>544</v>
      </c>
      <c r="W1019" s="40"/>
      <c r="X1019" s="40"/>
      <c r="Y1019" s="40"/>
      <c r="Z1019" s="40"/>
      <c r="AA1019" s="40"/>
      <c r="AB1019" s="40"/>
      <c r="AC1019" s="40"/>
      <c r="AD1019" s="40"/>
      <c r="AE1019" s="40"/>
      <c r="AF1019" s="40"/>
      <c r="AG1019" s="40"/>
      <c r="AH1019" s="41"/>
    </row>
    <row r="1020" spans="4:35" ht="11.25" customHeight="1" x14ac:dyDescent="0.15">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row>
    <row r="1021" spans="4:35" ht="11.25" customHeight="1" x14ac:dyDescent="0.15">
      <c r="D1021" s="15" t="str">
        <f>$C$7&amp;"25."</f>
        <v>3.1.25.</v>
      </c>
      <c r="E1021" s="4" t="s">
        <v>545</v>
      </c>
      <c r="AI1021" s="17"/>
    </row>
    <row r="1022" spans="4:35" ht="11.25" customHeight="1" x14ac:dyDescent="0.15">
      <c r="D1022" s="15"/>
      <c r="E1022" s="15" t="str">
        <f>D1021&amp;"1."</f>
        <v>3.1.25.1.</v>
      </c>
      <c r="F1022" s="4" t="s">
        <v>439</v>
      </c>
      <c r="AI1022" s="17"/>
    </row>
    <row r="1023" spans="4:35" ht="11.25" customHeight="1" x14ac:dyDescent="0.15">
      <c r="D1023" s="15"/>
      <c r="F1023" s="4" t="s">
        <v>546</v>
      </c>
      <c r="AI1023" s="17"/>
    </row>
    <row r="1024" spans="4:35" ht="11.25" customHeight="1" x14ac:dyDescent="0.15">
      <c r="D1024" s="15"/>
      <c r="F1024" s="4" t="s">
        <v>547</v>
      </c>
      <c r="AI1024" s="17"/>
    </row>
    <row r="1025" spans="4:35" ht="11.25" customHeight="1" x14ac:dyDescent="0.15">
      <c r="D1025" s="15"/>
      <c r="AI1025" s="17"/>
    </row>
    <row r="1026" spans="4:35" ht="11.25" customHeight="1" x14ac:dyDescent="0.15">
      <c r="D1026" s="15"/>
      <c r="E1026" s="15" t="str">
        <f>D1021&amp;"2."</f>
        <v>3.1.25.2.</v>
      </c>
      <c r="F1026" s="4" t="s">
        <v>548</v>
      </c>
      <c r="AI1026" s="17"/>
    </row>
    <row r="1027" spans="4:35" ht="11.25" customHeight="1" x14ac:dyDescent="0.15">
      <c r="D1027" s="15"/>
      <c r="E1027" s="15"/>
      <c r="F1027" s="4" t="s">
        <v>549</v>
      </c>
      <c r="AI1027" s="17"/>
    </row>
    <row r="1028" spans="4:35" ht="11.25" customHeight="1" x14ac:dyDescent="0.15">
      <c r="D1028" s="15"/>
      <c r="E1028" s="15"/>
      <c r="F1028" s="4" t="s">
        <v>550</v>
      </c>
      <c r="AI1028" s="17"/>
    </row>
    <row r="1029" spans="4:35" ht="11.25" customHeight="1" x14ac:dyDescent="0.15">
      <c r="D1029" s="15"/>
      <c r="E1029" s="15"/>
      <c r="F1029" s="4" t="s">
        <v>551</v>
      </c>
      <c r="AI1029" s="17"/>
    </row>
    <row r="1030" spans="4:35" ht="11.25" customHeight="1" x14ac:dyDescent="0.15">
      <c r="D1030" s="15"/>
      <c r="E1030" s="15"/>
      <c r="AI1030" s="17"/>
    </row>
    <row r="1031" spans="4:35" ht="11.25" customHeight="1" x14ac:dyDescent="0.15">
      <c r="D1031" s="15"/>
      <c r="E1031" s="15"/>
      <c r="F1031" s="4" t="s">
        <v>552</v>
      </c>
      <c r="AI1031" s="17"/>
    </row>
    <row r="1032" spans="4:35" ht="11.25" customHeight="1" x14ac:dyDescent="0.15">
      <c r="D1032" s="15"/>
      <c r="E1032" s="15"/>
      <c r="AI1032" s="17"/>
    </row>
    <row r="1033" spans="4:35" ht="11.25" customHeight="1" x14ac:dyDescent="0.15">
      <c r="D1033" s="15"/>
      <c r="E1033" s="15"/>
      <c r="F1033" s="15" t="s">
        <v>119</v>
      </c>
      <c r="G1033" s="4" t="s">
        <v>553</v>
      </c>
      <c r="AI1033" s="17"/>
    </row>
    <row r="1034" spans="4:35" ht="11.25" customHeight="1" x14ac:dyDescent="0.15">
      <c r="D1034" s="15"/>
      <c r="E1034" s="15"/>
      <c r="F1034" s="15" t="s">
        <v>123</v>
      </c>
      <c r="G1034" s="4" t="s">
        <v>554</v>
      </c>
      <c r="AI1034" s="17"/>
    </row>
    <row r="1035" spans="4:35" ht="11.25" customHeight="1" x14ac:dyDescent="0.15">
      <c r="D1035" s="15"/>
      <c r="E1035" s="15"/>
      <c r="F1035" s="90"/>
      <c r="G1035" s="4" t="s">
        <v>555</v>
      </c>
      <c r="AI1035" s="17"/>
    </row>
    <row r="1036" spans="4:35" ht="11.25" customHeight="1" x14ac:dyDescent="0.15">
      <c r="D1036" s="15"/>
      <c r="E1036" s="15"/>
      <c r="F1036" s="15" t="s">
        <v>125</v>
      </c>
      <c r="G1036" s="4" t="s">
        <v>556</v>
      </c>
      <c r="AI1036" s="17"/>
    </row>
    <row r="1037" spans="4:35" ht="11.25" customHeight="1" x14ac:dyDescent="0.15">
      <c r="D1037" s="15"/>
      <c r="E1037" s="15"/>
      <c r="G1037" s="4" t="s">
        <v>557</v>
      </c>
      <c r="AI1037" s="17"/>
    </row>
    <row r="1038" spans="4:35" ht="11.25" customHeight="1" x14ac:dyDescent="0.15">
      <c r="D1038" s="15"/>
      <c r="E1038" s="15"/>
      <c r="F1038" s="15" t="s">
        <v>128</v>
      </c>
      <c r="G1038" s="4" t="s">
        <v>558</v>
      </c>
      <c r="AI1038" s="17"/>
    </row>
    <row r="1039" spans="4:35" ht="11.25" customHeight="1" x14ac:dyDescent="0.15">
      <c r="D1039" s="15"/>
      <c r="E1039" s="15"/>
      <c r="F1039" s="15"/>
      <c r="G1039" s="4" t="s">
        <v>559</v>
      </c>
      <c r="AI1039" s="17"/>
    </row>
    <row r="1040" spans="4:35" ht="11.25" customHeight="1" x14ac:dyDescent="0.15">
      <c r="D1040" s="15"/>
      <c r="E1040" s="15"/>
      <c r="F1040" s="15"/>
      <c r="AI1040" s="17"/>
    </row>
    <row r="1041" spans="4:35" ht="11.25" customHeight="1" x14ac:dyDescent="0.15">
      <c r="D1041" s="15"/>
      <c r="E1041" s="15"/>
      <c r="G1041" s="32" t="s">
        <v>221</v>
      </c>
      <c r="H1041" s="33"/>
      <c r="I1041" s="33"/>
      <c r="J1041" s="33"/>
      <c r="K1041" s="33"/>
      <c r="L1041" s="33"/>
      <c r="M1041" s="33"/>
      <c r="N1041" s="33"/>
      <c r="O1041" s="33"/>
      <c r="P1041" s="33"/>
      <c r="Q1041" s="33"/>
      <c r="R1041" s="33"/>
      <c r="S1041" s="33"/>
      <c r="T1041" s="33"/>
      <c r="U1041" s="33"/>
      <c r="V1041" s="33"/>
      <c r="W1041" s="33"/>
      <c r="X1041" s="33"/>
      <c r="Y1041" s="33"/>
      <c r="Z1041" s="33"/>
      <c r="AA1041" s="33"/>
      <c r="AB1041" s="33"/>
      <c r="AC1041" s="33"/>
      <c r="AD1041" s="33"/>
      <c r="AE1041" s="33"/>
      <c r="AF1041" s="34"/>
      <c r="AI1041" s="17"/>
    </row>
    <row r="1042" spans="4:35" ht="11.25" customHeight="1" x14ac:dyDescent="0.15">
      <c r="D1042" s="15"/>
      <c r="E1042" s="15"/>
      <c r="G1042" s="28"/>
      <c r="H1042" s="4" t="s">
        <v>560</v>
      </c>
      <c r="O1042" s="4" t="s">
        <v>561</v>
      </c>
      <c r="AF1042" s="29"/>
      <c r="AI1042" s="17"/>
    </row>
    <row r="1043" spans="4:35" ht="11.25" customHeight="1" x14ac:dyDescent="0.15">
      <c r="D1043" s="15"/>
      <c r="E1043" s="15"/>
      <c r="G1043" s="28"/>
      <c r="H1043" s="4" t="s">
        <v>562</v>
      </c>
      <c r="AF1043" s="29"/>
      <c r="AI1043" s="17"/>
    </row>
    <row r="1044" spans="4:35" ht="11.25" customHeight="1" x14ac:dyDescent="0.15">
      <c r="D1044" s="15"/>
      <c r="E1044" s="15"/>
      <c r="G1044" s="28"/>
      <c r="H1044" s="4" t="s">
        <v>226</v>
      </c>
      <c r="AF1044" s="29"/>
      <c r="AI1044" s="17"/>
    </row>
    <row r="1045" spans="4:35" ht="11.25" customHeight="1" x14ac:dyDescent="0.15">
      <c r="D1045" s="15"/>
      <c r="E1045" s="15"/>
      <c r="G1045" s="28"/>
      <c r="H1045" s="4" t="s">
        <v>563</v>
      </c>
      <c r="O1045" s="4" t="s">
        <v>564</v>
      </c>
      <c r="AF1045" s="29"/>
      <c r="AI1045" s="17"/>
    </row>
    <row r="1046" spans="4:35" ht="11.25" customHeight="1" x14ac:dyDescent="0.15">
      <c r="D1046" s="15"/>
      <c r="E1046" s="15"/>
      <c r="G1046" s="28"/>
      <c r="I1046" s="4" t="s">
        <v>565</v>
      </c>
      <c r="AF1046" s="29"/>
      <c r="AI1046" s="17"/>
    </row>
    <row r="1047" spans="4:35" ht="11.25" customHeight="1" x14ac:dyDescent="0.15">
      <c r="D1047" s="15"/>
      <c r="E1047" s="15"/>
      <c r="G1047" s="28"/>
      <c r="I1047" s="4" t="s">
        <v>565</v>
      </c>
      <c r="AF1047" s="29"/>
      <c r="AI1047" s="17"/>
    </row>
    <row r="1048" spans="4:35" ht="11.25" customHeight="1" x14ac:dyDescent="0.15">
      <c r="D1048" s="15"/>
      <c r="E1048" s="15"/>
      <c r="G1048" s="28"/>
      <c r="I1048" s="4" t="s">
        <v>226</v>
      </c>
      <c r="AF1048" s="29"/>
      <c r="AI1048" s="17"/>
    </row>
    <row r="1049" spans="4:35" ht="11.25" customHeight="1" x14ac:dyDescent="0.15">
      <c r="D1049" s="15"/>
      <c r="E1049" s="15"/>
      <c r="G1049" s="28"/>
      <c r="H1049" s="4" t="s">
        <v>227</v>
      </c>
      <c r="AF1049" s="29"/>
      <c r="AI1049" s="17"/>
    </row>
    <row r="1050" spans="4:35" ht="11.25" customHeight="1" x14ac:dyDescent="0.15">
      <c r="D1050" s="15"/>
      <c r="E1050" s="15"/>
      <c r="G1050" s="30" t="s">
        <v>228</v>
      </c>
      <c r="H1050" s="31"/>
      <c r="I1050" s="31"/>
      <c r="J1050" s="31"/>
      <c r="K1050" s="31"/>
      <c r="L1050" s="31"/>
      <c r="M1050" s="31"/>
      <c r="N1050" s="31"/>
      <c r="O1050" s="31"/>
      <c r="P1050" s="31"/>
      <c r="Q1050" s="31"/>
      <c r="R1050" s="31"/>
      <c r="S1050" s="31"/>
      <c r="T1050" s="31"/>
      <c r="U1050" s="31"/>
      <c r="V1050" s="31"/>
      <c r="W1050" s="31"/>
      <c r="X1050" s="31"/>
      <c r="Y1050" s="31"/>
      <c r="Z1050" s="31"/>
      <c r="AA1050" s="31"/>
      <c r="AB1050" s="31"/>
      <c r="AC1050" s="31"/>
      <c r="AD1050" s="31"/>
      <c r="AE1050" s="31"/>
      <c r="AF1050" s="35"/>
      <c r="AI1050" s="17"/>
    </row>
    <row r="1051" spans="4:35" ht="11.25" customHeight="1" x14ac:dyDescent="0.15">
      <c r="D1051" s="15"/>
      <c r="E1051" s="15"/>
      <c r="AI1051" s="17"/>
    </row>
    <row r="1052" spans="4:35" ht="11.25" customHeight="1" x14ac:dyDescent="0.15">
      <c r="D1052" s="15"/>
      <c r="E1052" s="15"/>
      <c r="F1052" s="4" t="s">
        <v>566</v>
      </c>
      <c r="AI1052" s="17"/>
    </row>
    <row r="1053" spans="4:35" ht="11.25" customHeight="1" x14ac:dyDescent="0.15">
      <c r="D1053" s="15"/>
      <c r="E1053" s="15"/>
      <c r="AI1053" s="17"/>
    </row>
    <row r="1054" spans="4:35" ht="11.25" customHeight="1" x14ac:dyDescent="0.15">
      <c r="D1054" s="15"/>
      <c r="E1054" s="15"/>
      <c r="F1054" s="4" t="s">
        <v>567</v>
      </c>
      <c r="AI1054" s="17"/>
    </row>
    <row r="1055" spans="4:35" ht="11.25" customHeight="1" x14ac:dyDescent="0.15">
      <c r="D1055" s="15"/>
      <c r="E1055" s="15"/>
      <c r="AI1055" s="17"/>
    </row>
    <row r="1056" spans="4:35" ht="11.25" customHeight="1" x14ac:dyDescent="0.15">
      <c r="D1056" s="15"/>
      <c r="E1056" s="15" t="str">
        <f>D1021&amp;"3."</f>
        <v>3.1.25.3.</v>
      </c>
      <c r="F1056" s="4" t="s">
        <v>291</v>
      </c>
      <c r="AI1056" s="17"/>
    </row>
    <row r="1057" spans="4:35" ht="11.25" customHeight="1" x14ac:dyDescent="0.15">
      <c r="D1057" s="15"/>
      <c r="E1057" s="15"/>
      <c r="F1057" s="4" t="s">
        <v>568</v>
      </c>
      <c r="AI1057" s="17"/>
    </row>
    <row r="1058" spans="4:35" ht="11.25" customHeight="1" x14ac:dyDescent="0.15">
      <c r="D1058" s="15"/>
      <c r="E1058" s="15"/>
      <c r="F1058" s="4" t="s">
        <v>569</v>
      </c>
      <c r="AI1058" s="17"/>
    </row>
    <row r="1059" spans="4:35" ht="11.25" customHeight="1" x14ac:dyDescent="0.15">
      <c r="D1059" s="15"/>
      <c r="E1059" s="15"/>
      <c r="F1059" s="4" t="s">
        <v>570</v>
      </c>
      <c r="AI1059" s="17"/>
    </row>
    <row r="1060" spans="4:35" ht="11.25" customHeight="1" x14ac:dyDescent="0.15">
      <c r="AI1060" s="17"/>
    </row>
    <row r="1061" spans="4:35" ht="11.25" customHeight="1" x14ac:dyDescent="0.15">
      <c r="D1061" s="15" t="str">
        <f>$C$7&amp;"26."</f>
        <v>3.1.26.</v>
      </c>
      <c r="E1061" s="4" t="s">
        <v>571</v>
      </c>
    </row>
    <row r="1062" spans="4:35" ht="11.25" customHeight="1" x14ac:dyDescent="0.15">
      <c r="D1062" s="15"/>
      <c r="E1062" s="15" t="str">
        <f>D1061&amp;"1."</f>
        <v>3.1.26.1.</v>
      </c>
      <c r="F1062" s="4" t="s">
        <v>572</v>
      </c>
    </row>
    <row r="1063" spans="4:35" ht="11.25" customHeight="1" x14ac:dyDescent="0.15">
      <c r="D1063" s="15"/>
      <c r="F1063" s="4" t="s">
        <v>573</v>
      </c>
    </row>
    <row r="1064" spans="4:35" ht="11.25" customHeight="1" x14ac:dyDescent="0.15">
      <c r="D1064" s="15"/>
      <c r="F1064" s="4" t="s">
        <v>574</v>
      </c>
    </row>
    <row r="1065" spans="4:35" ht="11.25" customHeight="1" x14ac:dyDescent="0.15">
      <c r="D1065" s="15"/>
    </row>
    <row r="1066" spans="4:35" ht="11.25" customHeight="1" x14ac:dyDescent="0.15">
      <c r="D1066" s="15"/>
      <c r="E1066" s="15" t="str">
        <f>D1061&amp;"2."</f>
        <v>3.1.26.2.</v>
      </c>
      <c r="F1066" s="4" t="s">
        <v>575</v>
      </c>
    </row>
    <row r="1067" spans="4:35" ht="11.25" customHeight="1" x14ac:dyDescent="0.15">
      <c r="D1067" s="15"/>
      <c r="F1067" s="4" t="s">
        <v>576</v>
      </c>
    </row>
    <row r="1068" spans="4:35" ht="11.25" customHeight="1" x14ac:dyDescent="0.15">
      <c r="D1068" s="15"/>
    </row>
    <row r="1069" spans="4:35" ht="11.25" customHeight="1" x14ac:dyDescent="0.15">
      <c r="D1069" s="15"/>
      <c r="F1069" s="36" t="s">
        <v>577</v>
      </c>
      <c r="G1069" s="37"/>
      <c r="H1069" s="37"/>
      <c r="I1069" s="37"/>
      <c r="J1069" s="36" t="s">
        <v>578</v>
      </c>
      <c r="K1069" s="37"/>
      <c r="L1069" s="37"/>
      <c r="M1069" s="37"/>
      <c r="N1069" s="37"/>
      <c r="O1069" s="37"/>
      <c r="P1069" s="37"/>
      <c r="Q1069" s="37"/>
      <c r="R1069" s="37"/>
      <c r="S1069" s="37"/>
      <c r="T1069" s="37"/>
      <c r="U1069" s="37"/>
      <c r="V1069" s="37"/>
      <c r="W1069" s="37"/>
      <c r="X1069" s="37"/>
      <c r="Y1069" s="37"/>
      <c r="Z1069" s="37"/>
      <c r="AA1069" s="38"/>
    </row>
    <row r="1070" spans="4:35" ht="11.25" customHeight="1" x14ac:dyDescent="0.15">
      <c r="D1070" s="15"/>
      <c r="F1070" s="39" t="s">
        <v>579</v>
      </c>
      <c r="G1070" s="40"/>
      <c r="H1070" s="40"/>
      <c r="I1070" s="40"/>
      <c r="J1070" s="39" t="s">
        <v>580</v>
      </c>
      <c r="K1070" s="40"/>
      <c r="L1070" s="40"/>
      <c r="M1070" s="40"/>
      <c r="N1070" s="40"/>
      <c r="O1070" s="31"/>
      <c r="P1070" s="31"/>
      <c r="Q1070" s="31"/>
      <c r="R1070" s="31"/>
      <c r="S1070" s="31"/>
      <c r="T1070" s="31"/>
      <c r="U1070" s="31"/>
      <c r="V1070" s="31"/>
      <c r="W1070" s="31"/>
      <c r="X1070" s="31"/>
      <c r="Y1070" s="31"/>
      <c r="Z1070" s="31"/>
      <c r="AA1070" s="35"/>
    </row>
    <row r="1071" spans="4:35" ht="11.25" customHeight="1" x14ac:dyDescent="0.15">
      <c r="D1071" s="15"/>
      <c r="F1071" s="51" t="s">
        <v>581</v>
      </c>
      <c r="G1071" s="42"/>
      <c r="H1071" s="42"/>
      <c r="I1071" s="42"/>
      <c r="J1071" s="51" t="s">
        <v>580</v>
      </c>
      <c r="K1071" s="42"/>
      <c r="L1071" s="42"/>
      <c r="M1071" s="42"/>
      <c r="N1071" s="42"/>
      <c r="O1071" s="42"/>
      <c r="P1071" s="42"/>
      <c r="Q1071" s="42"/>
      <c r="R1071" s="42"/>
      <c r="S1071" s="42"/>
      <c r="T1071" s="42"/>
      <c r="U1071" s="42"/>
      <c r="V1071" s="42"/>
      <c r="W1071" s="42"/>
      <c r="X1071" s="42"/>
      <c r="Y1071" s="42"/>
      <c r="Z1071" s="42"/>
      <c r="AA1071" s="43"/>
    </row>
    <row r="1072" spans="4:35" ht="11.25" customHeight="1" x14ac:dyDescent="0.15">
      <c r="D1072" s="15"/>
      <c r="F1072" s="51" t="s">
        <v>542</v>
      </c>
      <c r="G1072" s="42"/>
      <c r="H1072" s="42"/>
      <c r="I1072" s="42"/>
      <c r="J1072" s="51" t="s">
        <v>582</v>
      </c>
      <c r="K1072" s="42"/>
      <c r="L1072" s="42"/>
      <c r="M1072" s="42"/>
      <c r="N1072" s="42"/>
      <c r="O1072" s="42"/>
      <c r="P1072" s="42"/>
      <c r="Q1072" s="42"/>
      <c r="R1072" s="42"/>
      <c r="S1072" s="42"/>
      <c r="T1072" s="42"/>
      <c r="U1072" s="42"/>
      <c r="V1072" s="42"/>
      <c r="W1072" s="42"/>
      <c r="X1072" s="42"/>
      <c r="Y1072" s="42"/>
      <c r="Z1072" s="42"/>
      <c r="AA1072" s="43"/>
    </row>
    <row r="1073" spans="4:35" ht="11.25" customHeight="1" x14ac:dyDescent="0.15">
      <c r="F1073" s="51" t="s">
        <v>583</v>
      </c>
      <c r="G1073" s="42"/>
      <c r="H1073" s="42"/>
      <c r="I1073" s="42"/>
      <c r="J1073" s="51" t="s">
        <v>584</v>
      </c>
      <c r="K1073" s="42"/>
      <c r="L1073" s="42"/>
      <c r="M1073" s="42"/>
      <c r="N1073" s="42"/>
      <c r="O1073" s="42"/>
      <c r="P1073" s="42"/>
      <c r="Q1073" s="42"/>
      <c r="R1073" s="42"/>
      <c r="S1073" s="42"/>
      <c r="T1073" s="42"/>
      <c r="U1073" s="42"/>
      <c r="V1073" s="42"/>
      <c r="W1073" s="42"/>
      <c r="X1073" s="42"/>
      <c r="Y1073" s="42"/>
      <c r="Z1073" s="42"/>
      <c r="AA1073" s="43"/>
    </row>
    <row r="1074" spans="4:35" ht="11.25" customHeight="1" x14ac:dyDescent="0.15">
      <c r="F1074" s="51" t="s">
        <v>585</v>
      </c>
      <c r="G1074" s="42"/>
      <c r="H1074" s="42"/>
      <c r="I1074" s="42"/>
      <c r="J1074" s="51" t="s">
        <v>584</v>
      </c>
      <c r="K1074" s="42"/>
      <c r="L1074" s="42"/>
      <c r="M1074" s="42"/>
      <c r="N1074" s="42"/>
      <c r="O1074" s="42"/>
      <c r="P1074" s="42"/>
      <c r="Q1074" s="42"/>
      <c r="R1074" s="42"/>
      <c r="S1074" s="42"/>
      <c r="T1074" s="42"/>
      <c r="U1074" s="42"/>
      <c r="V1074" s="42"/>
      <c r="W1074" s="42"/>
      <c r="X1074" s="42"/>
      <c r="Y1074" s="42"/>
      <c r="Z1074" s="42"/>
      <c r="AA1074" s="43"/>
    </row>
    <row r="1075" spans="4:35" ht="11.25" customHeight="1" x14ac:dyDescent="0.15">
      <c r="F1075" s="51" t="s">
        <v>586</v>
      </c>
      <c r="G1075" s="42"/>
      <c r="H1075" s="42"/>
      <c r="I1075" s="42"/>
      <c r="J1075" s="51" t="s">
        <v>587</v>
      </c>
      <c r="K1075" s="42"/>
      <c r="L1075" s="42"/>
      <c r="M1075" s="42"/>
      <c r="N1075" s="42"/>
      <c r="O1075" s="42"/>
      <c r="P1075" s="42"/>
      <c r="Q1075" s="42"/>
      <c r="R1075" s="42"/>
      <c r="S1075" s="42"/>
      <c r="T1075" s="42"/>
      <c r="U1075" s="42"/>
      <c r="V1075" s="42"/>
      <c r="W1075" s="42"/>
      <c r="X1075" s="42"/>
      <c r="Y1075" s="42"/>
      <c r="Z1075" s="42"/>
      <c r="AA1075" s="43"/>
    </row>
    <row r="1076" spans="4:35" ht="11.25" customHeight="1" x14ac:dyDescent="0.15"/>
    <row r="1077" spans="4:35" ht="11.25" customHeight="1" x14ac:dyDescent="0.15">
      <c r="F1077" s="4" t="s">
        <v>588</v>
      </c>
    </row>
    <row r="1078" spans="4:35" ht="11.25" customHeight="1" x14ac:dyDescent="0.15"/>
    <row r="1079" spans="4:35" ht="11.25" customHeight="1" x14ac:dyDescent="0.15">
      <c r="D1079" s="15" t="str">
        <f>$C$7&amp;"27."</f>
        <v>3.1.27.</v>
      </c>
      <c r="E1079" s="4" t="s">
        <v>589</v>
      </c>
    </row>
    <row r="1080" spans="4:35" ht="11.25" customHeight="1" x14ac:dyDescent="0.15">
      <c r="E1080" s="15" t="str">
        <f>$D$1079&amp;"1."</f>
        <v>3.1.27.1.</v>
      </c>
      <c r="F1080" s="4" t="s">
        <v>136</v>
      </c>
    </row>
    <row r="1081" spans="4:35" ht="11.25" customHeight="1" x14ac:dyDescent="0.15">
      <c r="F1081" s="4" t="s">
        <v>590</v>
      </c>
    </row>
    <row r="1082" spans="4:35" ht="11.25" customHeight="1" x14ac:dyDescent="0.15">
      <c r="F1082" s="4" t="s">
        <v>591</v>
      </c>
      <c r="AI1082" s="17"/>
    </row>
    <row r="1083" spans="4:35" ht="11.25" customHeight="1" x14ac:dyDescent="0.15">
      <c r="AI1083" s="17"/>
    </row>
    <row r="1084" spans="4:35" ht="11.25" customHeight="1" x14ac:dyDescent="0.15">
      <c r="F1084" s="4" t="s">
        <v>592</v>
      </c>
      <c r="AI1084" s="17"/>
    </row>
    <row r="1085" spans="4:35" ht="11.25" customHeight="1" x14ac:dyDescent="0.15">
      <c r="F1085" s="4" t="s">
        <v>593</v>
      </c>
      <c r="AI1085" s="17"/>
    </row>
    <row r="1086" spans="4:35" ht="11.25" customHeight="1" x14ac:dyDescent="0.15">
      <c r="AI1086" s="17"/>
    </row>
    <row r="1087" spans="4:35" ht="11.25" customHeight="1" x14ac:dyDescent="0.15">
      <c r="F1087" s="4" t="s">
        <v>594</v>
      </c>
      <c r="AI1087" s="17"/>
    </row>
    <row r="1088" spans="4:35" ht="11.25" customHeight="1" x14ac:dyDescent="0.15">
      <c r="AI1088" s="17"/>
    </row>
    <row r="1089" spans="4:35" ht="11.25" customHeight="1" x14ac:dyDescent="0.15">
      <c r="E1089" s="15" t="str">
        <f>$D$1079&amp;"2."</f>
        <v>3.1.27.2.</v>
      </c>
      <c r="F1089" s="4" t="s">
        <v>595</v>
      </c>
      <c r="AI1089" s="17"/>
    </row>
    <row r="1090" spans="4:35" ht="11.25" customHeight="1" x14ac:dyDescent="0.15">
      <c r="F1090" s="4" t="s">
        <v>596</v>
      </c>
    </row>
    <row r="1091" spans="4:35" ht="11.25" customHeight="1" x14ac:dyDescent="0.15">
      <c r="F1091" s="57" t="s">
        <v>597</v>
      </c>
      <c r="G1091" s="59"/>
      <c r="H1091" s="58"/>
      <c r="I1091" s="57" t="s">
        <v>598</v>
      </c>
      <c r="J1091" s="59"/>
      <c r="K1091" s="59"/>
      <c r="L1091" s="59"/>
      <c r="M1091" s="59"/>
      <c r="N1091" s="59"/>
      <c r="O1091" s="59"/>
      <c r="P1091" s="59"/>
      <c r="Q1091" s="59"/>
      <c r="R1091" s="59"/>
      <c r="S1091" s="59"/>
      <c r="T1091" s="59"/>
      <c r="U1091" s="59"/>
      <c r="V1091" s="59"/>
      <c r="W1091" s="59"/>
      <c r="X1091" s="59"/>
      <c r="Y1091" s="59"/>
      <c r="Z1091" s="59"/>
      <c r="AA1091" s="59"/>
      <c r="AB1091" s="59"/>
      <c r="AC1091" s="59"/>
      <c r="AD1091" s="59"/>
      <c r="AE1091" s="58"/>
    </row>
    <row r="1092" spans="4:35" ht="11.25" customHeight="1" x14ac:dyDescent="0.15">
      <c r="F1092" s="149"/>
      <c r="G1092" s="150"/>
      <c r="H1092" s="61"/>
      <c r="I1092" s="60"/>
      <c r="J1092" s="62"/>
      <c r="K1092" s="62"/>
      <c r="L1092" s="62"/>
      <c r="M1092" s="62"/>
      <c r="N1092" s="62"/>
      <c r="O1092" s="62"/>
      <c r="P1092" s="62"/>
      <c r="Q1092" s="62"/>
      <c r="R1092" s="62"/>
      <c r="S1092" s="62"/>
      <c r="T1092" s="62"/>
      <c r="U1092" s="62"/>
      <c r="V1092" s="62"/>
      <c r="W1092" s="62"/>
      <c r="X1092" s="62"/>
      <c r="Y1092" s="62"/>
      <c r="Z1092" s="62"/>
      <c r="AA1092" s="62"/>
      <c r="AB1092" s="62"/>
      <c r="AC1092" s="62"/>
      <c r="AD1092" s="62"/>
      <c r="AE1092" s="61"/>
    </row>
    <row r="1093" spans="4:35" ht="11.25" customHeight="1" x14ac:dyDescent="0.15">
      <c r="F1093" s="144" t="s">
        <v>599</v>
      </c>
      <c r="G1093" s="145"/>
      <c r="H1093" s="63"/>
      <c r="I1093" s="67" t="s">
        <v>600</v>
      </c>
      <c r="J1093" s="66"/>
      <c r="K1093" s="66"/>
      <c r="L1093" s="66"/>
      <c r="M1093" s="66"/>
      <c r="N1093" s="66"/>
      <c r="O1093" s="66"/>
      <c r="P1093" s="66"/>
      <c r="Q1093" s="66"/>
      <c r="R1093" s="66"/>
      <c r="S1093" s="66"/>
      <c r="T1093" s="66"/>
      <c r="U1093" s="66"/>
      <c r="V1093" s="66"/>
      <c r="W1093" s="66"/>
      <c r="X1093" s="66"/>
      <c r="Y1093" s="66"/>
      <c r="Z1093" s="66"/>
      <c r="AA1093" s="33"/>
      <c r="AB1093" s="33"/>
      <c r="AC1093" s="33"/>
      <c r="AD1093" s="33"/>
      <c r="AE1093" s="34"/>
    </row>
    <row r="1094" spans="4:35" ht="11.25" customHeight="1" x14ac:dyDescent="0.15">
      <c r="F1094" s="142"/>
      <c r="G1094" s="143"/>
      <c r="H1094" s="65"/>
      <c r="I1094" s="64"/>
      <c r="J1094" s="56"/>
      <c r="K1094" s="56"/>
      <c r="L1094" s="56"/>
      <c r="M1094" s="56"/>
      <c r="N1094" s="56"/>
      <c r="O1094" s="56"/>
      <c r="P1094" s="56"/>
      <c r="Q1094" s="56"/>
      <c r="R1094" s="56"/>
      <c r="S1094" s="56"/>
      <c r="T1094" s="56"/>
      <c r="U1094" s="56"/>
      <c r="V1094" s="56"/>
      <c r="W1094" s="56"/>
      <c r="X1094" s="56"/>
      <c r="Y1094" s="56"/>
      <c r="Z1094" s="56"/>
      <c r="AA1094" s="31"/>
      <c r="AB1094" s="31"/>
      <c r="AC1094" s="31"/>
      <c r="AD1094" s="31"/>
      <c r="AE1094" s="35"/>
    </row>
    <row r="1095" spans="4:35" ht="11.25" customHeight="1" x14ac:dyDescent="0.15">
      <c r="F1095" s="146" t="s">
        <v>601</v>
      </c>
      <c r="G1095" s="147"/>
      <c r="H1095" s="63"/>
      <c r="I1095" s="67" t="s">
        <v>602</v>
      </c>
      <c r="J1095" s="66"/>
      <c r="K1095" s="66"/>
      <c r="L1095" s="66"/>
      <c r="M1095" s="66"/>
      <c r="N1095" s="66"/>
      <c r="O1095" s="66"/>
      <c r="P1095" s="66"/>
      <c r="Q1095" s="66"/>
      <c r="R1095" s="66"/>
      <c r="S1095" s="66"/>
      <c r="T1095" s="66"/>
      <c r="U1095" s="66"/>
      <c r="V1095" s="66"/>
      <c r="W1095" s="66"/>
      <c r="X1095" s="66"/>
      <c r="Y1095" s="66"/>
      <c r="Z1095" s="66"/>
      <c r="AA1095" s="33"/>
      <c r="AB1095" s="33"/>
      <c r="AC1095" s="33"/>
      <c r="AD1095" s="33"/>
      <c r="AE1095" s="34"/>
    </row>
    <row r="1096" spans="4:35" ht="11.25" customHeight="1" x14ac:dyDescent="0.15">
      <c r="D1096" s="17"/>
      <c r="E1096" s="17"/>
      <c r="F1096" s="142"/>
      <c r="G1096" s="143"/>
      <c r="H1096" s="65"/>
      <c r="I1096" s="64"/>
      <c r="J1096" s="56"/>
      <c r="K1096" s="56"/>
      <c r="L1096" s="56"/>
      <c r="M1096" s="56"/>
      <c r="N1096" s="56"/>
      <c r="O1096" s="56"/>
      <c r="P1096" s="56"/>
      <c r="Q1096" s="56"/>
      <c r="R1096" s="56"/>
      <c r="S1096" s="56"/>
      <c r="T1096" s="56"/>
      <c r="U1096" s="56"/>
      <c r="V1096" s="56"/>
      <c r="W1096" s="56"/>
      <c r="X1096" s="56"/>
      <c r="Y1096" s="56"/>
      <c r="Z1096" s="56"/>
      <c r="AA1096" s="31"/>
      <c r="AB1096" s="31"/>
      <c r="AC1096" s="31"/>
      <c r="AD1096" s="31"/>
      <c r="AE1096" s="35"/>
    </row>
    <row r="1097" spans="4:35" ht="11.25" customHeight="1" x14ac:dyDescent="0.15">
      <c r="D1097" s="17"/>
      <c r="E1097" s="17"/>
      <c r="F1097" s="146" t="s">
        <v>603</v>
      </c>
      <c r="G1097" s="147"/>
      <c r="H1097" s="63"/>
      <c r="I1097" s="67" t="s">
        <v>604</v>
      </c>
      <c r="J1097" s="66"/>
      <c r="K1097" s="66"/>
      <c r="L1097" s="66"/>
      <c r="M1097" s="66"/>
      <c r="N1097" s="66"/>
      <c r="O1097" s="66"/>
      <c r="P1097" s="66"/>
      <c r="Q1097" s="66"/>
      <c r="R1097" s="66"/>
      <c r="S1097" s="66"/>
      <c r="T1097" s="66"/>
      <c r="U1097" s="66"/>
      <c r="V1097" s="66"/>
      <c r="W1097" s="66"/>
      <c r="X1097" s="66"/>
      <c r="Y1097" s="66"/>
      <c r="Z1097" s="66"/>
      <c r="AA1097" s="33"/>
      <c r="AB1097" s="33"/>
      <c r="AC1097" s="33"/>
      <c r="AD1097" s="33"/>
      <c r="AE1097" s="34"/>
    </row>
    <row r="1098" spans="4:35" ht="11.25" customHeight="1" x14ac:dyDescent="0.15">
      <c r="D1098" s="17"/>
      <c r="E1098" s="17"/>
      <c r="F1098" s="142"/>
      <c r="G1098" s="143"/>
      <c r="H1098" s="65"/>
      <c r="I1098" s="64" t="s">
        <v>605</v>
      </c>
      <c r="J1098" s="56"/>
      <c r="K1098" s="56"/>
      <c r="L1098" s="56"/>
      <c r="M1098" s="56"/>
      <c r="N1098" s="56"/>
      <c r="O1098" s="56"/>
      <c r="P1098" s="56"/>
      <c r="Q1098" s="56"/>
      <c r="R1098" s="56"/>
      <c r="S1098" s="56"/>
      <c r="T1098" s="56"/>
      <c r="U1098" s="56"/>
      <c r="V1098" s="56"/>
      <c r="W1098" s="56"/>
      <c r="X1098" s="56"/>
      <c r="Y1098" s="56"/>
      <c r="Z1098" s="56"/>
      <c r="AA1098" s="31"/>
      <c r="AB1098" s="31"/>
      <c r="AC1098" s="31"/>
      <c r="AD1098" s="31"/>
      <c r="AE1098" s="35"/>
    </row>
    <row r="1099" spans="4:35" ht="11.25" customHeight="1" x14ac:dyDescent="0.15">
      <c r="D1099" s="17"/>
      <c r="E1099" s="17"/>
      <c r="F1099" s="146" t="s">
        <v>606</v>
      </c>
      <c r="G1099" s="147"/>
      <c r="H1099" s="63"/>
      <c r="I1099" s="67" t="s">
        <v>607</v>
      </c>
      <c r="J1099" s="66"/>
      <c r="K1099" s="66"/>
      <c r="L1099" s="66"/>
      <c r="M1099" s="66"/>
      <c r="N1099" s="66"/>
      <c r="O1099" s="66"/>
      <c r="P1099" s="66"/>
      <c r="Q1099" s="66"/>
      <c r="R1099" s="66"/>
      <c r="S1099" s="66"/>
      <c r="T1099" s="66"/>
      <c r="U1099" s="66"/>
      <c r="V1099" s="66"/>
      <c r="W1099" s="66"/>
      <c r="X1099" s="66"/>
      <c r="Y1099" s="66"/>
      <c r="Z1099" s="66"/>
      <c r="AA1099" s="33"/>
      <c r="AB1099" s="33"/>
      <c r="AC1099" s="33"/>
      <c r="AD1099" s="33"/>
      <c r="AE1099" s="34"/>
    </row>
    <row r="1100" spans="4:35" ht="11.25" customHeight="1" x14ac:dyDescent="0.15">
      <c r="D1100" s="17"/>
      <c r="E1100" s="17"/>
      <c r="F1100" s="142"/>
      <c r="G1100" s="143"/>
      <c r="H1100" s="65"/>
      <c r="I1100" s="64" t="s">
        <v>608</v>
      </c>
      <c r="J1100" s="56"/>
      <c r="K1100" s="56"/>
      <c r="L1100" s="56"/>
      <c r="M1100" s="56"/>
      <c r="N1100" s="56"/>
      <c r="O1100" s="56"/>
      <c r="P1100" s="56"/>
      <c r="Q1100" s="56"/>
      <c r="R1100" s="56"/>
      <c r="S1100" s="56"/>
      <c r="T1100" s="56"/>
      <c r="U1100" s="56"/>
      <c r="V1100" s="56"/>
      <c r="W1100" s="56"/>
      <c r="X1100" s="56"/>
      <c r="Y1100" s="56"/>
      <c r="Z1100" s="56"/>
      <c r="AA1100" s="31"/>
      <c r="AB1100" s="31"/>
      <c r="AC1100" s="31"/>
      <c r="AD1100" s="31"/>
      <c r="AE1100" s="35"/>
    </row>
    <row r="1101" spans="4:35" ht="11.25" customHeight="1" x14ac:dyDescent="0.15">
      <c r="D1101" s="17"/>
      <c r="E1101" s="17"/>
      <c r="F1101" s="146" t="s">
        <v>609</v>
      </c>
      <c r="G1101" s="147"/>
      <c r="H1101" s="63"/>
      <c r="I1101" s="67" t="s">
        <v>610</v>
      </c>
      <c r="J1101" s="66"/>
      <c r="K1101" s="66"/>
      <c r="L1101" s="66"/>
      <c r="M1101" s="66"/>
      <c r="N1101" s="66"/>
      <c r="O1101" s="66"/>
      <c r="P1101" s="66"/>
      <c r="Q1101" s="66"/>
      <c r="R1101" s="66"/>
      <c r="S1101" s="66"/>
      <c r="T1101" s="66"/>
      <c r="U1101" s="66"/>
      <c r="V1101" s="66"/>
      <c r="W1101" s="66"/>
      <c r="X1101" s="66"/>
      <c r="Y1101" s="66"/>
      <c r="Z1101" s="66"/>
      <c r="AA1101" s="33"/>
      <c r="AB1101" s="33"/>
      <c r="AC1101" s="33"/>
      <c r="AD1101" s="33"/>
      <c r="AE1101" s="34"/>
    </row>
    <row r="1102" spans="4:35" ht="11.25" customHeight="1" x14ac:dyDescent="0.15">
      <c r="D1102" s="17"/>
      <c r="E1102" s="17"/>
      <c r="F1102" s="142"/>
      <c r="G1102" s="143"/>
      <c r="H1102" s="65"/>
      <c r="I1102" s="64"/>
      <c r="J1102" s="56"/>
      <c r="K1102" s="56"/>
      <c r="L1102" s="56"/>
      <c r="M1102" s="56"/>
      <c r="N1102" s="56"/>
      <c r="O1102" s="56"/>
      <c r="P1102" s="56"/>
      <c r="Q1102" s="56"/>
      <c r="R1102" s="56"/>
      <c r="S1102" s="56"/>
      <c r="T1102" s="56"/>
      <c r="U1102" s="56"/>
      <c r="V1102" s="56"/>
      <c r="W1102" s="56"/>
      <c r="X1102" s="56"/>
      <c r="Y1102" s="56"/>
      <c r="Z1102" s="56"/>
      <c r="AA1102" s="31"/>
      <c r="AB1102" s="31"/>
      <c r="AC1102" s="31"/>
      <c r="AD1102" s="31"/>
      <c r="AE1102" s="35"/>
    </row>
    <row r="1103" spans="4:35" ht="11.25" customHeight="1" x14ac:dyDescent="0.15">
      <c r="D1103" s="17"/>
      <c r="E1103" s="17"/>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c r="AC1103" s="17"/>
      <c r="AD1103" s="17"/>
    </row>
    <row r="1104" spans="4:35" ht="11.25" customHeight="1" x14ac:dyDescent="0.15">
      <c r="D1104" s="17"/>
      <c r="E1104" s="15" t="str">
        <f>$D$1079&amp;"3."</f>
        <v>3.1.27.3.</v>
      </c>
      <c r="F1104" s="4" t="s">
        <v>611</v>
      </c>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c r="AC1104" s="17"/>
      <c r="AD1104" s="17"/>
      <c r="AE1104" s="17"/>
      <c r="AF1104" s="17"/>
      <c r="AG1104" s="17"/>
      <c r="AH1104" s="17"/>
      <c r="AI1104" s="17"/>
    </row>
    <row r="1105" spans="4:35" ht="11.25" customHeight="1" x14ac:dyDescent="0.15">
      <c r="D1105" s="17"/>
      <c r="E1105" s="17"/>
      <c r="F1105" s="17" t="s">
        <v>612</v>
      </c>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c r="AC1105" s="17"/>
      <c r="AD1105" s="17"/>
      <c r="AE1105" s="17"/>
      <c r="AF1105" s="17"/>
      <c r="AG1105" s="17"/>
      <c r="AH1105" s="17"/>
      <c r="AI1105" s="17"/>
    </row>
    <row r="1106" spans="4:35" ht="11.25" customHeight="1" x14ac:dyDescent="0.15">
      <c r="D1106" s="17"/>
      <c r="E1106" s="17"/>
      <c r="F1106" s="36" t="s">
        <v>498</v>
      </c>
      <c r="G1106" s="37"/>
      <c r="H1106" s="37"/>
      <c r="I1106" s="37"/>
      <c r="J1106" s="37"/>
      <c r="K1106" s="38"/>
      <c r="L1106" s="37" t="s">
        <v>262</v>
      </c>
      <c r="M1106" s="37"/>
      <c r="N1106" s="37"/>
      <c r="O1106" s="37"/>
      <c r="P1106" s="37"/>
      <c r="Q1106" s="37"/>
      <c r="R1106" s="37"/>
      <c r="S1106" s="37"/>
      <c r="T1106" s="37"/>
      <c r="U1106" s="37"/>
      <c r="V1106" s="37"/>
      <c r="W1106" s="37"/>
      <c r="X1106" s="37"/>
      <c r="Y1106" s="37"/>
      <c r="Z1106" s="37"/>
      <c r="AA1106" s="37"/>
      <c r="AB1106" s="37"/>
      <c r="AC1106" s="37"/>
      <c r="AD1106" s="38"/>
      <c r="AE1106" s="17"/>
      <c r="AF1106" s="17"/>
      <c r="AG1106" s="17"/>
      <c r="AH1106" s="17"/>
      <c r="AI1106" s="17"/>
    </row>
    <row r="1107" spans="4:35" ht="11.25" customHeight="1" x14ac:dyDescent="0.15">
      <c r="D1107" s="17"/>
      <c r="E1107" s="17"/>
      <c r="F1107" s="28" t="s">
        <v>613</v>
      </c>
      <c r="K1107" s="29"/>
      <c r="L1107" s="51" t="s">
        <v>614</v>
      </c>
      <c r="M1107" s="42"/>
      <c r="N1107" s="42"/>
      <c r="O1107" s="42"/>
      <c r="P1107" s="42"/>
      <c r="Q1107" s="42"/>
      <c r="R1107" s="42"/>
      <c r="S1107" s="42"/>
      <c r="T1107" s="42"/>
      <c r="U1107" s="42"/>
      <c r="V1107" s="42"/>
      <c r="W1107" s="42"/>
      <c r="X1107" s="42"/>
      <c r="Y1107" s="42"/>
      <c r="Z1107" s="42"/>
      <c r="AA1107" s="42"/>
      <c r="AB1107" s="42"/>
      <c r="AC1107" s="40"/>
      <c r="AD1107" s="41"/>
      <c r="AE1107" s="17"/>
      <c r="AF1107" s="17"/>
      <c r="AG1107" s="17"/>
      <c r="AH1107" s="17"/>
      <c r="AI1107" s="17"/>
    </row>
    <row r="1108" spans="4:35" ht="11.25" customHeight="1" x14ac:dyDescent="0.15">
      <c r="D1108" s="17"/>
      <c r="E1108" s="17"/>
      <c r="F1108" s="51" t="s">
        <v>615</v>
      </c>
      <c r="G1108" s="42"/>
      <c r="H1108" s="42"/>
      <c r="I1108" s="42"/>
      <c r="J1108" s="42"/>
      <c r="K1108" s="43"/>
      <c r="L1108" s="51" t="s">
        <v>616</v>
      </c>
      <c r="M1108" s="42"/>
      <c r="N1108" s="42"/>
      <c r="O1108" s="42"/>
      <c r="P1108" s="42"/>
      <c r="Q1108" s="42"/>
      <c r="R1108" s="42"/>
      <c r="S1108" s="42"/>
      <c r="T1108" s="42"/>
      <c r="U1108" s="42"/>
      <c r="V1108" s="42"/>
      <c r="W1108" s="42"/>
      <c r="X1108" s="42"/>
      <c r="Y1108" s="42"/>
      <c r="Z1108" s="42"/>
      <c r="AA1108" s="42"/>
      <c r="AB1108" s="42"/>
      <c r="AC1108" s="40"/>
      <c r="AD1108" s="41"/>
      <c r="AE1108" s="17"/>
      <c r="AF1108" s="17"/>
      <c r="AG1108" s="17"/>
      <c r="AH1108" s="17"/>
      <c r="AI1108" s="17"/>
    </row>
    <row r="1109" spans="4:35" ht="11.25" customHeight="1" x14ac:dyDescent="0.15">
      <c r="D1109" s="17"/>
      <c r="E1109" s="17"/>
      <c r="F1109" s="32" t="s">
        <v>617</v>
      </c>
      <c r="G1109" s="33"/>
      <c r="H1109" s="33"/>
      <c r="I1109" s="33"/>
      <c r="J1109" s="33"/>
      <c r="K1109" s="34"/>
      <c r="L1109" s="33" t="s">
        <v>618</v>
      </c>
      <c r="M1109" s="33"/>
      <c r="N1109" s="33"/>
      <c r="O1109" s="33"/>
      <c r="P1109" s="33"/>
      <c r="Q1109" s="33"/>
      <c r="R1109" s="33"/>
      <c r="S1109" s="33"/>
      <c r="T1109" s="33"/>
      <c r="U1109" s="33"/>
      <c r="V1109" s="33"/>
      <c r="W1109" s="33"/>
      <c r="X1109" s="33"/>
      <c r="Y1109" s="33"/>
      <c r="Z1109" s="33"/>
      <c r="AA1109" s="33"/>
      <c r="AB1109" s="33"/>
      <c r="AC1109" s="26"/>
      <c r="AD1109" s="27"/>
      <c r="AE1109" s="17"/>
      <c r="AF1109" s="17"/>
      <c r="AG1109" s="17"/>
      <c r="AH1109" s="17"/>
      <c r="AI1109" s="17"/>
    </row>
    <row r="1110" spans="4:35" ht="11.25" customHeight="1" x14ac:dyDescent="0.15">
      <c r="D1110" s="17"/>
      <c r="E1110" s="17"/>
      <c r="F1110" s="30"/>
      <c r="G1110" s="31"/>
      <c r="H1110" s="31"/>
      <c r="I1110" s="31"/>
      <c r="J1110" s="31"/>
      <c r="K1110" s="35"/>
      <c r="L1110" s="31" t="s">
        <v>619</v>
      </c>
      <c r="M1110" s="31"/>
      <c r="N1110" s="31"/>
      <c r="O1110" s="31"/>
      <c r="P1110" s="31"/>
      <c r="Q1110" s="31"/>
      <c r="R1110" s="31"/>
      <c r="S1110" s="31"/>
      <c r="T1110" s="31"/>
      <c r="U1110" s="31"/>
      <c r="V1110" s="31"/>
      <c r="W1110" s="31"/>
      <c r="X1110" s="31"/>
      <c r="Y1110" s="31"/>
      <c r="Z1110" s="31"/>
      <c r="AA1110" s="31"/>
      <c r="AB1110" s="31"/>
      <c r="AC1110" s="21"/>
      <c r="AD1110" s="22"/>
      <c r="AE1110" s="17"/>
      <c r="AF1110" s="17"/>
      <c r="AG1110" s="17"/>
      <c r="AH1110" s="17"/>
      <c r="AI1110" s="17"/>
    </row>
    <row r="1111" spans="4:35" ht="11.25" customHeight="1" x14ac:dyDescent="0.15">
      <c r="D1111" s="17"/>
      <c r="E1111" s="17"/>
      <c r="F1111" s="32" t="s">
        <v>620</v>
      </c>
      <c r="G1111" s="33"/>
      <c r="H1111" s="33"/>
      <c r="I1111" s="33"/>
      <c r="J1111" s="33"/>
      <c r="K1111" s="34"/>
      <c r="L1111" s="33" t="s">
        <v>621</v>
      </c>
      <c r="M1111" s="33"/>
      <c r="N1111" s="33"/>
      <c r="O1111" s="33"/>
      <c r="P1111" s="33"/>
      <c r="Q1111" s="33"/>
      <c r="R1111" s="33"/>
      <c r="S1111" s="33"/>
      <c r="T1111" s="33"/>
      <c r="U1111" s="33"/>
      <c r="V1111" s="33"/>
      <c r="W1111" s="33"/>
      <c r="X1111" s="33"/>
      <c r="Y1111" s="33"/>
      <c r="Z1111" s="33"/>
      <c r="AA1111" s="33"/>
      <c r="AB1111" s="33"/>
      <c r="AC1111" s="26"/>
      <c r="AD1111" s="27"/>
      <c r="AE1111" s="17"/>
      <c r="AF1111" s="17"/>
      <c r="AG1111" s="17"/>
      <c r="AH1111" s="17"/>
      <c r="AI1111" s="17"/>
    </row>
    <row r="1112" spans="4:35" ht="11.25" customHeight="1" x14ac:dyDescent="0.15">
      <c r="D1112" s="17"/>
      <c r="E1112" s="17"/>
      <c r="F1112" s="30"/>
      <c r="G1112" s="31"/>
      <c r="H1112" s="31"/>
      <c r="I1112" s="31"/>
      <c r="J1112" s="31"/>
      <c r="K1112" s="35"/>
      <c r="L1112" s="31" t="s">
        <v>622</v>
      </c>
      <c r="M1112" s="31"/>
      <c r="N1112" s="31"/>
      <c r="O1112" s="31"/>
      <c r="P1112" s="31"/>
      <c r="Q1112" s="31"/>
      <c r="R1112" s="31"/>
      <c r="S1112" s="31"/>
      <c r="T1112" s="31"/>
      <c r="U1112" s="31"/>
      <c r="V1112" s="31"/>
      <c r="W1112" s="31"/>
      <c r="X1112" s="31"/>
      <c r="Y1112" s="31"/>
      <c r="Z1112" s="31"/>
      <c r="AA1112" s="31"/>
      <c r="AB1112" s="31"/>
      <c r="AC1112" s="21"/>
      <c r="AD1112" s="22"/>
      <c r="AE1112" s="17"/>
      <c r="AF1112" s="17"/>
      <c r="AG1112" s="17"/>
      <c r="AH1112" s="17"/>
      <c r="AI1112" s="17"/>
    </row>
    <row r="1113" spans="4:35" ht="11.25" customHeight="1" x14ac:dyDescent="0.15">
      <c r="D1113" s="17"/>
      <c r="E1113" s="17"/>
      <c r="F1113" s="32" t="s">
        <v>623</v>
      </c>
      <c r="G1113" s="33"/>
      <c r="H1113" s="33"/>
      <c r="I1113" s="33"/>
      <c r="J1113" s="33"/>
      <c r="K1113" s="33"/>
      <c r="L1113" s="32" t="s">
        <v>624</v>
      </c>
      <c r="M1113" s="33"/>
      <c r="N1113" s="33"/>
      <c r="O1113" s="33"/>
      <c r="P1113" s="33"/>
      <c r="Q1113" s="33"/>
      <c r="R1113" s="33"/>
      <c r="S1113" s="33"/>
      <c r="T1113" s="33"/>
      <c r="U1113" s="33"/>
      <c r="V1113" s="33"/>
      <c r="W1113" s="33"/>
      <c r="X1113" s="33"/>
      <c r="Y1113" s="33"/>
      <c r="Z1113" s="33"/>
      <c r="AA1113" s="33"/>
      <c r="AB1113" s="33"/>
      <c r="AC1113" s="26"/>
      <c r="AD1113" s="27"/>
      <c r="AE1113" s="17"/>
      <c r="AF1113" s="17"/>
      <c r="AG1113" s="17"/>
      <c r="AH1113" s="17"/>
      <c r="AI1113" s="17"/>
    </row>
    <row r="1114" spans="4:35" ht="11.25" customHeight="1" x14ac:dyDescent="0.15">
      <c r="D1114" s="17"/>
      <c r="E1114" s="17"/>
      <c r="F1114" s="28"/>
      <c r="L1114" s="28" t="s">
        <v>625</v>
      </c>
      <c r="AC1114" s="17"/>
      <c r="AD1114" s="19"/>
      <c r="AE1114" s="17"/>
      <c r="AF1114" s="17"/>
      <c r="AG1114" s="17"/>
      <c r="AH1114" s="17"/>
      <c r="AI1114" s="17"/>
    </row>
    <row r="1115" spans="4:35" ht="11.25" customHeight="1" x14ac:dyDescent="0.15">
      <c r="D1115" s="17"/>
      <c r="E1115" s="17"/>
      <c r="F1115" s="30"/>
      <c r="G1115" s="31"/>
      <c r="H1115" s="31"/>
      <c r="I1115" s="31"/>
      <c r="J1115" s="31"/>
      <c r="K1115" s="31"/>
      <c r="L1115" s="30" t="s">
        <v>626</v>
      </c>
      <c r="M1115" s="31"/>
      <c r="N1115" s="31"/>
      <c r="O1115" s="31"/>
      <c r="P1115" s="31"/>
      <c r="Q1115" s="31"/>
      <c r="R1115" s="31"/>
      <c r="S1115" s="31"/>
      <c r="T1115" s="31"/>
      <c r="U1115" s="31"/>
      <c r="V1115" s="31"/>
      <c r="W1115" s="31"/>
      <c r="X1115" s="31"/>
      <c r="Y1115" s="31"/>
      <c r="Z1115" s="31"/>
      <c r="AA1115" s="31"/>
      <c r="AB1115" s="31"/>
      <c r="AC1115" s="21"/>
      <c r="AD1115" s="22"/>
      <c r="AE1115" s="17"/>
      <c r="AF1115" s="17"/>
      <c r="AG1115" s="17"/>
      <c r="AH1115" s="17"/>
      <c r="AI1115" s="17"/>
    </row>
    <row r="1116" spans="4:35" ht="11.25" customHeight="1" x14ac:dyDescent="0.15">
      <c r="D1116" s="17"/>
      <c r="E1116" s="17"/>
      <c r="F1116" s="32" t="s">
        <v>627</v>
      </c>
      <c r="G1116" s="33"/>
      <c r="H1116" s="33"/>
      <c r="I1116" s="33"/>
      <c r="J1116" s="33"/>
      <c r="K1116" s="34"/>
      <c r="L1116" s="33" t="s">
        <v>628</v>
      </c>
      <c r="M1116" s="33"/>
      <c r="N1116" s="33"/>
      <c r="O1116" s="33"/>
      <c r="P1116" s="33"/>
      <c r="Q1116" s="33"/>
      <c r="R1116" s="33"/>
      <c r="S1116" s="33"/>
      <c r="T1116" s="33"/>
      <c r="U1116" s="33"/>
      <c r="V1116" s="33"/>
      <c r="W1116" s="33"/>
      <c r="X1116" s="33"/>
      <c r="Y1116" s="33"/>
      <c r="Z1116" s="33"/>
      <c r="AA1116" s="33"/>
      <c r="AB1116" s="33"/>
      <c r="AC1116" s="26"/>
      <c r="AD1116" s="27"/>
      <c r="AE1116" s="17"/>
      <c r="AF1116" s="17"/>
      <c r="AG1116" s="17"/>
      <c r="AH1116" s="17"/>
      <c r="AI1116" s="17"/>
    </row>
    <row r="1117" spans="4:35" ht="11.25" customHeight="1" x14ac:dyDescent="0.15">
      <c r="D1117" s="17"/>
      <c r="E1117" s="17"/>
      <c r="F1117" s="30"/>
      <c r="G1117" s="31"/>
      <c r="H1117" s="31"/>
      <c r="I1117" s="31"/>
      <c r="J1117" s="31"/>
      <c r="K1117" s="35"/>
      <c r="L1117" s="31" t="s">
        <v>629</v>
      </c>
      <c r="M1117" s="31"/>
      <c r="N1117" s="31"/>
      <c r="O1117" s="31"/>
      <c r="P1117" s="31"/>
      <c r="Q1117" s="31"/>
      <c r="R1117" s="31"/>
      <c r="S1117" s="31"/>
      <c r="T1117" s="31"/>
      <c r="U1117" s="31"/>
      <c r="V1117" s="31"/>
      <c r="W1117" s="31"/>
      <c r="X1117" s="31"/>
      <c r="Y1117" s="31"/>
      <c r="Z1117" s="31"/>
      <c r="AA1117" s="31"/>
      <c r="AB1117" s="31"/>
      <c r="AC1117" s="21"/>
      <c r="AD1117" s="22"/>
      <c r="AE1117" s="17"/>
      <c r="AF1117" s="17"/>
      <c r="AG1117" s="17"/>
      <c r="AH1117" s="17"/>
      <c r="AI1117" s="17"/>
    </row>
    <row r="1118" spans="4:35" ht="11.25" customHeight="1" x14ac:dyDescent="0.15">
      <c r="D1118" s="17"/>
      <c r="E1118" s="17"/>
      <c r="F1118" s="32" t="s">
        <v>630</v>
      </c>
      <c r="G1118" s="33"/>
      <c r="H1118" s="33"/>
      <c r="I1118" s="33"/>
      <c r="J1118" s="33"/>
      <c r="K1118" s="34"/>
      <c r="L1118" s="33" t="s">
        <v>631</v>
      </c>
      <c r="M1118" s="33"/>
      <c r="N1118" s="33"/>
      <c r="O1118" s="33"/>
      <c r="P1118" s="33"/>
      <c r="Q1118" s="33"/>
      <c r="R1118" s="33"/>
      <c r="S1118" s="33"/>
      <c r="T1118" s="33"/>
      <c r="U1118" s="33"/>
      <c r="V1118" s="33"/>
      <c r="W1118" s="33"/>
      <c r="X1118" s="33"/>
      <c r="Y1118" s="33"/>
      <c r="Z1118" s="33"/>
      <c r="AA1118" s="33"/>
      <c r="AB1118" s="33"/>
      <c r="AC1118" s="26"/>
      <c r="AD1118" s="27"/>
      <c r="AE1118" s="17"/>
      <c r="AF1118" s="17"/>
      <c r="AG1118" s="17"/>
      <c r="AH1118" s="17"/>
      <c r="AI1118" s="17"/>
    </row>
    <row r="1119" spans="4:35" ht="11.25" customHeight="1" x14ac:dyDescent="0.15">
      <c r="D1119" s="17"/>
      <c r="E1119" s="17"/>
      <c r="F1119" s="30"/>
      <c r="G1119" s="31"/>
      <c r="H1119" s="31"/>
      <c r="I1119" s="31"/>
      <c r="J1119" s="31"/>
      <c r="K1119" s="35"/>
      <c r="L1119" s="31" t="s">
        <v>632</v>
      </c>
      <c r="M1119" s="31"/>
      <c r="N1119" s="31"/>
      <c r="O1119" s="31"/>
      <c r="P1119" s="31"/>
      <c r="Q1119" s="31"/>
      <c r="R1119" s="31"/>
      <c r="S1119" s="31"/>
      <c r="T1119" s="31"/>
      <c r="U1119" s="31"/>
      <c r="V1119" s="31"/>
      <c r="W1119" s="31"/>
      <c r="X1119" s="31"/>
      <c r="Y1119" s="31"/>
      <c r="Z1119" s="31"/>
      <c r="AA1119" s="31"/>
      <c r="AB1119" s="31"/>
      <c r="AC1119" s="21"/>
      <c r="AD1119" s="22"/>
      <c r="AE1119" s="17"/>
      <c r="AF1119" s="17"/>
      <c r="AG1119" s="17"/>
      <c r="AH1119" s="17"/>
      <c r="AI1119" s="17"/>
    </row>
    <row r="1120" spans="4:35" ht="11.25" customHeight="1" x14ac:dyDescent="0.15">
      <c r="D1120" s="17"/>
      <c r="E1120" s="17"/>
      <c r="F1120" s="30" t="s">
        <v>633</v>
      </c>
      <c r="G1120" s="31"/>
      <c r="H1120" s="31"/>
      <c r="I1120" s="31"/>
      <c r="J1120" s="31"/>
      <c r="K1120" s="35"/>
      <c r="L1120" s="31" t="s">
        <v>634</v>
      </c>
      <c r="M1120" s="31"/>
      <c r="N1120" s="31"/>
      <c r="O1120" s="31"/>
      <c r="P1120" s="31"/>
      <c r="Q1120" s="31"/>
      <c r="R1120" s="31"/>
      <c r="S1120" s="31"/>
      <c r="T1120" s="31"/>
      <c r="U1120" s="31"/>
      <c r="V1120" s="31"/>
      <c r="W1120" s="31"/>
      <c r="X1120" s="31"/>
      <c r="Y1120" s="31"/>
      <c r="Z1120" s="31"/>
      <c r="AA1120" s="31"/>
      <c r="AB1120" s="31"/>
      <c r="AC1120" s="21"/>
      <c r="AD1120" s="22"/>
      <c r="AE1120" s="17"/>
      <c r="AF1120" s="17"/>
      <c r="AG1120" s="17"/>
      <c r="AH1120" s="17"/>
      <c r="AI1120" s="17"/>
    </row>
    <row r="1121" spans="4:35" ht="11.25" customHeight="1" x14ac:dyDescent="0.15">
      <c r="D1121" s="17"/>
      <c r="E1121" s="17"/>
      <c r="F1121" s="32" t="s">
        <v>635</v>
      </c>
      <c r="G1121" s="33"/>
      <c r="H1121" s="33"/>
      <c r="I1121" s="33"/>
      <c r="J1121" s="33"/>
      <c r="K1121" s="34"/>
      <c r="L1121" s="33" t="s">
        <v>636</v>
      </c>
      <c r="M1121" s="33"/>
      <c r="N1121" s="33"/>
      <c r="O1121" s="33"/>
      <c r="P1121" s="33"/>
      <c r="Q1121" s="33"/>
      <c r="R1121" s="33"/>
      <c r="S1121" s="33"/>
      <c r="T1121" s="33"/>
      <c r="U1121" s="33"/>
      <c r="V1121" s="33"/>
      <c r="W1121" s="33"/>
      <c r="X1121" s="33"/>
      <c r="Y1121" s="33"/>
      <c r="Z1121" s="33"/>
      <c r="AA1121" s="33"/>
      <c r="AB1121" s="33"/>
      <c r="AC1121" s="26"/>
      <c r="AD1121" s="27"/>
      <c r="AE1121" s="17"/>
      <c r="AF1121" s="17"/>
      <c r="AG1121" s="17"/>
      <c r="AH1121" s="17"/>
      <c r="AI1121" s="17"/>
    </row>
    <row r="1122" spans="4:35" ht="11.25" customHeight="1" x14ac:dyDescent="0.15">
      <c r="D1122" s="17"/>
      <c r="E1122" s="17"/>
      <c r="F1122" s="30"/>
      <c r="G1122" s="31"/>
      <c r="H1122" s="31"/>
      <c r="I1122" s="31"/>
      <c r="J1122" s="31"/>
      <c r="K1122" s="35"/>
      <c r="L1122" s="31" t="s">
        <v>637</v>
      </c>
      <c r="M1122" s="31"/>
      <c r="N1122" s="31"/>
      <c r="O1122" s="31"/>
      <c r="P1122" s="31"/>
      <c r="Q1122" s="31"/>
      <c r="R1122" s="31"/>
      <c r="S1122" s="31"/>
      <c r="T1122" s="31"/>
      <c r="U1122" s="31"/>
      <c r="V1122" s="31"/>
      <c r="W1122" s="31"/>
      <c r="X1122" s="31"/>
      <c r="Y1122" s="31"/>
      <c r="Z1122" s="31"/>
      <c r="AA1122" s="31"/>
      <c r="AB1122" s="31"/>
      <c r="AC1122" s="21"/>
      <c r="AD1122" s="22"/>
      <c r="AE1122" s="17"/>
      <c r="AF1122" s="17"/>
      <c r="AG1122" s="17"/>
      <c r="AH1122" s="17"/>
      <c r="AI1122" s="17"/>
    </row>
    <row r="1123" spans="4:35" ht="11.25" customHeight="1" x14ac:dyDescent="0.15">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c r="AC1123" s="17"/>
      <c r="AD1123" s="17"/>
      <c r="AE1123" s="17"/>
      <c r="AF1123" s="17"/>
      <c r="AG1123" s="17"/>
      <c r="AH1123" s="17"/>
      <c r="AI1123" s="17"/>
    </row>
    <row r="1124" spans="4:35" ht="11.25" customHeight="1" x14ac:dyDescent="0.15">
      <c r="D1124" s="17"/>
      <c r="E1124" s="17"/>
      <c r="F1124" s="17" t="s">
        <v>638</v>
      </c>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7"/>
      <c r="AH1124" s="17"/>
      <c r="AI1124" s="17"/>
    </row>
    <row r="1125" spans="4:35" ht="11.25" customHeight="1" x14ac:dyDescent="0.15">
      <c r="D1125" s="17"/>
      <c r="E1125" s="17"/>
      <c r="F1125" s="17" t="s">
        <v>639</v>
      </c>
      <c r="G1125" s="17"/>
      <c r="H1125" s="17"/>
      <c r="I1125" s="17"/>
      <c r="J1125" s="17"/>
      <c r="K1125" s="17"/>
      <c r="L1125" s="17"/>
      <c r="M1125" s="17"/>
      <c r="N1125" s="17"/>
      <c r="O1125" s="17"/>
      <c r="P1125" s="17"/>
      <c r="Q1125" s="17"/>
      <c r="R1125" s="17"/>
      <c r="S1125" s="17"/>
      <c r="T1125" s="17"/>
      <c r="U1125" s="17"/>
      <c r="V1125" s="17"/>
      <c r="W1125" s="17"/>
      <c r="X1125" s="17"/>
      <c r="Y1125" s="17"/>
      <c r="Z1125" s="17"/>
      <c r="AA1125" s="17"/>
      <c r="AB1125" s="17"/>
      <c r="AC1125" s="17"/>
      <c r="AD1125" s="17"/>
      <c r="AE1125" s="17"/>
      <c r="AF1125" s="17"/>
      <c r="AG1125" s="17"/>
      <c r="AH1125" s="17"/>
      <c r="AI1125" s="17"/>
    </row>
    <row r="1126" spans="4:35" ht="11.25" customHeight="1" x14ac:dyDescent="0.15">
      <c r="D1126" s="17"/>
      <c r="E1126" s="17"/>
      <c r="F1126" s="32" t="s">
        <v>640</v>
      </c>
      <c r="G1126" s="33"/>
      <c r="H1126" s="33"/>
      <c r="I1126" s="33"/>
      <c r="J1126" s="33"/>
      <c r="K1126" s="33"/>
      <c r="L1126" s="33"/>
      <c r="M1126" s="33"/>
      <c r="N1126" s="33"/>
      <c r="O1126" s="33"/>
      <c r="P1126" s="33"/>
      <c r="Q1126" s="33"/>
      <c r="R1126" s="33"/>
      <c r="S1126" s="33"/>
      <c r="T1126" s="33"/>
      <c r="U1126" s="33"/>
      <c r="V1126" s="33"/>
      <c r="W1126" s="33"/>
      <c r="X1126" s="33"/>
      <c r="Y1126" s="33"/>
      <c r="Z1126" s="33"/>
      <c r="AA1126" s="33"/>
      <c r="AB1126" s="33"/>
      <c r="AC1126" s="33"/>
      <c r="AD1126" s="33"/>
      <c r="AE1126" s="34"/>
      <c r="AF1126" s="17"/>
      <c r="AG1126" s="17"/>
      <c r="AH1126" s="17"/>
      <c r="AI1126" s="17"/>
    </row>
    <row r="1127" spans="4:35" ht="11.25" customHeight="1" x14ac:dyDescent="0.15">
      <c r="D1127" s="17"/>
      <c r="E1127" s="17"/>
      <c r="F1127" s="30" t="s">
        <v>641</v>
      </c>
      <c r="G1127" s="31"/>
      <c r="H1127" s="31"/>
      <c r="I1127" s="31"/>
      <c r="J1127" s="31"/>
      <c r="K1127" s="31"/>
      <c r="L1127" s="31"/>
      <c r="M1127" s="31"/>
      <c r="N1127" s="31"/>
      <c r="O1127" s="31"/>
      <c r="P1127" s="31"/>
      <c r="Q1127" s="31"/>
      <c r="R1127" s="31"/>
      <c r="S1127" s="31"/>
      <c r="T1127" s="31"/>
      <c r="U1127" s="31"/>
      <c r="V1127" s="31"/>
      <c r="W1127" s="31"/>
      <c r="X1127" s="31"/>
      <c r="Y1127" s="31"/>
      <c r="Z1127" s="31"/>
      <c r="AA1127" s="31"/>
      <c r="AB1127" s="31"/>
      <c r="AC1127" s="31"/>
      <c r="AD1127" s="31"/>
      <c r="AE1127" s="35"/>
      <c r="AF1127" s="17"/>
      <c r="AG1127" s="17"/>
      <c r="AH1127" s="17"/>
      <c r="AI1127" s="17"/>
    </row>
    <row r="1128" spans="4:35" ht="11.25" customHeight="1" x14ac:dyDescent="0.15">
      <c r="D1128" s="17"/>
      <c r="E1128" s="17"/>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c r="AB1128" s="17"/>
      <c r="AC1128" s="17"/>
      <c r="AD1128" s="17"/>
      <c r="AE1128" s="17"/>
      <c r="AF1128" s="17"/>
      <c r="AG1128" s="17"/>
      <c r="AH1128" s="17"/>
      <c r="AI1128" s="17"/>
    </row>
    <row r="1129" spans="4:35" ht="11.25" customHeight="1" x14ac:dyDescent="0.15">
      <c r="D1129" s="17"/>
      <c r="E1129" s="17"/>
      <c r="F1129" s="17" t="s">
        <v>642</v>
      </c>
      <c r="G1129" s="17"/>
      <c r="H1129" s="17"/>
      <c r="I1129" s="17"/>
      <c r="J1129" s="17"/>
      <c r="K1129" s="17"/>
      <c r="L1129" s="17"/>
      <c r="M1129" s="17"/>
      <c r="N1129" s="17"/>
      <c r="O1129" s="17"/>
      <c r="P1129" s="17"/>
      <c r="Q1129" s="17"/>
      <c r="R1129" s="17"/>
      <c r="S1129" s="17"/>
      <c r="T1129" s="17"/>
      <c r="U1129" s="17"/>
      <c r="V1129" s="17"/>
      <c r="W1129" s="17"/>
      <c r="X1129" s="17"/>
      <c r="Y1129" s="17"/>
      <c r="Z1129" s="17"/>
      <c r="AA1129" s="17"/>
      <c r="AB1129" s="17"/>
      <c r="AC1129" s="17"/>
      <c r="AD1129" s="17"/>
      <c r="AE1129" s="17"/>
      <c r="AF1129" s="17"/>
      <c r="AG1129" s="17"/>
      <c r="AH1129" s="17"/>
      <c r="AI1129" s="17"/>
    </row>
    <row r="1130" spans="4:35" ht="11.25" customHeight="1" x14ac:dyDescent="0.15">
      <c r="D1130" s="17"/>
      <c r="E1130" s="17"/>
      <c r="F1130" s="17" t="s">
        <v>639</v>
      </c>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c r="AC1130" s="17"/>
      <c r="AD1130" s="17"/>
      <c r="AE1130" s="17"/>
      <c r="AF1130" s="17"/>
      <c r="AG1130" s="17"/>
      <c r="AH1130" s="17"/>
      <c r="AI1130" s="17"/>
    </row>
    <row r="1131" spans="4:35" ht="11.25" customHeight="1" x14ac:dyDescent="0.15">
      <c r="D1131" s="17"/>
      <c r="E1131" s="17"/>
      <c r="F1131" s="68" t="s">
        <v>769</v>
      </c>
      <c r="G1131" s="33"/>
      <c r="H1131" s="33"/>
      <c r="I1131" s="33"/>
      <c r="J1131" s="33"/>
      <c r="K1131" s="33"/>
      <c r="L1131" s="33"/>
      <c r="M1131" s="33"/>
      <c r="N1131" s="33"/>
      <c r="O1131" s="33"/>
      <c r="P1131" s="33"/>
      <c r="Q1131" s="33"/>
      <c r="R1131" s="33"/>
      <c r="S1131" s="33"/>
      <c r="T1131" s="33"/>
      <c r="U1131" s="33"/>
      <c r="V1131" s="33"/>
      <c r="W1131" s="33"/>
      <c r="X1131" s="33"/>
      <c r="Y1131" s="33"/>
      <c r="Z1131" s="33"/>
      <c r="AA1131" s="33"/>
      <c r="AB1131" s="33"/>
      <c r="AC1131" s="33"/>
      <c r="AD1131" s="33"/>
      <c r="AE1131" s="34"/>
      <c r="AF1131" s="17"/>
      <c r="AG1131" s="17"/>
      <c r="AH1131" s="17"/>
      <c r="AI1131" s="17"/>
    </row>
    <row r="1132" spans="4:35" ht="11.25" customHeight="1" x14ac:dyDescent="0.15">
      <c r="D1132" s="17"/>
      <c r="E1132" s="17"/>
      <c r="F1132" s="69" t="s">
        <v>770</v>
      </c>
      <c r="G1132" s="31"/>
      <c r="H1132" s="31"/>
      <c r="I1132" s="31"/>
      <c r="J1132" s="31"/>
      <c r="K1132" s="31"/>
      <c r="L1132" s="31"/>
      <c r="M1132" s="31"/>
      <c r="N1132" s="31"/>
      <c r="O1132" s="31"/>
      <c r="P1132" s="31"/>
      <c r="Q1132" s="31"/>
      <c r="R1132" s="31"/>
      <c r="S1132" s="31"/>
      <c r="T1132" s="31"/>
      <c r="U1132" s="31"/>
      <c r="V1132" s="31"/>
      <c r="W1132" s="31"/>
      <c r="X1132" s="31"/>
      <c r="Y1132" s="31"/>
      <c r="Z1132" s="31"/>
      <c r="AA1132" s="31"/>
      <c r="AB1132" s="31"/>
      <c r="AC1132" s="31"/>
      <c r="AD1132" s="31"/>
      <c r="AE1132" s="35"/>
      <c r="AF1132" s="17"/>
      <c r="AG1132" s="17"/>
      <c r="AH1132" s="17"/>
      <c r="AI1132" s="17"/>
    </row>
    <row r="1133" spans="4:35" ht="11.25" customHeight="1" x14ac:dyDescent="0.15">
      <c r="D1133" s="17"/>
      <c r="E1133" s="17"/>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c r="AB1133" s="17"/>
      <c r="AC1133" s="17"/>
      <c r="AD1133" s="17"/>
      <c r="AE1133" s="17"/>
      <c r="AF1133" s="17"/>
      <c r="AG1133" s="17"/>
      <c r="AH1133" s="17"/>
      <c r="AI1133" s="17"/>
    </row>
    <row r="1134" spans="4:35" ht="11.25" customHeight="1" x14ac:dyDescent="0.15">
      <c r="D1134" s="17"/>
      <c r="E1134" s="70" t="str">
        <f>$D$1079&amp;"4."</f>
        <v>3.1.27.4.</v>
      </c>
      <c r="F1134" s="17" t="s">
        <v>643</v>
      </c>
      <c r="G1134" s="17"/>
      <c r="H1134" s="17"/>
      <c r="I1134" s="17"/>
      <c r="J1134" s="17"/>
      <c r="K1134" s="17"/>
      <c r="L1134" s="17"/>
      <c r="M1134" s="17"/>
      <c r="N1134" s="17"/>
      <c r="O1134" s="17"/>
      <c r="P1134" s="17"/>
      <c r="Q1134" s="17"/>
      <c r="R1134" s="17"/>
      <c r="S1134" s="17"/>
      <c r="T1134" s="17"/>
      <c r="U1134" s="17"/>
      <c r="V1134" s="17"/>
      <c r="W1134" s="17"/>
      <c r="X1134" s="17"/>
      <c r="Y1134" s="17"/>
      <c r="Z1134" s="17"/>
      <c r="AA1134" s="17"/>
      <c r="AB1134" s="17"/>
      <c r="AC1134" s="17"/>
      <c r="AD1134" s="17"/>
      <c r="AE1134" s="17"/>
      <c r="AF1134" s="17"/>
      <c r="AG1134" s="17"/>
      <c r="AH1134" s="17"/>
      <c r="AI1134" s="17"/>
    </row>
    <row r="1135" spans="4:35" ht="11.25" customHeight="1" x14ac:dyDescent="0.15">
      <c r="D1135" s="17"/>
      <c r="E1135" s="70"/>
      <c r="F1135" s="17" t="s">
        <v>644</v>
      </c>
      <c r="G1135" s="17"/>
      <c r="H1135" s="17"/>
      <c r="I1135" s="17"/>
      <c r="J1135" s="17"/>
      <c r="K1135" s="17"/>
      <c r="L1135" s="17"/>
      <c r="M1135" s="17"/>
      <c r="N1135" s="17"/>
      <c r="O1135" s="17"/>
      <c r="P1135" s="17"/>
      <c r="Q1135" s="17"/>
      <c r="R1135" s="17"/>
      <c r="S1135" s="17"/>
      <c r="T1135" s="17"/>
      <c r="U1135" s="17"/>
      <c r="V1135" s="17"/>
      <c r="W1135" s="17"/>
      <c r="X1135" s="17"/>
      <c r="Y1135" s="17"/>
      <c r="Z1135" s="17"/>
      <c r="AA1135" s="17"/>
      <c r="AB1135" s="17"/>
      <c r="AC1135" s="17"/>
      <c r="AD1135" s="17"/>
      <c r="AE1135" s="17"/>
      <c r="AF1135" s="17"/>
      <c r="AG1135" s="17"/>
      <c r="AH1135" s="17"/>
      <c r="AI1135" s="17"/>
    </row>
    <row r="1136" spans="4:35" ht="11.25" customHeight="1" x14ac:dyDescent="0.15">
      <c r="D1136" s="17"/>
      <c r="E1136" s="70"/>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c r="AB1136" s="17"/>
      <c r="AC1136" s="17"/>
      <c r="AD1136" s="17"/>
      <c r="AE1136" s="17"/>
      <c r="AF1136" s="17"/>
      <c r="AG1136" s="17"/>
      <c r="AH1136" s="17"/>
      <c r="AI1136" s="17"/>
    </row>
    <row r="1137" spans="4:35" ht="11.25" customHeight="1" x14ac:dyDescent="0.15">
      <c r="D1137" s="17"/>
      <c r="E1137" s="70"/>
      <c r="F1137" s="17" t="s">
        <v>645</v>
      </c>
      <c r="G1137" s="17"/>
      <c r="H1137" s="17"/>
      <c r="I1137" s="17"/>
      <c r="J1137" s="17"/>
      <c r="K1137" s="17"/>
      <c r="L1137" s="17"/>
      <c r="M1137" s="17"/>
      <c r="N1137" s="17"/>
      <c r="O1137" s="17"/>
      <c r="P1137" s="17"/>
      <c r="Q1137" s="17"/>
      <c r="R1137" s="17"/>
      <c r="S1137" s="17"/>
      <c r="T1137" s="17"/>
      <c r="U1137" s="17"/>
      <c r="V1137" s="17"/>
      <c r="W1137" s="17"/>
      <c r="X1137" s="17"/>
      <c r="Y1137" s="17"/>
      <c r="Z1137" s="17"/>
      <c r="AA1137" s="17"/>
      <c r="AB1137" s="17"/>
      <c r="AC1137" s="17"/>
      <c r="AD1137" s="17"/>
      <c r="AE1137" s="17"/>
      <c r="AF1137" s="17"/>
      <c r="AG1137" s="17"/>
      <c r="AH1137" s="17"/>
      <c r="AI1137" s="17"/>
    </row>
    <row r="1138" spans="4:35" ht="11.25" customHeight="1" x14ac:dyDescent="0.15">
      <c r="D1138" s="17"/>
      <c r="E1138" s="17"/>
      <c r="F1138" s="17" t="s">
        <v>646</v>
      </c>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c r="AC1138" s="17"/>
      <c r="AD1138" s="17"/>
      <c r="AE1138" s="17"/>
      <c r="AF1138" s="17"/>
      <c r="AG1138" s="17"/>
      <c r="AH1138" s="17"/>
      <c r="AI1138" s="17"/>
    </row>
    <row r="1139" spans="4:35" ht="11.25" customHeight="1" x14ac:dyDescent="0.15">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7"/>
      <c r="AH1139" s="17"/>
      <c r="AI1139" s="17"/>
    </row>
    <row r="1140" spans="4:35" ht="11.25" customHeight="1" x14ac:dyDescent="0.15">
      <c r="D1140" s="17"/>
      <c r="E1140" s="17"/>
      <c r="F1140" s="17" t="s">
        <v>647</v>
      </c>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c r="AC1140" s="17"/>
      <c r="AD1140" s="17"/>
      <c r="AE1140" s="17"/>
      <c r="AF1140" s="17"/>
      <c r="AG1140" s="17"/>
      <c r="AH1140" s="17"/>
      <c r="AI1140" s="17"/>
    </row>
    <row r="1141" spans="4:35" ht="11.25" customHeight="1" x14ac:dyDescent="0.15">
      <c r="D1141" s="17"/>
      <c r="E1141" s="17"/>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7"/>
      <c r="AH1141" s="17"/>
      <c r="AI1141" s="17"/>
    </row>
    <row r="1142" spans="4:35" ht="11.25" customHeight="1" x14ac:dyDescent="0.15">
      <c r="D1142" s="17"/>
      <c r="E1142" s="70" t="str">
        <f>$D$1079&amp;"5."</f>
        <v>3.1.27.5.</v>
      </c>
      <c r="F1142" s="17" t="s">
        <v>695</v>
      </c>
      <c r="G1142" s="17"/>
      <c r="H1142" s="17"/>
      <c r="I1142" s="17"/>
      <c r="J1142" s="17"/>
      <c r="K1142" s="17"/>
      <c r="L1142" s="17"/>
      <c r="M1142" s="17"/>
      <c r="N1142" s="17"/>
      <c r="O1142" s="17"/>
      <c r="P1142" s="17"/>
      <c r="Q1142" s="17"/>
      <c r="R1142" s="17"/>
      <c r="S1142" s="17"/>
      <c r="T1142" s="17"/>
      <c r="U1142" s="17"/>
      <c r="V1142" s="17"/>
      <c r="W1142" s="17"/>
      <c r="X1142" s="17"/>
      <c r="Y1142" s="17"/>
      <c r="Z1142" s="17"/>
      <c r="AA1142" s="17"/>
      <c r="AB1142" s="17"/>
      <c r="AC1142" s="17"/>
      <c r="AD1142" s="17"/>
      <c r="AE1142" s="17"/>
      <c r="AF1142" s="17"/>
      <c r="AG1142" s="17"/>
      <c r="AH1142" s="17"/>
      <c r="AI1142" s="17"/>
    </row>
    <row r="1143" spans="4:35" ht="11.25" customHeight="1" x14ac:dyDescent="0.15">
      <c r="D1143" s="17"/>
      <c r="E1143" s="17"/>
      <c r="F1143" s="17" t="s">
        <v>696</v>
      </c>
      <c r="G1143" s="17"/>
      <c r="H1143" s="17"/>
      <c r="I1143" s="17"/>
      <c r="J1143" s="17"/>
      <c r="K1143" s="17"/>
      <c r="L1143" s="17"/>
      <c r="M1143" s="17"/>
      <c r="N1143" s="17"/>
      <c r="O1143" s="17"/>
      <c r="P1143" s="17"/>
      <c r="Q1143" s="17"/>
      <c r="R1143" s="17"/>
      <c r="S1143" s="17"/>
      <c r="T1143" s="17"/>
      <c r="U1143" s="17"/>
      <c r="V1143" s="17"/>
      <c r="W1143" s="17"/>
      <c r="X1143" s="17"/>
      <c r="Y1143" s="17"/>
      <c r="Z1143" s="17"/>
      <c r="AA1143" s="17"/>
      <c r="AB1143" s="17"/>
      <c r="AC1143" s="17"/>
      <c r="AD1143" s="17"/>
      <c r="AE1143" s="17"/>
      <c r="AF1143" s="17"/>
      <c r="AG1143" s="17"/>
      <c r="AH1143" s="17"/>
      <c r="AI1143" s="17"/>
    </row>
    <row r="1144" spans="4:35" ht="11.25" customHeight="1" x14ac:dyDescent="0.15">
      <c r="D1144" s="17"/>
      <c r="E1144" s="17"/>
      <c r="F1144" s="17" t="s">
        <v>697</v>
      </c>
      <c r="G1144" s="17"/>
      <c r="H1144" s="17"/>
      <c r="I1144" s="17"/>
      <c r="J1144" s="17"/>
      <c r="K1144" s="17"/>
      <c r="L1144" s="17"/>
      <c r="M1144" s="17"/>
      <c r="N1144" s="17"/>
      <c r="O1144" s="17"/>
      <c r="P1144" s="17"/>
      <c r="Q1144" s="17"/>
      <c r="R1144" s="17"/>
      <c r="S1144" s="17"/>
      <c r="T1144" s="17"/>
      <c r="U1144" s="17"/>
      <c r="V1144" s="17"/>
      <c r="W1144" s="17"/>
      <c r="X1144" s="17"/>
      <c r="Y1144" s="17"/>
      <c r="Z1144" s="17"/>
      <c r="AA1144" s="17"/>
      <c r="AB1144" s="17"/>
      <c r="AC1144" s="17"/>
      <c r="AD1144" s="17"/>
      <c r="AE1144" s="17"/>
      <c r="AF1144" s="17"/>
      <c r="AG1144" s="17"/>
      <c r="AH1144" s="17"/>
      <c r="AI1144" s="17"/>
    </row>
    <row r="1145" spans="4:35" ht="11.25" customHeight="1" x14ac:dyDescent="0.15">
      <c r="D1145" s="17"/>
      <c r="E1145" s="17"/>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c r="AB1145" s="17"/>
      <c r="AC1145" s="17"/>
      <c r="AD1145" s="17"/>
      <c r="AE1145" s="17"/>
      <c r="AF1145" s="17"/>
      <c r="AG1145" s="17"/>
      <c r="AH1145" s="17"/>
      <c r="AI1145" s="17"/>
    </row>
    <row r="1146" spans="4:35" ht="11.25" customHeight="1" x14ac:dyDescent="0.15">
      <c r="D1146" s="17"/>
      <c r="E1146" s="17"/>
      <c r="F1146" s="36" t="s">
        <v>498</v>
      </c>
      <c r="G1146" s="37"/>
      <c r="H1146" s="37"/>
      <c r="I1146" s="37"/>
      <c r="J1146" s="37"/>
      <c r="K1146" s="36" t="s">
        <v>262</v>
      </c>
      <c r="L1146" s="37"/>
      <c r="M1146" s="37"/>
      <c r="N1146" s="37"/>
      <c r="O1146" s="37"/>
      <c r="P1146" s="37"/>
      <c r="Q1146" s="37"/>
      <c r="R1146" s="37"/>
      <c r="S1146" s="37"/>
      <c r="T1146" s="37"/>
      <c r="U1146" s="37"/>
      <c r="V1146" s="37"/>
      <c r="W1146" s="37"/>
      <c r="X1146" s="37"/>
      <c r="Y1146" s="37"/>
      <c r="Z1146" s="37"/>
      <c r="AA1146" s="37"/>
      <c r="AB1146" s="37"/>
      <c r="AC1146" s="37"/>
      <c r="AD1146" s="38"/>
      <c r="AE1146" s="17"/>
      <c r="AF1146" s="17"/>
      <c r="AG1146" s="17"/>
      <c r="AH1146" s="17"/>
      <c r="AI1146" s="17"/>
    </row>
    <row r="1147" spans="4:35" ht="11.25" customHeight="1" x14ac:dyDescent="0.15">
      <c r="D1147" s="17"/>
      <c r="E1147" s="17"/>
      <c r="F1147" s="39" t="s">
        <v>698</v>
      </c>
      <c r="G1147" s="40"/>
      <c r="H1147" s="40"/>
      <c r="I1147" s="40"/>
      <c r="J1147" s="41"/>
      <c r="K1147" s="39" t="s">
        <v>699</v>
      </c>
      <c r="L1147" s="40"/>
      <c r="M1147" s="40"/>
      <c r="N1147" s="40"/>
      <c r="O1147" s="40"/>
      <c r="P1147" s="40"/>
      <c r="Q1147" s="40"/>
      <c r="R1147" s="40"/>
      <c r="S1147" s="40"/>
      <c r="T1147" s="40"/>
      <c r="U1147" s="40"/>
      <c r="V1147" s="40"/>
      <c r="W1147" s="40"/>
      <c r="X1147" s="40"/>
      <c r="Y1147" s="40"/>
      <c r="Z1147" s="40"/>
      <c r="AA1147" s="40"/>
      <c r="AB1147" s="40"/>
      <c r="AC1147" s="40"/>
      <c r="AD1147" s="41"/>
      <c r="AE1147" s="17"/>
      <c r="AF1147" s="17"/>
      <c r="AG1147" s="17"/>
      <c r="AH1147" s="17"/>
      <c r="AI1147" s="17"/>
    </row>
    <row r="1148" spans="4:35" ht="11.25" customHeight="1" x14ac:dyDescent="0.15">
      <c r="D1148" s="17"/>
      <c r="E1148" s="17"/>
      <c r="F1148" s="39" t="s">
        <v>700</v>
      </c>
      <c r="G1148" s="40"/>
      <c r="H1148" s="40"/>
      <c r="I1148" s="40"/>
      <c r="J1148" s="41"/>
      <c r="K1148" s="39" t="s">
        <v>784</v>
      </c>
      <c r="L1148" s="40"/>
      <c r="M1148" s="40"/>
      <c r="N1148" s="40"/>
      <c r="O1148" s="40"/>
      <c r="P1148" s="40"/>
      <c r="Q1148" s="40"/>
      <c r="R1148" s="40"/>
      <c r="S1148" s="40"/>
      <c r="T1148" s="40"/>
      <c r="U1148" s="40"/>
      <c r="V1148" s="40"/>
      <c r="W1148" s="40"/>
      <c r="X1148" s="40"/>
      <c r="Y1148" s="40"/>
      <c r="Z1148" s="40"/>
      <c r="AA1148" s="40"/>
      <c r="AB1148" s="40"/>
      <c r="AC1148" s="40"/>
      <c r="AD1148" s="41"/>
      <c r="AE1148" s="17"/>
      <c r="AF1148" s="17"/>
      <c r="AG1148" s="17"/>
      <c r="AH1148" s="17"/>
      <c r="AI1148" s="17"/>
    </row>
    <row r="1149" spans="4:35" ht="11.25" customHeight="1" x14ac:dyDescent="0.15">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c r="AC1149" s="17"/>
      <c r="AD1149" s="17"/>
      <c r="AE1149" s="17"/>
      <c r="AF1149" s="17"/>
      <c r="AG1149" s="17"/>
      <c r="AH1149" s="17"/>
      <c r="AI1149" s="17"/>
    </row>
    <row r="1150" spans="4:35" ht="11.25" customHeight="1" x14ac:dyDescent="0.15">
      <c r="D1150" s="17"/>
      <c r="E1150" s="52" t="str">
        <f>$D$1079&amp;"6."</f>
        <v>3.1.27.6.</v>
      </c>
      <c r="F1150" s="4" t="s">
        <v>648</v>
      </c>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c r="AC1150" s="17"/>
      <c r="AD1150" s="17"/>
      <c r="AE1150" s="17"/>
      <c r="AF1150" s="17"/>
      <c r="AG1150" s="17"/>
      <c r="AH1150" s="17"/>
      <c r="AI1150" s="17"/>
    </row>
    <row r="1151" spans="4:35" ht="11.25" customHeight="1" x14ac:dyDescent="0.15">
      <c r="D1151" s="17"/>
      <c r="E1151" s="17"/>
      <c r="F1151" s="17" t="s">
        <v>649</v>
      </c>
      <c r="G1151" s="17"/>
      <c r="H1151" s="17"/>
      <c r="I1151" s="17"/>
      <c r="J1151" s="17"/>
      <c r="K1151" s="17"/>
      <c r="L1151" s="17"/>
      <c r="M1151" s="17"/>
      <c r="N1151" s="17"/>
      <c r="O1151" s="17"/>
      <c r="P1151" s="17"/>
      <c r="Q1151" s="17"/>
      <c r="R1151" s="17"/>
      <c r="S1151" s="17"/>
      <c r="T1151" s="17"/>
      <c r="U1151" s="17"/>
      <c r="V1151" s="17"/>
      <c r="W1151" s="17"/>
      <c r="X1151" s="17"/>
      <c r="Y1151" s="17"/>
      <c r="Z1151" s="17"/>
      <c r="AA1151" s="17"/>
      <c r="AB1151" s="17"/>
      <c r="AC1151" s="17"/>
      <c r="AD1151" s="17"/>
      <c r="AE1151" s="17"/>
      <c r="AF1151" s="17"/>
      <c r="AG1151" s="17"/>
      <c r="AH1151" s="17"/>
      <c r="AI1151" s="17"/>
    </row>
    <row r="1152" spans="4:35" ht="11.25" customHeight="1" x14ac:dyDescent="0.15">
      <c r="D1152" s="17"/>
      <c r="E1152" s="17"/>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c r="AB1152" s="17"/>
      <c r="AC1152" s="17"/>
      <c r="AD1152" s="17"/>
      <c r="AE1152" s="17"/>
      <c r="AF1152" s="17"/>
      <c r="AG1152" s="17"/>
      <c r="AH1152" s="17"/>
      <c r="AI1152" s="17"/>
    </row>
    <row r="1153" spans="3:35" ht="11.25" customHeight="1" x14ac:dyDescent="0.15">
      <c r="D1153" s="17"/>
      <c r="E1153" s="52" t="str">
        <f>$D$1079&amp;"7."</f>
        <v>3.1.27.7.</v>
      </c>
      <c r="F1153" s="4" t="s">
        <v>650</v>
      </c>
      <c r="G1153" s="17"/>
      <c r="H1153" s="17"/>
      <c r="I1153" s="17"/>
      <c r="J1153" s="17"/>
      <c r="K1153" s="17"/>
      <c r="L1153" s="17"/>
      <c r="M1153" s="17"/>
      <c r="N1153" s="17"/>
      <c r="O1153" s="17"/>
      <c r="P1153" s="17"/>
      <c r="Q1153" s="17"/>
      <c r="R1153" s="17"/>
      <c r="S1153" s="17"/>
      <c r="T1153" s="17"/>
      <c r="U1153" s="17"/>
      <c r="V1153" s="17"/>
      <c r="W1153" s="17"/>
      <c r="X1153" s="17"/>
      <c r="Y1153" s="17"/>
      <c r="Z1153" s="17"/>
      <c r="AA1153" s="17"/>
      <c r="AB1153" s="17"/>
      <c r="AC1153" s="17"/>
      <c r="AD1153" s="17"/>
      <c r="AE1153" s="17"/>
      <c r="AF1153" s="17"/>
      <c r="AG1153" s="17"/>
      <c r="AH1153" s="17"/>
      <c r="AI1153" s="17"/>
    </row>
    <row r="1154" spans="3:35" ht="11.25" customHeight="1" x14ac:dyDescent="0.15">
      <c r="D1154" s="17"/>
      <c r="E1154" s="17"/>
      <c r="F1154" s="17" t="s">
        <v>651</v>
      </c>
      <c r="G1154" s="17"/>
      <c r="H1154" s="17"/>
      <c r="I1154" s="17"/>
      <c r="J1154" s="17"/>
      <c r="K1154" s="17"/>
      <c r="L1154" s="17"/>
      <c r="M1154" s="17"/>
      <c r="N1154" s="17"/>
      <c r="O1154" s="17"/>
      <c r="P1154" s="17"/>
      <c r="Q1154" s="17"/>
      <c r="R1154" s="17"/>
      <c r="S1154" s="17"/>
      <c r="T1154" s="17"/>
      <c r="U1154" s="17"/>
      <c r="V1154" s="17"/>
      <c r="W1154" s="17"/>
      <c r="X1154" s="17"/>
      <c r="Y1154" s="17"/>
      <c r="Z1154" s="17"/>
      <c r="AA1154" s="17"/>
      <c r="AB1154" s="17"/>
      <c r="AC1154" s="17"/>
      <c r="AD1154" s="17"/>
      <c r="AE1154" s="17"/>
      <c r="AF1154" s="17"/>
      <c r="AG1154" s="17"/>
      <c r="AH1154" s="17"/>
      <c r="AI1154" s="17"/>
    </row>
    <row r="1155" spans="3:35" ht="11.25" customHeight="1" x14ac:dyDescent="0.15">
      <c r="D1155" s="17"/>
      <c r="E1155" s="17"/>
      <c r="F1155" s="17" t="s">
        <v>652</v>
      </c>
      <c r="G1155" s="17"/>
      <c r="H1155" s="17"/>
      <c r="I1155" s="17"/>
      <c r="J1155" s="17"/>
      <c r="K1155" s="17"/>
      <c r="L1155" s="17"/>
      <c r="M1155" s="17"/>
      <c r="N1155" s="17"/>
      <c r="O1155" s="17"/>
      <c r="P1155" s="17"/>
      <c r="Q1155" s="17"/>
      <c r="R1155" s="17"/>
      <c r="S1155" s="17"/>
      <c r="T1155" s="17"/>
      <c r="U1155" s="17"/>
      <c r="V1155" s="17"/>
      <c r="W1155" s="17"/>
      <c r="X1155" s="17"/>
      <c r="Y1155" s="17"/>
      <c r="Z1155" s="17"/>
      <c r="AA1155" s="17"/>
      <c r="AB1155" s="17"/>
      <c r="AC1155" s="17"/>
      <c r="AD1155" s="17"/>
      <c r="AE1155" s="17"/>
      <c r="AF1155" s="17"/>
      <c r="AG1155" s="17"/>
      <c r="AH1155" s="17"/>
      <c r="AI1155" s="17"/>
    </row>
    <row r="1156" spans="3:35" ht="11.25" customHeight="1" x14ac:dyDescent="0.15">
      <c r="D1156" s="17"/>
      <c r="E1156" s="17"/>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c r="AB1156" s="17"/>
      <c r="AC1156" s="17"/>
      <c r="AD1156" s="17"/>
      <c r="AE1156" s="17"/>
      <c r="AF1156" s="17"/>
      <c r="AG1156" s="17"/>
      <c r="AH1156" s="17"/>
      <c r="AI1156" s="17"/>
    </row>
    <row r="1157" spans="3:35" ht="11.25" customHeight="1" x14ac:dyDescent="0.15">
      <c r="D1157" s="17"/>
      <c r="E1157" s="52" t="str">
        <f>$D$1079&amp;"8."</f>
        <v>3.1.27.8.</v>
      </c>
      <c r="F1157" s="4" t="s">
        <v>653</v>
      </c>
      <c r="G1157" s="17"/>
      <c r="H1157" s="17"/>
      <c r="I1157" s="17"/>
      <c r="J1157" s="17"/>
      <c r="K1157" s="17"/>
      <c r="L1157" s="17"/>
      <c r="M1157" s="17"/>
      <c r="N1157" s="17"/>
      <c r="O1157" s="17"/>
      <c r="P1157" s="17"/>
      <c r="Q1157" s="17"/>
      <c r="R1157" s="17"/>
      <c r="S1157" s="17"/>
      <c r="T1157" s="17"/>
      <c r="U1157" s="17"/>
      <c r="V1157" s="17"/>
      <c r="W1157" s="17"/>
      <c r="X1157" s="17"/>
      <c r="Y1157" s="17"/>
      <c r="Z1157" s="17"/>
      <c r="AA1157" s="17"/>
      <c r="AB1157" s="17"/>
      <c r="AC1157" s="17"/>
      <c r="AD1157" s="17"/>
      <c r="AE1157" s="17"/>
      <c r="AF1157" s="17"/>
      <c r="AG1157" s="17"/>
      <c r="AH1157" s="17"/>
      <c r="AI1157" s="17"/>
    </row>
    <row r="1158" spans="3:35" ht="11.25" customHeight="1" x14ac:dyDescent="0.15">
      <c r="D1158" s="17"/>
      <c r="E1158" s="17"/>
      <c r="F1158" s="44" t="s">
        <v>654</v>
      </c>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c r="AC1158" s="17"/>
      <c r="AD1158" s="17"/>
      <c r="AE1158" s="17"/>
      <c r="AF1158" s="17"/>
      <c r="AG1158" s="17"/>
      <c r="AH1158" s="17"/>
      <c r="AI1158" s="17"/>
    </row>
    <row r="1159" spans="3:35" ht="11.25" customHeight="1" x14ac:dyDescent="0.15">
      <c r="D1159" s="17"/>
      <c r="E1159" s="17"/>
      <c r="F1159" s="17" t="s">
        <v>655</v>
      </c>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c r="AC1159" s="17"/>
      <c r="AD1159" s="17"/>
      <c r="AE1159" s="17"/>
      <c r="AF1159" s="17"/>
      <c r="AG1159" s="17"/>
      <c r="AH1159" s="17"/>
      <c r="AI1159" s="17"/>
    </row>
    <row r="1160" spans="3:35" ht="11.25" customHeight="1" x14ac:dyDescent="0.15">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c r="AC1160" s="17"/>
      <c r="AD1160" s="17"/>
      <c r="AE1160" s="17"/>
      <c r="AF1160" s="17"/>
      <c r="AG1160" s="17"/>
      <c r="AH1160" s="17"/>
      <c r="AI1160" s="17"/>
    </row>
    <row r="1161" spans="3:35" ht="11.25" customHeight="1" x14ac:dyDescent="0.15">
      <c r="D1161" s="15" t="str">
        <f>$C$7&amp;"28."</f>
        <v>3.1.28.</v>
      </c>
      <c r="E1161" s="4" t="s">
        <v>701</v>
      </c>
    </row>
    <row r="1162" spans="3:35" ht="11.25" customHeight="1" x14ac:dyDescent="0.15">
      <c r="D1162" s="15"/>
    </row>
    <row r="1163" spans="3:35" ht="11.25" customHeight="1" x14ac:dyDescent="0.15">
      <c r="D1163" s="15"/>
      <c r="E1163" s="52" t="str">
        <f>$D$1161&amp;"1."</f>
        <v>3.1.28.1.</v>
      </c>
      <c r="F1163" s="148" t="s">
        <v>238</v>
      </c>
      <c r="G1163" s="148"/>
    </row>
    <row r="1164" spans="3:35" ht="11.25" customHeight="1" x14ac:dyDescent="0.15">
      <c r="D1164" s="15"/>
      <c r="F1164" s="4" t="s">
        <v>757</v>
      </c>
    </row>
    <row r="1165" spans="3:35" ht="11.25" customHeight="1" x14ac:dyDescent="0.15">
      <c r="D1165" s="15"/>
      <c r="F1165" s="4" t="s">
        <v>758</v>
      </c>
    </row>
    <row r="1166" spans="3:35" ht="11.25" customHeight="1" x14ac:dyDescent="0.15">
      <c r="D1166" s="15"/>
    </row>
    <row r="1167" spans="3:35" ht="11.25" customHeight="1" x14ac:dyDescent="0.15">
      <c r="C1167" s="15"/>
      <c r="E1167" s="52" t="str">
        <f>$D$1161&amp;"2."</f>
        <v>3.1.28.2.</v>
      </c>
      <c r="F1167" s="4" t="s">
        <v>702</v>
      </c>
    </row>
    <row r="1168" spans="3:35" ht="11.25" customHeight="1" x14ac:dyDescent="0.15">
      <c r="C1168" s="15"/>
      <c r="F1168" s="4" t="s">
        <v>759</v>
      </c>
    </row>
    <row r="1169" spans="3:3" ht="11.25" customHeight="1" x14ac:dyDescent="0.15">
      <c r="C1169" s="15"/>
    </row>
    <row r="1170" spans="3:3" ht="11.25" customHeight="1" x14ac:dyDescent="0.15">
      <c r="C1170" s="15"/>
    </row>
    <row r="1171" spans="3:3" ht="11.25" customHeight="1" x14ac:dyDescent="0.15">
      <c r="C1171" s="15"/>
    </row>
    <row r="1172" spans="3:3" ht="11.25" customHeight="1" x14ac:dyDescent="0.15">
      <c r="C1172" s="15"/>
    </row>
    <row r="1173" spans="3:3" ht="11.25" customHeight="1" x14ac:dyDescent="0.15">
      <c r="C1173" s="15"/>
    </row>
    <row r="1174" spans="3:3" ht="11.25" customHeight="1" x14ac:dyDescent="0.15">
      <c r="C1174" s="15"/>
    </row>
    <row r="1175" spans="3:3" ht="11.25" customHeight="1" x14ac:dyDescent="0.15">
      <c r="C1175" s="15"/>
    </row>
    <row r="1176" spans="3:3" ht="11.25" customHeight="1" x14ac:dyDescent="0.15">
      <c r="C1176" s="15"/>
    </row>
    <row r="1177" spans="3:3" ht="11.25" customHeight="1" x14ac:dyDescent="0.15">
      <c r="C1177" s="15"/>
    </row>
    <row r="1178" spans="3:3" ht="11.25" customHeight="1" x14ac:dyDescent="0.15">
      <c r="C1178" s="15"/>
    </row>
    <row r="1179" spans="3:3" ht="11.25" customHeight="1" x14ac:dyDescent="0.15">
      <c r="C1179" s="15"/>
    </row>
    <row r="1180" spans="3:3" ht="11.25" customHeight="1" x14ac:dyDescent="0.15">
      <c r="C1180" s="15"/>
    </row>
    <row r="1181" spans="3:3" ht="11.25" customHeight="1" x14ac:dyDescent="0.15">
      <c r="C1181" s="15"/>
    </row>
    <row r="1182" spans="3:3" ht="11.25" customHeight="1" x14ac:dyDescent="0.15">
      <c r="C1182" s="15"/>
    </row>
    <row r="1183" spans="3:3" ht="11.25" customHeight="1" x14ac:dyDescent="0.15">
      <c r="C1183" s="15"/>
    </row>
    <row r="1184" spans="3:3" ht="11.25" customHeight="1" x14ac:dyDescent="0.15">
      <c r="C1184" s="15"/>
    </row>
    <row r="1185" spans="3:34" ht="11.25" customHeight="1" x14ac:dyDescent="0.15">
      <c r="C1185" s="15"/>
    </row>
    <row r="1186" spans="3:34" ht="11.25" customHeight="1" x14ac:dyDescent="0.15">
      <c r="C1186" s="15"/>
    </row>
    <row r="1187" spans="3:34" ht="11.25" customHeight="1" x14ac:dyDescent="0.15">
      <c r="C1187" s="15"/>
    </row>
    <row r="1188" spans="3:34" ht="11.25" customHeight="1" x14ac:dyDescent="0.15">
      <c r="D1188" s="15"/>
      <c r="E1188" s="52" t="str">
        <f>$D$1161&amp;"3."</f>
        <v>3.1.28.3.</v>
      </c>
      <c r="F1188" s="4" t="s">
        <v>703</v>
      </c>
    </row>
    <row r="1189" spans="3:34" ht="11.25" customHeight="1" x14ac:dyDescent="0.15">
      <c r="D1189" s="15"/>
      <c r="E1189" s="52"/>
      <c r="F1189" s="4" t="s">
        <v>704</v>
      </c>
    </row>
    <row r="1190" spans="3:34" ht="11.25" customHeight="1" x14ac:dyDescent="0.15">
      <c r="D1190" s="15"/>
      <c r="E1190" s="52"/>
      <c r="F1190" s="4" t="s">
        <v>437</v>
      </c>
      <c r="G1190" s="4" t="s">
        <v>705</v>
      </c>
    </row>
    <row r="1191" spans="3:34" ht="11.25" customHeight="1" x14ac:dyDescent="0.15">
      <c r="D1191" s="15"/>
      <c r="E1191" s="52"/>
      <c r="F1191" s="4" t="s">
        <v>437</v>
      </c>
      <c r="G1191" s="4" t="s">
        <v>706</v>
      </c>
    </row>
    <row r="1192" spans="3:34" ht="11.25" customHeight="1" x14ac:dyDescent="0.15">
      <c r="D1192" s="15"/>
      <c r="E1192" s="52"/>
    </row>
    <row r="1193" spans="3:34" ht="11.25" customHeight="1" x14ac:dyDescent="0.15">
      <c r="D1193" s="15"/>
      <c r="E1193" s="52" t="str">
        <f>$D$1161&amp;"4."</f>
        <v>3.1.28.4.</v>
      </c>
      <c r="F1193" s="4" t="s">
        <v>747</v>
      </c>
    </row>
    <row r="1194" spans="3:34" ht="11.25" customHeight="1" x14ac:dyDescent="0.15">
      <c r="D1194" s="15"/>
      <c r="F1194" s="4" t="s">
        <v>707</v>
      </c>
    </row>
    <row r="1195" spans="3:34" ht="11.25" customHeight="1" x14ac:dyDescent="0.15">
      <c r="D1195" s="15"/>
    </row>
    <row r="1196" spans="3:34" ht="11.25" customHeight="1" x14ac:dyDescent="0.15">
      <c r="D1196" s="15"/>
      <c r="F1196" s="36" t="s">
        <v>708</v>
      </c>
      <c r="G1196" s="36" t="s">
        <v>709</v>
      </c>
      <c r="H1196" s="37"/>
      <c r="I1196" s="37"/>
      <c r="J1196" s="37"/>
      <c r="K1196" s="37"/>
      <c r="L1196" s="37"/>
      <c r="M1196" s="37"/>
      <c r="N1196" s="38"/>
      <c r="O1196" s="36" t="s">
        <v>166</v>
      </c>
      <c r="P1196" s="37"/>
      <c r="Q1196" s="37"/>
      <c r="R1196" s="37"/>
      <c r="S1196" s="37"/>
      <c r="T1196" s="37"/>
      <c r="U1196" s="37"/>
      <c r="V1196" s="37"/>
      <c r="W1196" s="37"/>
      <c r="X1196" s="37"/>
      <c r="Y1196" s="37"/>
      <c r="Z1196" s="37"/>
      <c r="AA1196" s="37"/>
      <c r="AB1196" s="37"/>
      <c r="AC1196" s="37"/>
      <c r="AD1196" s="37"/>
      <c r="AE1196" s="37"/>
      <c r="AF1196" s="37"/>
      <c r="AG1196" s="37"/>
      <c r="AH1196" s="38"/>
    </row>
    <row r="1197" spans="3:34" ht="11.25" customHeight="1" x14ac:dyDescent="0.15">
      <c r="D1197" s="15"/>
      <c r="F1197" s="91">
        <v>1</v>
      </c>
      <c r="G1197" s="32" t="s">
        <v>710</v>
      </c>
      <c r="H1197" s="33"/>
      <c r="I1197" s="33"/>
      <c r="J1197" s="33"/>
      <c r="K1197" s="33"/>
      <c r="L1197" s="33"/>
      <c r="M1197" s="33"/>
      <c r="N1197" s="34"/>
      <c r="O1197" s="32" t="s">
        <v>760</v>
      </c>
      <c r="P1197" s="33"/>
      <c r="Q1197" s="33"/>
      <c r="R1197" s="33"/>
      <c r="S1197" s="33"/>
      <c r="T1197" s="33"/>
      <c r="U1197" s="33"/>
      <c r="V1197" s="33"/>
      <c r="W1197" s="33"/>
      <c r="X1197" s="33"/>
      <c r="Y1197" s="33"/>
      <c r="Z1197" s="33"/>
      <c r="AA1197" s="33"/>
      <c r="AB1197" s="33"/>
      <c r="AC1197" s="33"/>
      <c r="AD1197" s="33"/>
      <c r="AE1197" s="33"/>
      <c r="AF1197" s="33"/>
      <c r="AG1197" s="33"/>
      <c r="AH1197" s="34"/>
    </row>
    <row r="1198" spans="3:34" ht="11.25" customHeight="1" x14ac:dyDescent="0.15">
      <c r="D1198" s="15"/>
      <c r="F1198" s="49"/>
      <c r="G1198" s="28"/>
      <c r="N1198" s="29"/>
      <c r="O1198" s="28" t="s">
        <v>711</v>
      </c>
      <c r="AH1198" s="29"/>
    </row>
    <row r="1199" spans="3:34" ht="11.25" customHeight="1" x14ac:dyDescent="0.15">
      <c r="D1199" s="15"/>
      <c r="F1199" s="49"/>
      <c r="G1199" s="28"/>
      <c r="N1199" s="29"/>
      <c r="O1199" s="28" t="s">
        <v>712</v>
      </c>
      <c r="AH1199" s="29"/>
    </row>
    <row r="1200" spans="3:34" ht="11.25" customHeight="1" x14ac:dyDescent="0.15">
      <c r="D1200" s="15"/>
      <c r="F1200" s="49"/>
      <c r="G1200" s="28"/>
      <c r="N1200" s="29"/>
      <c r="O1200" s="28"/>
      <c r="AH1200" s="29"/>
    </row>
    <row r="1201" spans="4:34" ht="11.25" customHeight="1" x14ac:dyDescent="0.15">
      <c r="D1201" s="15"/>
      <c r="F1201" s="47"/>
      <c r="G1201" s="30"/>
      <c r="H1201" s="31"/>
      <c r="I1201" s="31"/>
      <c r="J1201" s="31"/>
      <c r="K1201" s="31"/>
      <c r="L1201" s="31"/>
      <c r="M1201" s="31"/>
      <c r="N1201" s="35"/>
      <c r="O1201" s="30" t="s">
        <v>713</v>
      </c>
      <c r="P1201" s="31"/>
      <c r="Q1201" s="31"/>
      <c r="R1201" s="31"/>
      <c r="S1201" s="31"/>
      <c r="T1201" s="31"/>
      <c r="U1201" s="31"/>
      <c r="V1201" s="31"/>
      <c r="W1201" s="31"/>
      <c r="X1201" s="31"/>
      <c r="Y1201" s="31"/>
      <c r="Z1201" s="31"/>
      <c r="AA1201" s="31"/>
      <c r="AB1201" s="31"/>
      <c r="AC1201" s="31"/>
      <c r="AD1201" s="31"/>
      <c r="AE1201" s="31"/>
      <c r="AF1201" s="31"/>
      <c r="AG1201" s="31"/>
      <c r="AH1201" s="35"/>
    </row>
    <row r="1202" spans="4:34" ht="11.25" customHeight="1" x14ac:dyDescent="0.15">
      <c r="D1202" s="15"/>
      <c r="F1202" s="91">
        <v>2</v>
      </c>
      <c r="G1202" s="32" t="s">
        <v>714</v>
      </c>
      <c r="H1202" s="33"/>
      <c r="I1202" s="33"/>
      <c r="J1202" s="33"/>
      <c r="K1202" s="33"/>
      <c r="L1202" s="33"/>
      <c r="M1202" s="33"/>
      <c r="N1202" s="34"/>
      <c r="O1202" s="32" t="s">
        <v>761</v>
      </c>
      <c r="P1202" s="33"/>
      <c r="Q1202" s="33"/>
      <c r="R1202" s="33"/>
      <c r="S1202" s="33"/>
      <c r="T1202" s="33"/>
      <c r="U1202" s="33"/>
      <c r="V1202" s="33"/>
      <c r="W1202" s="33"/>
      <c r="X1202" s="33"/>
      <c r="Y1202" s="33"/>
      <c r="Z1202" s="33"/>
      <c r="AA1202" s="33"/>
      <c r="AB1202" s="33"/>
      <c r="AC1202" s="33"/>
      <c r="AD1202" s="33"/>
      <c r="AE1202" s="33"/>
      <c r="AF1202" s="33"/>
      <c r="AG1202" s="33"/>
      <c r="AH1202" s="34"/>
    </row>
    <row r="1203" spans="4:34" ht="11.25" customHeight="1" x14ac:dyDescent="0.15">
      <c r="D1203" s="15"/>
      <c r="F1203" s="49"/>
      <c r="G1203" s="28"/>
      <c r="N1203" s="29"/>
      <c r="O1203" s="28" t="s">
        <v>762</v>
      </c>
      <c r="AH1203" s="29"/>
    </row>
    <row r="1204" spans="4:34" ht="11.25" customHeight="1" x14ac:dyDescent="0.15">
      <c r="D1204" s="15"/>
      <c r="F1204" s="49"/>
      <c r="G1204" s="28"/>
      <c r="N1204" s="29"/>
      <c r="O1204" s="28" t="s">
        <v>712</v>
      </c>
      <c r="AH1204" s="29"/>
    </row>
    <row r="1205" spans="4:34" ht="11.25" customHeight="1" x14ac:dyDescent="0.15">
      <c r="D1205" s="15"/>
      <c r="F1205" s="47"/>
      <c r="G1205" s="30"/>
      <c r="H1205" s="31"/>
      <c r="I1205" s="31"/>
      <c r="J1205" s="31"/>
      <c r="K1205" s="31"/>
      <c r="L1205" s="31"/>
      <c r="M1205" s="31"/>
      <c r="N1205" s="35"/>
      <c r="O1205" s="30"/>
      <c r="P1205" s="31"/>
      <c r="Q1205" s="31"/>
      <c r="R1205" s="31"/>
      <c r="S1205" s="31"/>
      <c r="T1205" s="31"/>
      <c r="U1205" s="31"/>
      <c r="V1205" s="31"/>
      <c r="W1205" s="31"/>
      <c r="X1205" s="31"/>
      <c r="Y1205" s="31"/>
      <c r="Z1205" s="31"/>
      <c r="AA1205" s="31"/>
      <c r="AB1205" s="31"/>
      <c r="AC1205" s="31"/>
      <c r="AD1205" s="31"/>
      <c r="AE1205" s="31"/>
      <c r="AF1205" s="31"/>
      <c r="AG1205" s="31"/>
      <c r="AH1205" s="35"/>
    </row>
    <row r="1206" spans="4:34" ht="11.25" customHeight="1" x14ac:dyDescent="0.15">
      <c r="D1206" s="15"/>
      <c r="F1206" s="91">
        <v>3</v>
      </c>
      <c r="G1206" s="32" t="s">
        <v>715</v>
      </c>
      <c r="H1206" s="33"/>
      <c r="I1206" s="33"/>
      <c r="J1206" s="33"/>
      <c r="K1206" s="33"/>
      <c r="L1206" s="33"/>
      <c r="M1206" s="33"/>
      <c r="N1206" s="34"/>
      <c r="O1206" s="32" t="s">
        <v>716</v>
      </c>
      <c r="P1206" s="33"/>
      <c r="Q1206" s="33"/>
      <c r="R1206" s="33"/>
      <c r="S1206" s="33"/>
      <c r="T1206" s="33"/>
      <c r="U1206" s="33"/>
      <c r="V1206" s="33"/>
      <c r="W1206" s="33"/>
      <c r="X1206" s="33"/>
      <c r="Y1206" s="33"/>
      <c r="Z1206" s="33"/>
      <c r="AA1206" s="33"/>
      <c r="AB1206" s="33"/>
      <c r="AC1206" s="33"/>
      <c r="AD1206" s="33"/>
      <c r="AE1206" s="33"/>
      <c r="AF1206" s="33"/>
      <c r="AG1206" s="33"/>
      <c r="AH1206" s="34"/>
    </row>
    <row r="1207" spans="4:34" ht="11.25" customHeight="1" x14ac:dyDescent="0.15">
      <c r="D1207" s="15"/>
      <c r="F1207" s="49"/>
      <c r="G1207" s="28"/>
      <c r="N1207" s="29"/>
      <c r="O1207" s="28" t="s">
        <v>767</v>
      </c>
      <c r="AH1207" s="29"/>
    </row>
    <row r="1208" spans="4:34" ht="11.25" customHeight="1" x14ac:dyDescent="0.15">
      <c r="D1208" s="15"/>
      <c r="F1208" s="47"/>
      <c r="G1208" s="30"/>
      <c r="H1208" s="31"/>
      <c r="I1208" s="31"/>
      <c r="J1208" s="31"/>
      <c r="K1208" s="31"/>
      <c r="L1208" s="31"/>
      <c r="M1208" s="31"/>
      <c r="N1208" s="35"/>
      <c r="O1208" s="30"/>
      <c r="P1208" s="31"/>
      <c r="Q1208" s="31"/>
      <c r="R1208" s="31"/>
      <c r="S1208" s="31"/>
      <c r="T1208" s="31"/>
      <c r="U1208" s="31"/>
      <c r="V1208" s="31"/>
      <c r="W1208" s="31"/>
      <c r="X1208" s="31"/>
      <c r="Y1208" s="31"/>
      <c r="Z1208" s="31"/>
      <c r="AA1208" s="31"/>
      <c r="AB1208" s="31"/>
      <c r="AC1208" s="31"/>
      <c r="AD1208" s="31"/>
      <c r="AE1208" s="31"/>
      <c r="AF1208" s="31"/>
      <c r="AG1208" s="31"/>
      <c r="AH1208" s="35"/>
    </row>
    <row r="1209" spans="4:34" ht="11.25" customHeight="1" x14ac:dyDescent="0.15">
      <c r="D1209" s="15"/>
      <c r="E1209" s="52"/>
    </row>
    <row r="1210" spans="4:34" ht="11.25" customHeight="1" x14ac:dyDescent="0.15">
      <c r="D1210" s="15"/>
      <c r="E1210" s="52" t="str">
        <f>$D$1161&amp;"5."</f>
        <v>3.1.28.5.</v>
      </c>
      <c r="F1210" s="4" t="s">
        <v>717</v>
      </c>
    </row>
    <row r="1211" spans="4:34" ht="11.25" customHeight="1" x14ac:dyDescent="0.15">
      <c r="D1211" s="15"/>
      <c r="E1211" s="52"/>
      <c r="F1211" s="4" t="s">
        <v>718</v>
      </c>
    </row>
    <row r="1212" spans="4:34" ht="11.25" customHeight="1" x14ac:dyDescent="0.15">
      <c r="D1212" s="15"/>
      <c r="E1212" s="52"/>
      <c r="F1212" s="4" t="s">
        <v>719</v>
      </c>
    </row>
    <row r="1213" spans="4:34" ht="11.25" customHeight="1" x14ac:dyDescent="0.15">
      <c r="D1213" s="15"/>
      <c r="E1213" s="52"/>
      <c r="F1213" s="4" t="s">
        <v>748</v>
      </c>
    </row>
    <row r="1214" spans="4:34" ht="11.25" customHeight="1" x14ac:dyDescent="0.15">
      <c r="D1214" s="15"/>
      <c r="E1214" s="52"/>
    </row>
    <row r="1215" spans="4:34" ht="11.25" customHeight="1" x14ac:dyDescent="0.15">
      <c r="D1215" s="15"/>
      <c r="E1215" s="52" t="str">
        <f>$D$1161&amp;"6."</f>
        <v>3.1.28.6.</v>
      </c>
      <c r="F1215" s="4" t="s">
        <v>720</v>
      </c>
    </row>
    <row r="1216" spans="4:34" ht="11.25" customHeight="1" x14ac:dyDescent="0.15">
      <c r="D1216" s="15"/>
      <c r="F1216" s="4" t="s">
        <v>768</v>
      </c>
    </row>
    <row r="1217" spans="4:34" ht="11.25" customHeight="1" x14ac:dyDescent="0.15">
      <c r="D1217" s="15"/>
      <c r="F1217" s="4" t="s">
        <v>721</v>
      </c>
    </row>
    <row r="1218" spans="4:34" ht="11.25" customHeight="1" x14ac:dyDescent="0.15">
      <c r="D1218" s="15"/>
      <c r="F1218" s="4" t="s">
        <v>722</v>
      </c>
    </row>
    <row r="1219" spans="4:34" ht="11.25" customHeight="1" x14ac:dyDescent="0.15">
      <c r="D1219" s="15"/>
      <c r="F1219" s="4" t="s">
        <v>723</v>
      </c>
    </row>
    <row r="1220" spans="4:34" ht="11.25" customHeight="1" x14ac:dyDescent="0.15">
      <c r="D1220" s="15"/>
    </row>
    <row r="1221" spans="4:34" ht="11.25" customHeight="1" x14ac:dyDescent="0.15">
      <c r="D1221" s="15"/>
      <c r="F1221" s="36" t="s">
        <v>708</v>
      </c>
      <c r="G1221" s="36" t="s">
        <v>724</v>
      </c>
      <c r="H1221" s="37"/>
      <c r="I1221" s="37"/>
      <c r="J1221" s="37"/>
      <c r="K1221" s="37"/>
      <c r="L1221" s="37"/>
      <c r="M1221" s="37"/>
      <c r="N1221" s="38"/>
      <c r="O1221" s="36" t="s">
        <v>725</v>
      </c>
      <c r="P1221" s="37"/>
      <c r="Q1221" s="37"/>
      <c r="R1221" s="37"/>
      <c r="S1221" s="37"/>
      <c r="T1221" s="37"/>
      <c r="U1221" s="37"/>
      <c r="V1221" s="37"/>
      <c r="W1221" s="37"/>
      <c r="X1221" s="37"/>
      <c r="Y1221" s="37"/>
      <c r="Z1221" s="37"/>
      <c r="AA1221" s="37"/>
      <c r="AB1221" s="37"/>
      <c r="AC1221" s="37"/>
      <c r="AD1221" s="37"/>
      <c r="AE1221" s="37"/>
      <c r="AF1221" s="37"/>
      <c r="AG1221" s="37"/>
      <c r="AH1221" s="38"/>
    </row>
    <row r="1222" spans="4:34" ht="11.25" customHeight="1" x14ac:dyDescent="0.15">
      <c r="D1222" s="15"/>
      <c r="F1222" s="91">
        <v>1</v>
      </c>
      <c r="G1222" s="32" t="s">
        <v>726</v>
      </c>
      <c r="H1222" s="33"/>
      <c r="I1222" s="33"/>
      <c r="J1222" s="33"/>
      <c r="K1222" s="33"/>
      <c r="L1222" s="33"/>
      <c r="M1222" s="33"/>
      <c r="N1222" s="34"/>
      <c r="O1222" s="32" t="s">
        <v>786</v>
      </c>
      <c r="P1222" s="33"/>
      <c r="Q1222" s="33"/>
      <c r="R1222" s="33"/>
      <c r="S1222" s="33"/>
      <c r="T1222" s="33"/>
      <c r="U1222" s="33"/>
      <c r="V1222" s="33"/>
      <c r="W1222" s="33"/>
      <c r="X1222" s="33"/>
      <c r="Y1222" s="33"/>
      <c r="Z1222" s="33"/>
      <c r="AA1222" s="33"/>
      <c r="AB1222" s="33"/>
      <c r="AC1222" s="33"/>
      <c r="AD1222" s="33"/>
      <c r="AE1222" s="33"/>
      <c r="AF1222" s="33"/>
      <c r="AG1222" s="33"/>
      <c r="AH1222" s="34"/>
    </row>
    <row r="1223" spans="4:34" ht="11.25" customHeight="1" x14ac:dyDescent="0.15">
      <c r="D1223" s="15"/>
      <c r="F1223" s="49"/>
      <c r="G1223" s="28" t="s">
        <v>727</v>
      </c>
      <c r="N1223" s="29"/>
      <c r="O1223" s="28" t="s">
        <v>728</v>
      </c>
      <c r="AH1223" s="29"/>
    </row>
    <row r="1224" spans="4:34" ht="11.25" customHeight="1" x14ac:dyDescent="0.15">
      <c r="D1224" s="15"/>
      <c r="F1224" s="47"/>
      <c r="G1224" s="30"/>
      <c r="H1224" s="31"/>
      <c r="I1224" s="31"/>
      <c r="J1224" s="31"/>
      <c r="K1224" s="31"/>
      <c r="L1224" s="31"/>
      <c r="M1224" s="31"/>
      <c r="N1224" s="35"/>
      <c r="O1224" s="30" t="s">
        <v>729</v>
      </c>
      <c r="P1224" s="31"/>
      <c r="Q1224" s="31"/>
      <c r="R1224" s="31"/>
      <c r="S1224" s="31"/>
      <c r="T1224" s="31"/>
      <c r="U1224" s="31"/>
      <c r="V1224" s="31"/>
      <c r="W1224" s="31"/>
      <c r="X1224" s="31"/>
      <c r="Y1224" s="31"/>
      <c r="Z1224" s="31"/>
      <c r="AA1224" s="31"/>
      <c r="AB1224" s="31"/>
      <c r="AC1224" s="31"/>
      <c r="AD1224" s="31"/>
      <c r="AE1224" s="31"/>
      <c r="AF1224" s="31"/>
      <c r="AG1224" s="31"/>
      <c r="AH1224" s="35"/>
    </row>
    <row r="1225" spans="4:34" ht="11.25" customHeight="1" x14ac:dyDescent="0.15">
      <c r="D1225" s="15"/>
      <c r="F1225" s="91">
        <v>2</v>
      </c>
      <c r="G1225" s="32" t="s">
        <v>764</v>
      </c>
      <c r="H1225" s="33"/>
      <c r="I1225" s="33"/>
      <c r="J1225" s="33"/>
      <c r="K1225" s="33"/>
      <c r="L1225" s="33"/>
      <c r="M1225" s="33"/>
      <c r="N1225" s="34"/>
      <c r="O1225" s="32" t="s">
        <v>766</v>
      </c>
      <c r="P1225" s="33"/>
      <c r="Q1225" s="33"/>
      <c r="R1225" s="33"/>
      <c r="S1225" s="33"/>
      <c r="T1225" s="33"/>
      <c r="U1225" s="33"/>
      <c r="V1225" s="33"/>
      <c r="W1225" s="33"/>
      <c r="X1225" s="33"/>
      <c r="Y1225" s="33"/>
      <c r="Z1225" s="33"/>
      <c r="AA1225" s="33"/>
      <c r="AB1225" s="33"/>
      <c r="AC1225" s="33"/>
      <c r="AD1225" s="33"/>
      <c r="AE1225" s="33"/>
      <c r="AF1225" s="33"/>
      <c r="AG1225" s="33"/>
      <c r="AH1225" s="34"/>
    </row>
    <row r="1226" spans="4:34" ht="11.25" customHeight="1" x14ac:dyDescent="0.15">
      <c r="D1226" s="15"/>
      <c r="F1226" s="49"/>
      <c r="G1226" s="28"/>
      <c r="N1226" s="29"/>
      <c r="O1226" s="28" t="s">
        <v>730</v>
      </c>
      <c r="AH1226" s="29"/>
    </row>
    <row r="1227" spans="4:34" ht="11.25" customHeight="1" x14ac:dyDescent="0.15">
      <c r="D1227" s="15"/>
      <c r="F1227" s="49"/>
      <c r="G1227" s="28"/>
      <c r="N1227" s="29"/>
      <c r="O1227" s="28" t="s">
        <v>763</v>
      </c>
      <c r="AH1227" s="29"/>
    </row>
    <row r="1228" spans="4:34" ht="11.25" customHeight="1" x14ac:dyDescent="0.15">
      <c r="D1228" s="15"/>
      <c r="F1228" s="47"/>
      <c r="G1228" s="30"/>
      <c r="H1228" s="31"/>
      <c r="I1228" s="31"/>
      <c r="J1228" s="31"/>
      <c r="K1228" s="31"/>
      <c r="L1228" s="31"/>
      <c r="M1228" s="31"/>
      <c r="N1228" s="35"/>
      <c r="O1228" s="30" t="s">
        <v>765</v>
      </c>
      <c r="P1228" s="31"/>
      <c r="Q1228" s="31"/>
      <c r="R1228" s="31"/>
      <c r="S1228" s="31"/>
      <c r="T1228" s="31"/>
      <c r="U1228" s="31"/>
      <c r="V1228" s="31"/>
      <c r="W1228" s="31"/>
      <c r="X1228" s="31"/>
      <c r="Y1228" s="31"/>
      <c r="Z1228" s="31"/>
      <c r="AA1228" s="31"/>
      <c r="AB1228" s="31"/>
      <c r="AC1228" s="31"/>
      <c r="AD1228" s="31"/>
      <c r="AE1228" s="31"/>
      <c r="AF1228" s="31"/>
      <c r="AG1228" s="31"/>
      <c r="AH1228" s="35"/>
    </row>
    <row r="1229" spans="4:34" ht="11.25" customHeight="1" x14ac:dyDescent="0.15">
      <c r="D1229" s="15"/>
      <c r="E1229" s="52"/>
    </row>
    <row r="1230" spans="4:34" ht="11.25" customHeight="1" x14ac:dyDescent="0.15">
      <c r="D1230" s="15"/>
      <c r="E1230" s="52" t="str">
        <f>$D$1161&amp;"7."</f>
        <v>3.1.28.7.</v>
      </c>
      <c r="F1230" s="4" t="s">
        <v>731</v>
      </c>
    </row>
    <row r="1231" spans="4:34" ht="11.25" customHeight="1" x14ac:dyDescent="0.15">
      <c r="D1231" s="15"/>
      <c r="F1231" s="4" t="s">
        <v>732</v>
      </c>
    </row>
    <row r="1232" spans="4:34" ht="11.25" customHeight="1" x14ac:dyDescent="0.15">
      <c r="D1232" s="15"/>
      <c r="F1232" s="4" t="s">
        <v>733</v>
      </c>
    </row>
    <row r="1233" spans="4:35" ht="11.25" customHeight="1" x14ac:dyDescent="0.15">
      <c r="D1233" s="15"/>
    </row>
    <row r="1234" spans="4:35" ht="11.25" customHeight="1" x14ac:dyDescent="0.15">
      <c r="D1234" s="15"/>
      <c r="F1234" s="36" t="s">
        <v>708</v>
      </c>
      <c r="G1234" s="36" t="s">
        <v>734</v>
      </c>
      <c r="H1234" s="37"/>
      <c r="I1234" s="37"/>
      <c r="J1234" s="37"/>
      <c r="K1234" s="37"/>
      <c r="L1234" s="37"/>
      <c r="M1234" s="37"/>
      <c r="N1234" s="38"/>
      <c r="O1234" s="36" t="s">
        <v>735</v>
      </c>
      <c r="P1234" s="37"/>
      <c r="Q1234" s="37"/>
      <c r="R1234" s="37"/>
      <c r="S1234" s="37"/>
      <c r="T1234" s="37"/>
      <c r="U1234" s="37"/>
      <c r="V1234" s="37"/>
      <c r="W1234" s="37"/>
      <c r="X1234" s="37"/>
      <c r="Y1234" s="37"/>
      <c r="Z1234" s="37"/>
      <c r="AA1234" s="37"/>
      <c r="AB1234" s="37"/>
      <c r="AC1234" s="37"/>
      <c r="AD1234" s="37"/>
      <c r="AE1234" s="37"/>
      <c r="AF1234" s="37"/>
      <c r="AG1234" s="37"/>
      <c r="AH1234" s="38"/>
      <c r="AI1234" s="15"/>
    </row>
    <row r="1235" spans="4:35" ht="11.25" customHeight="1" x14ac:dyDescent="0.15">
      <c r="D1235" s="15"/>
      <c r="F1235" s="91">
        <v>1</v>
      </c>
      <c r="G1235" s="32" t="s">
        <v>736</v>
      </c>
      <c r="H1235" s="33"/>
      <c r="I1235" s="33"/>
      <c r="J1235" s="33"/>
      <c r="K1235" s="33"/>
      <c r="L1235" s="33"/>
      <c r="M1235" s="33"/>
      <c r="N1235" s="34"/>
      <c r="O1235" s="23" t="s">
        <v>876</v>
      </c>
      <c r="P1235" s="33"/>
      <c r="Q1235" s="33"/>
      <c r="R1235" s="33"/>
      <c r="S1235" s="33"/>
      <c r="T1235" s="33"/>
      <c r="U1235" s="33"/>
      <c r="V1235" s="33"/>
      <c r="W1235" s="33"/>
      <c r="X1235" s="33"/>
      <c r="Y1235" s="33"/>
      <c r="Z1235" s="33"/>
      <c r="AA1235" s="33"/>
      <c r="AB1235" s="33"/>
      <c r="AC1235" s="33"/>
      <c r="AD1235" s="33"/>
      <c r="AE1235" s="33"/>
      <c r="AF1235" s="33"/>
      <c r="AG1235" s="33"/>
      <c r="AH1235" s="34"/>
      <c r="AI1235" s="15"/>
    </row>
    <row r="1236" spans="4:35" ht="11.25" customHeight="1" x14ac:dyDescent="0.15">
      <c r="D1236" s="15"/>
      <c r="F1236" s="49"/>
      <c r="G1236" s="28" t="s">
        <v>737</v>
      </c>
      <c r="N1236" s="29"/>
      <c r="O1236" s="28" t="s">
        <v>738</v>
      </c>
      <c r="AH1236" s="29"/>
      <c r="AI1236" s="15"/>
    </row>
    <row r="1237" spans="4:35" ht="11.25" customHeight="1" x14ac:dyDescent="0.15">
      <c r="D1237" s="15"/>
      <c r="F1237" s="49"/>
      <c r="G1237" s="28"/>
      <c r="N1237" s="29"/>
      <c r="O1237" s="28" t="s">
        <v>739</v>
      </c>
      <c r="AH1237" s="29"/>
      <c r="AI1237" s="15"/>
    </row>
    <row r="1238" spans="4:35" ht="11.25" customHeight="1" x14ac:dyDescent="0.15">
      <c r="D1238" s="15"/>
      <c r="F1238" s="47"/>
      <c r="G1238" s="30"/>
      <c r="H1238" s="31"/>
      <c r="I1238" s="31"/>
      <c r="J1238" s="31"/>
      <c r="K1238" s="31"/>
      <c r="L1238" s="31"/>
      <c r="M1238" s="31"/>
      <c r="N1238" s="35"/>
      <c r="O1238" s="30" t="s">
        <v>740</v>
      </c>
      <c r="P1238" s="31"/>
      <c r="Q1238" s="31"/>
      <c r="R1238" s="31"/>
      <c r="S1238" s="31"/>
      <c r="T1238" s="31"/>
      <c r="U1238" s="31"/>
      <c r="V1238" s="31"/>
      <c r="W1238" s="31"/>
      <c r="X1238" s="31"/>
      <c r="Y1238" s="31"/>
      <c r="Z1238" s="31"/>
      <c r="AA1238" s="31"/>
      <c r="AB1238" s="31"/>
      <c r="AC1238" s="31"/>
      <c r="AD1238" s="31"/>
      <c r="AE1238" s="31"/>
      <c r="AF1238" s="31"/>
      <c r="AG1238" s="31"/>
      <c r="AH1238" s="35"/>
      <c r="AI1238" s="15"/>
    </row>
    <row r="1239" spans="4:35" ht="11.25" customHeight="1" x14ac:dyDescent="0.15">
      <c r="D1239" s="15"/>
      <c r="F1239" s="91">
        <v>2</v>
      </c>
      <c r="G1239" s="32" t="s">
        <v>741</v>
      </c>
      <c r="H1239" s="33"/>
      <c r="I1239" s="33"/>
      <c r="J1239" s="33"/>
      <c r="K1239" s="33"/>
      <c r="L1239" s="33"/>
      <c r="M1239" s="33"/>
      <c r="N1239" s="34"/>
      <c r="O1239" s="32" t="s">
        <v>742</v>
      </c>
      <c r="P1239" s="33"/>
      <c r="Q1239" s="33"/>
      <c r="R1239" s="33"/>
      <c r="S1239" s="33"/>
      <c r="T1239" s="33"/>
      <c r="U1239" s="33"/>
      <c r="V1239" s="33"/>
      <c r="W1239" s="33"/>
      <c r="X1239" s="33"/>
      <c r="Y1239" s="33"/>
      <c r="Z1239" s="33"/>
      <c r="AA1239" s="33"/>
      <c r="AB1239" s="33"/>
      <c r="AC1239" s="33"/>
      <c r="AD1239" s="33"/>
      <c r="AE1239" s="33"/>
      <c r="AF1239" s="33"/>
      <c r="AG1239" s="33"/>
      <c r="AH1239" s="34"/>
      <c r="AI1239" s="15"/>
    </row>
    <row r="1240" spans="4:35" ht="11.25" customHeight="1" x14ac:dyDescent="0.15">
      <c r="D1240" s="15"/>
      <c r="F1240" s="49"/>
      <c r="G1240" s="28" t="s">
        <v>743</v>
      </c>
      <c r="N1240" s="29"/>
      <c r="O1240" s="28" t="s">
        <v>744</v>
      </c>
      <c r="AH1240" s="29"/>
    </row>
    <row r="1241" spans="4:35" ht="11.25" customHeight="1" x14ac:dyDescent="0.15">
      <c r="D1241" s="15"/>
      <c r="F1241" s="47"/>
      <c r="G1241" s="30" t="s">
        <v>745</v>
      </c>
      <c r="H1241" s="31"/>
      <c r="I1241" s="31"/>
      <c r="J1241" s="31"/>
      <c r="K1241" s="31"/>
      <c r="L1241" s="31"/>
      <c r="M1241" s="31"/>
      <c r="N1241" s="35"/>
      <c r="O1241" s="30" t="s">
        <v>746</v>
      </c>
      <c r="P1241" s="31"/>
      <c r="Q1241" s="31"/>
      <c r="R1241" s="31"/>
      <c r="S1241" s="31"/>
      <c r="T1241" s="31"/>
      <c r="U1241" s="31"/>
      <c r="V1241" s="31"/>
      <c r="W1241" s="31"/>
      <c r="X1241" s="31"/>
      <c r="Y1241" s="31"/>
      <c r="Z1241" s="31"/>
      <c r="AA1241" s="31"/>
      <c r="AB1241" s="31"/>
      <c r="AC1241" s="31"/>
      <c r="AD1241" s="31"/>
      <c r="AE1241" s="31"/>
      <c r="AF1241" s="31"/>
      <c r="AG1241" s="31"/>
      <c r="AH1241" s="35"/>
    </row>
    <row r="1242" spans="4:35" ht="11.25" customHeight="1" x14ac:dyDescent="0.15">
      <c r="D1242" s="17"/>
      <c r="E1242" s="17"/>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c r="AB1242" s="17"/>
      <c r="AC1242" s="17"/>
      <c r="AD1242" s="17"/>
      <c r="AE1242" s="17"/>
      <c r="AF1242" s="17"/>
      <c r="AG1242" s="17"/>
      <c r="AH1242" s="17"/>
      <c r="AI1242" s="17"/>
    </row>
    <row r="1243" spans="4:35" ht="11.25" customHeight="1" x14ac:dyDescent="0.15">
      <c r="D1243" s="15" t="str">
        <f>$C$7&amp;"29."</f>
        <v>3.1.29.</v>
      </c>
      <c r="E1243" s="4" t="s">
        <v>751</v>
      </c>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c r="AB1243" s="17"/>
      <c r="AC1243" s="17"/>
      <c r="AD1243" s="17"/>
      <c r="AE1243" s="17"/>
      <c r="AF1243" s="17"/>
      <c r="AG1243" s="17"/>
      <c r="AH1243" s="17"/>
      <c r="AI1243" s="17"/>
    </row>
    <row r="1244" spans="4:35" ht="11.25" customHeight="1" x14ac:dyDescent="0.15">
      <c r="D1244" s="17"/>
      <c r="E1244" s="15" t="str">
        <f>$D$1243&amp;"1."</f>
        <v>3.1.29.1.</v>
      </c>
      <c r="F1244" s="17" t="s">
        <v>439</v>
      </c>
      <c r="G1244" s="17"/>
      <c r="H1244" s="17"/>
      <c r="I1244" s="17"/>
      <c r="J1244" s="17"/>
      <c r="K1244" s="17"/>
      <c r="L1244" s="17"/>
      <c r="M1244" s="17"/>
      <c r="N1244" s="17"/>
      <c r="O1244" s="17"/>
      <c r="P1244" s="17"/>
      <c r="Q1244" s="17"/>
      <c r="R1244" s="17"/>
      <c r="S1244" s="17"/>
      <c r="T1244" s="17"/>
      <c r="U1244" s="17"/>
      <c r="V1244" s="17"/>
      <c r="W1244" s="17"/>
      <c r="X1244" s="17"/>
      <c r="Y1244" s="17"/>
      <c r="Z1244" s="17"/>
      <c r="AA1244" s="17"/>
      <c r="AB1244" s="17"/>
      <c r="AC1244" s="17"/>
      <c r="AD1244" s="17"/>
      <c r="AE1244" s="17"/>
      <c r="AF1244" s="17"/>
      <c r="AG1244" s="17"/>
      <c r="AH1244" s="17"/>
      <c r="AI1244" s="17"/>
    </row>
    <row r="1245" spans="4:35" ht="11.25" customHeight="1" x14ac:dyDescent="0.15">
      <c r="D1245" s="17"/>
      <c r="E1245" s="17"/>
      <c r="F1245" s="17" t="s">
        <v>749</v>
      </c>
      <c r="G1245" s="17"/>
      <c r="H1245" s="17"/>
      <c r="I1245" s="17"/>
      <c r="J1245" s="17"/>
      <c r="K1245" s="17"/>
      <c r="L1245" s="17"/>
      <c r="M1245" s="17"/>
      <c r="N1245" s="17"/>
      <c r="O1245" s="17"/>
      <c r="P1245" s="17"/>
      <c r="Q1245" s="17"/>
      <c r="R1245" s="17"/>
      <c r="S1245" s="17"/>
      <c r="T1245" s="17"/>
      <c r="U1245" s="17"/>
      <c r="V1245" s="17"/>
      <c r="W1245" s="17"/>
      <c r="X1245" s="17"/>
      <c r="Y1245" s="17"/>
      <c r="Z1245" s="17"/>
      <c r="AA1245" s="17"/>
      <c r="AB1245" s="17"/>
      <c r="AC1245" s="17"/>
      <c r="AD1245" s="17"/>
      <c r="AE1245" s="17"/>
      <c r="AF1245" s="17"/>
      <c r="AG1245" s="17"/>
      <c r="AH1245" s="17"/>
      <c r="AI1245" s="17"/>
    </row>
    <row r="1246" spans="4:35" ht="11.25" customHeight="1" x14ac:dyDescent="0.15">
      <c r="D1246" s="17"/>
      <c r="E1246" s="17"/>
      <c r="F1246" s="17" t="s">
        <v>755</v>
      </c>
      <c r="G1246" s="17"/>
      <c r="H1246" s="17"/>
      <c r="I1246" s="17"/>
      <c r="J1246" s="17"/>
      <c r="K1246" s="17"/>
      <c r="L1246" s="17"/>
      <c r="M1246" s="17"/>
      <c r="N1246" s="17"/>
      <c r="O1246" s="17"/>
      <c r="P1246" s="17"/>
      <c r="Q1246" s="17"/>
      <c r="R1246" s="17"/>
      <c r="S1246" s="17"/>
      <c r="T1246" s="17"/>
      <c r="U1246" s="17"/>
      <c r="V1246" s="17"/>
      <c r="W1246" s="17"/>
      <c r="X1246" s="17"/>
      <c r="Y1246" s="17"/>
      <c r="Z1246" s="17"/>
      <c r="AA1246" s="17"/>
      <c r="AB1246" s="17"/>
      <c r="AC1246" s="17"/>
      <c r="AD1246" s="17"/>
      <c r="AE1246" s="17"/>
      <c r="AF1246" s="17"/>
      <c r="AG1246" s="17"/>
      <c r="AH1246" s="17"/>
      <c r="AI1246" s="17"/>
    </row>
    <row r="1247" spans="4:35" ht="11.25" customHeight="1" x14ac:dyDescent="0.15">
      <c r="D1247" s="17"/>
      <c r="E1247" s="17"/>
      <c r="F1247" s="17" t="s">
        <v>750</v>
      </c>
      <c r="G1247" s="17"/>
      <c r="H1247" s="17"/>
      <c r="I1247" s="17"/>
      <c r="J1247" s="17"/>
      <c r="K1247" s="17"/>
      <c r="L1247" s="17"/>
      <c r="M1247" s="17"/>
      <c r="N1247" s="17"/>
      <c r="O1247" s="17"/>
      <c r="P1247" s="17"/>
      <c r="Q1247" s="17"/>
      <c r="R1247" s="17"/>
      <c r="S1247" s="17"/>
      <c r="T1247" s="17"/>
      <c r="U1247" s="17"/>
      <c r="V1247" s="17"/>
      <c r="W1247" s="17"/>
      <c r="X1247" s="17"/>
      <c r="Y1247" s="17"/>
      <c r="Z1247" s="17"/>
      <c r="AA1247" s="17"/>
      <c r="AB1247" s="17"/>
      <c r="AC1247" s="17"/>
      <c r="AD1247" s="17"/>
      <c r="AE1247" s="17"/>
      <c r="AF1247" s="17"/>
      <c r="AG1247" s="17"/>
      <c r="AH1247" s="17"/>
      <c r="AI1247" s="17"/>
    </row>
    <row r="1248" spans="4:35" ht="11.25" customHeight="1" x14ac:dyDescent="0.15">
      <c r="D1248" s="17"/>
      <c r="E1248" s="17"/>
      <c r="F1248" s="17" t="s">
        <v>771</v>
      </c>
      <c r="G1248" s="17"/>
      <c r="H1248" s="17"/>
      <c r="I1248" s="17"/>
      <c r="J1248" s="17"/>
      <c r="K1248" s="17"/>
      <c r="L1248" s="17"/>
      <c r="M1248" s="17"/>
      <c r="N1248" s="17"/>
      <c r="O1248" s="17"/>
      <c r="P1248" s="17"/>
      <c r="Q1248" s="17"/>
      <c r="R1248" s="17"/>
      <c r="S1248" s="17"/>
      <c r="T1248" s="17"/>
      <c r="U1248" s="17"/>
      <c r="V1248" s="17"/>
      <c r="W1248" s="17"/>
      <c r="X1248" s="17"/>
      <c r="Y1248" s="17"/>
      <c r="Z1248" s="17"/>
      <c r="AA1248" s="17"/>
      <c r="AB1248" s="17"/>
      <c r="AC1248" s="17"/>
      <c r="AD1248" s="17"/>
      <c r="AE1248" s="17"/>
      <c r="AF1248" s="17"/>
      <c r="AG1248" s="17"/>
      <c r="AH1248" s="17"/>
      <c r="AI1248" s="17"/>
    </row>
    <row r="1249" spans="3:35" ht="11.25" customHeight="1" x14ac:dyDescent="0.15">
      <c r="D1249" s="17"/>
      <c r="E1249" s="17"/>
      <c r="F1249" s="17" t="s">
        <v>772</v>
      </c>
      <c r="G1249" s="17"/>
      <c r="H1249" s="17"/>
      <c r="I1249" s="17"/>
      <c r="J1249" s="17"/>
      <c r="K1249" s="17"/>
      <c r="L1249" s="17"/>
      <c r="M1249" s="17"/>
      <c r="N1249" s="17"/>
      <c r="O1249" s="17"/>
      <c r="P1249" s="17"/>
      <c r="Q1249" s="17"/>
      <c r="R1249" s="17"/>
      <c r="S1249" s="17"/>
      <c r="T1249" s="17"/>
      <c r="U1249" s="17"/>
      <c r="V1249" s="17"/>
      <c r="W1249" s="17"/>
      <c r="X1249" s="17"/>
      <c r="Y1249" s="17"/>
      <c r="Z1249" s="17"/>
      <c r="AA1249" s="17"/>
      <c r="AB1249" s="17"/>
      <c r="AC1249" s="17"/>
      <c r="AD1249" s="17"/>
      <c r="AE1249" s="17"/>
      <c r="AF1249" s="17"/>
      <c r="AG1249" s="17"/>
      <c r="AH1249" s="17"/>
      <c r="AI1249" s="17"/>
    </row>
    <row r="1250" spans="3:35" ht="11.25" customHeight="1" x14ac:dyDescent="0.15">
      <c r="D1250" s="17"/>
      <c r="E1250" s="17"/>
      <c r="F1250" s="17"/>
      <c r="G1250" s="17"/>
      <c r="H1250" s="17"/>
      <c r="I1250" s="17"/>
      <c r="J1250" s="17"/>
      <c r="K1250" s="17"/>
      <c r="L1250" s="17"/>
      <c r="M1250" s="17"/>
      <c r="N1250" s="17"/>
      <c r="O1250" s="17"/>
      <c r="P1250" s="17"/>
      <c r="Q1250" s="17"/>
      <c r="R1250" s="17"/>
      <c r="S1250" s="17"/>
      <c r="T1250" s="17"/>
      <c r="U1250" s="17"/>
      <c r="V1250" s="17"/>
      <c r="W1250" s="17"/>
      <c r="X1250" s="17"/>
      <c r="Y1250" s="17"/>
      <c r="Z1250" s="17"/>
      <c r="AA1250" s="17"/>
      <c r="AB1250" s="17"/>
      <c r="AC1250" s="17"/>
      <c r="AD1250" s="17"/>
      <c r="AE1250" s="17"/>
      <c r="AF1250" s="17"/>
      <c r="AG1250" s="17"/>
      <c r="AH1250" s="17"/>
      <c r="AI1250" s="17"/>
    </row>
    <row r="1251" spans="3:35" ht="11.25" customHeight="1" x14ac:dyDescent="0.15">
      <c r="D1251" s="17"/>
      <c r="E1251" s="15" t="str">
        <f>$D$1243&amp;"2."</f>
        <v>3.1.29.2.</v>
      </c>
      <c r="F1251" s="17" t="s">
        <v>752</v>
      </c>
      <c r="G1251" s="17"/>
      <c r="H1251" s="17"/>
      <c r="I1251" s="17"/>
      <c r="J1251" s="17"/>
      <c r="K1251" s="17"/>
      <c r="L1251" s="17"/>
      <c r="M1251" s="17"/>
      <c r="N1251" s="17"/>
      <c r="O1251" s="17"/>
      <c r="P1251" s="17"/>
      <c r="Q1251" s="17"/>
      <c r="R1251" s="17"/>
      <c r="S1251" s="17"/>
      <c r="T1251" s="17"/>
      <c r="U1251" s="17"/>
      <c r="V1251" s="17"/>
      <c r="W1251" s="17"/>
      <c r="X1251" s="17"/>
      <c r="Y1251" s="17"/>
      <c r="Z1251" s="17"/>
      <c r="AA1251" s="17"/>
      <c r="AB1251" s="17"/>
      <c r="AC1251" s="17"/>
      <c r="AD1251" s="17"/>
      <c r="AE1251" s="17"/>
      <c r="AF1251" s="17"/>
      <c r="AG1251" s="17"/>
      <c r="AH1251" s="17"/>
      <c r="AI1251" s="17"/>
    </row>
    <row r="1252" spans="3:35" ht="11.25" customHeight="1" x14ac:dyDescent="0.15">
      <c r="D1252" s="17"/>
      <c r="E1252" s="17"/>
      <c r="F1252" s="17" t="s">
        <v>753</v>
      </c>
      <c r="G1252" s="17"/>
      <c r="H1252" s="17"/>
      <c r="I1252" s="17"/>
      <c r="J1252" s="17"/>
      <c r="K1252" s="17"/>
      <c r="L1252" s="17"/>
      <c r="M1252" s="17"/>
      <c r="N1252" s="17"/>
      <c r="O1252" s="17"/>
      <c r="P1252" s="17"/>
      <c r="Q1252" s="17"/>
      <c r="R1252" s="17"/>
      <c r="S1252" s="17"/>
      <c r="T1252" s="17"/>
      <c r="U1252" s="17"/>
      <c r="V1252" s="17"/>
      <c r="W1252" s="17"/>
      <c r="X1252" s="17"/>
      <c r="Y1252" s="17"/>
      <c r="Z1252" s="17"/>
      <c r="AA1252" s="17"/>
      <c r="AB1252" s="17"/>
      <c r="AC1252" s="17"/>
      <c r="AD1252" s="17"/>
      <c r="AE1252" s="17"/>
      <c r="AF1252" s="17"/>
      <c r="AG1252" s="17"/>
      <c r="AH1252" s="17"/>
      <c r="AI1252" s="17"/>
    </row>
    <row r="1253" spans="3:35" ht="11.25" customHeight="1" x14ac:dyDescent="0.15">
      <c r="D1253" s="17"/>
      <c r="E1253" s="17"/>
      <c r="F1253" s="17"/>
      <c r="G1253" s="17"/>
      <c r="H1253" s="17"/>
      <c r="I1253" s="17"/>
      <c r="J1253" s="17"/>
      <c r="K1253" s="17"/>
      <c r="L1253" s="17"/>
      <c r="M1253" s="17"/>
      <c r="N1253" s="17"/>
      <c r="O1253" s="17"/>
      <c r="P1253" s="17"/>
      <c r="Q1253" s="17"/>
      <c r="R1253" s="17"/>
      <c r="S1253" s="17"/>
      <c r="T1253" s="17"/>
      <c r="U1253" s="17"/>
      <c r="V1253" s="17"/>
      <c r="W1253" s="17"/>
      <c r="X1253" s="17"/>
      <c r="Y1253" s="17"/>
      <c r="Z1253" s="17"/>
      <c r="AA1253" s="17"/>
      <c r="AB1253" s="17"/>
      <c r="AC1253" s="17"/>
      <c r="AD1253" s="17"/>
      <c r="AE1253" s="17"/>
      <c r="AF1253" s="17"/>
      <c r="AG1253" s="17"/>
      <c r="AH1253" s="17"/>
      <c r="AI1253" s="17"/>
    </row>
    <row r="1254" spans="3:35" ht="11.25" customHeight="1" x14ac:dyDescent="0.15">
      <c r="C1254" s="15"/>
    </row>
    <row r="1255" spans="3:35" ht="11.25" customHeight="1" x14ac:dyDescent="0.15">
      <c r="C1255" s="15"/>
    </row>
    <row r="1256" spans="3:35" ht="11.25" customHeight="1" x14ac:dyDescent="0.15">
      <c r="C1256" s="15"/>
    </row>
    <row r="1257" spans="3:35" ht="11.25" customHeight="1" x14ac:dyDescent="0.15">
      <c r="C1257" s="15"/>
    </row>
    <row r="1258" spans="3:35" ht="11.25" customHeight="1" x14ac:dyDescent="0.15">
      <c r="C1258" s="15"/>
    </row>
    <row r="1259" spans="3:35" ht="11.25" customHeight="1" x14ac:dyDescent="0.15">
      <c r="C1259" s="15"/>
    </row>
    <row r="1260" spans="3:35" ht="11.25" customHeight="1" x14ac:dyDescent="0.15">
      <c r="C1260" s="15"/>
    </row>
    <row r="1261" spans="3:35" ht="11.25" customHeight="1" x14ac:dyDescent="0.15">
      <c r="C1261" s="15"/>
    </row>
    <row r="1262" spans="3:35" ht="11.25" customHeight="1" x14ac:dyDescent="0.15">
      <c r="C1262" s="15"/>
    </row>
    <row r="1263" spans="3:35" ht="11.25" customHeight="1" x14ac:dyDescent="0.15">
      <c r="C1263" s="15"/>
    </row>
    <row r="1264" spans="3:35" ht="11.25" customHeight="1" x14ac:dyDescent="0.15">
      <c r="C1264" s="15"/>
    </row>
    <row r="1265" spans="3:35" ht="11.25" customHeight="1" x14ac:dyDescent="0.15">
      <c r="C1265" s="15"/>
    </row>
    <row r="1266" spans="3:35" ht="11.25" customHeight="1" x14ac:dyDescent="0.15">
      <c r="C1266" s="15"/>
    </row>
    <row r="1267" spans="3:35" ht="11.25" customHeight="1" x14ac:dyDescent="0.15">
      <c r="C1267" s="15"/>
    </row>
    <row r="1268" spans="3:35" ht="11.25" customHeight="1" x14ac:dyDescent="0.15">
      <c r="D1268" s="17"/>
      <c r="E1268" s="17"/>
      <c r="F1268" s="17"/>
      <c r="G1268" s="17"/>
      <c r="H1268" s="17"/>
      <c r="I1268" s="17"/>
      <c r="J1268" s="17"/>
      <c r="K1268" s="17"/>
      <c r="L1268" s="17"/>
      <c r="M1268" s="17"/>
      <c r="N1268" s="17"/>
      <c r="O1268" s="17"/>
      <c r="P1268" s="17"/>
      <c r="Q1268" s="17"/>
      <c r="R1268" s="17"/>
      <c r="S1268" s="17"/>
      <c r="T1268" s="17"/>
      <c r="U1268" s="17"/>
      <c r="V1268" s="17"/>
      <c r="W1268" s="17"/>
      <c r="X1268" s="17"/>
      <c r="Y1268" s="17"/>
      <c r="Z1268" s="17"/>
      <c r="AA1268" s="17"/>
      <c r="AB1268" s="17"/>
      <c r="AC1268" s="17"/>
      <c r="AD1268" s="17"/>
      <c r="AE1268" s="17"/>
      <c r="AF1268" s="17"/>
      <c r="AG1268" s="17"/>
      <c r="AH1268" s="17"/>
      <c r="AI1268" s="17"/>
    </row>
    <row r="1269" spans="3:35" ht="11.25" customHeight="1" x14ac:dyDescent="0.15">
      <c r="D1269" s="17"/>
      <c r="E1269" s="17"/>
      <c r="F1269" s="17"/>
      <c r="G1269" s="17"/>
      <c r="H1269" s="17"/>
      <c r="I1269" s="17"/>
      <c r="J1269" s="17"/>
      <c r="K1269" s="17"/>
      <c r="L1269" s="17"/>
      <c r="M1269" s="17"/>
      <c r="N1269" s="17"/>
      <c r="O1269" s="17"/>
      <c r="P1269" s="17"/>
      <c r="Q1269" s="17"/>
      <c r="R1269" s="17"/>
      <c r="S1269" s="17"/>
      <c r="T1269" s="17"/>
      <c r="U1269" s="17"/>
      <c r="V1269" s="17"/>
      <c r="W1269" s="17"/>
      <c r="X1269" s="17"/>
      <c r="Y1269" s="17"/>
      <c r="Z1269" s="17"/>
      <c r="AA1269" s="17"/>
      <c r="AB1269" s="17"/>
      <c r="AC1269" s="17"/>
      <c r="AD1269" s="17"/>
      <c r="AE1269" s="17"/>
      <c r="AF1269" s="17"/>
      <c r="AG1269" s="17"/>
      <c r="AH1269" s="17"/>
      <c r="AI1269" s="17"/>
    </row>
    <row r="1270" spans="3:35" ht="11.25" customHeight="1" x14ac:dyDescent="0.15">
      <c r="D1270" s="17"/>
      <c r="E1270" s="17"/>
      <c r="F1270" s="17"/>
      <c r="G1270" s="17"/>
      <c r="H1270" s="17"/>
      <c r="I1270" s="17"/>
      <c r="J1270" s="17"/>
      <c r="K1270" s="17"/>
      <c r="L1270" s="17"/>
      <c r="M1270" s="17"/>
      <c r="N1270" s="17"/>
      <c r="O1270" s="17"/>
      <c r="P1270" s="17"/>
      <c r="Q1270" s="17"/>
      <c r="R1270" s="17"/>
      <c r="S1270" s="17"/>
      <c r="T1270" s="17"/>
      <c r="U1270" s="17"/>
      <c r="V1270" s="17"/>
      <c r="W1270" s="17"/>
      <c r="X1270" s="17"/>
      <c r="Y1270" s="17"/>
      <c r="Z1270" s="17"/>
      <c r="AA1270" s="17"/>
      <c r="AB1270" s="17"/>
      <c r="AC1270" s="17"/>
      <c r="AD1270" s="17"/>
      <c r="AE1270" s="17"/>
      <c r="AF1270" s="17"/>
      <c r="AG1270" s="17"/>
      <c r="AH1270" s="17"/>
      <c r="AI1270" s="17"/>
    </row>
    <row r="1271" spans="3:35" ht="11.25" customHeight="1" x14ac:dyDescent="0.15">
      <c r="D1271" s="17"/>
      <c r="E1271" s="17"/>
      <c r="F1271" s="17"/>
      <c r="G1271" s="17"/>
      <c r="H1271" s="17"/>
      <c r="I1271" s="17"/>
      <c r="J1271" s="17"/>
      <c r="K1271" s="17"/>
      <c r="L1271" s="17"/>
      <c r="M1271" s="17"/>
      <c r="N1271" s="17"/>
      <c r="O1271" s="17"/>
      <c r="P1271" s="17"/>
      <c r="Q1271" s="17"/>
      <c r="R1271" s="17"/>
      <c r="S1271" s="17"/>
      <c r="T1271" s="17"/>
      <c r="U1271" s="17"/>
      <c r="V1271" s="17"/>
      <c r="W1271" s="17"/>
      <c r="X1271" s="17"/>
      <c r="Y1271" s="17"/>
      <c r="Z1271" s="17"/>
      <c r="AA1271" s="17"/>
      <c r="AB1271" s="17"/>
      <c r="AC1271" s="17"/>
      <c r="AD1271" s="17"/>
      <c r="AE1271" s="17"/>
      <c r="AF1271" s="17"/>
      <c r="AG1271" s="17"/>
      <c r="AH1271" s="17"/>
      <c r="AI1271" s="17"/>
    </row>
    <row r="1272" spans="3:35" ht="11.25" customHeight="1" x14ac:dyDescent="0.15">
      <c r="D1272" s="17"/>
      <c r="E1272" s="17"/>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7"/>
      <c r="AH1272" s="17"/>
      <c r="AI1272" s="17"/>
    </row>
    <row r="1273" spans="3:35" ht="11.25" customHeight="1" x14ac:dyDescent="0.15">
      <c r="D1273" s="17"/>
      <c r="E1273" s="17"/>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c r="AC1273" s="17"/>
      <c r="AD1273" s="17"/>
      <c r="AE1273" s="17"/>
      <c r="AF1273" s="17"/>
      <c r="AG1273" s="17"/>
      <c r="AH1273" s="17"/>
      <c r="AI1273" s="17"/>
    </row>
    <row r="1274" spans="3:35" ht="11.25" customHeight="1" x14ac:dyDescent="0.15">
      <c r="D1274" s="17"/>
      <c r="E1274" s="15" t="str">
        <f>$D$1243&amp;"3."</f>
        <v>3.1.29.3.</v>
      </c>
      <c r="F1274" s="17" t="s">
        <v>754</v>
      </c>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c r="AC1274" s="17"/>
      <c r="AD1274" s="17"/>
      <c r="AE1274" s="17"/>
      <c r="AF1274" s="17"/>
      <c r="AG1274" s="17"/>
      <c r="AH1274" s="17"/>
      <c r="AI1274" s="17"/>
    </row>
    <row r="1275" spans="3:35" ht="11.25" customHeight="1" x14ac:dyDescent="0.15">
      <c r="D1275" s="17"/>
      <c r="E1275" s="17"/>
      <c r="F1275" s="17" t="s">
        <v>756</v>
      </c>
      <c r="G1275" s="17"/>
      <c r="H1275" s="17"/>
      <c r="I1275" s="17"/>
      <c r="J1275" s="17"/>
      <c r="K1275" s="17"/>
      <c r="L1275" s="17"/>
      <c r="M1275" s="17"/>
      <c r="N1275" s="17"/>
      <c r="O1275" s="17"/>
      <c r="P1275" s="17"/>
      <c r="Q1275" s="17"/>
      <c r="R1275" s="17"/>
      <c r="S1275" s="17"/>
      <c r="T1275" s="17"/>
      <c r="U1275" s="17"/>
      <c r="V1275" s="17"/>
      <c r="W1275" s="17"/>
      <c r="X1275" s="17"/>
      <c r="Y1275" s="17"/>
      <c r="Z1275" s="17"/>
      <c r="AA1275" s="17"/>
      <c r="AB1275" s="17"/>
      <c r="AC1275" s="17"/>
      <c r="AD1275" s="17"/>
      <c r="AE1275" s="17"/>
      <c r="AF1275" s="17"/>
      <c r="AG1275" s="17"/>
      <c r="AH1275" s="17"/>
      <c r="AI1275" s="17"/>
    </row>
    <row r="1276" spans="3:35" ht="11.25" customHeight="1" x14ac:dyDescent="0.15">
      <c r="D1276" s="17"/>
      <c r="E1276" s="17"/>
      <c r="F1276" s="17"/>
      <c r="G1276" s="17"/>
      <c r="H1276" s="17"/>
      <c r="I1276" s="17"/>
      <c r="J1276" s="17"/>
      <c r="K1276" s="17"/>
      <c r="L1276" s="17"/>
      <c r="M1276" s="17"/>
      <c r="N1276" s="17"/>
      <c r="O1276" s="17"/>
      <c r="P1276" s="17"/>
      <c r="Q1276" s="17"/>
      <c r="R1276" s="17"/>
      <c r="S1276" s="17"/>
      <c r="T1276" s="17"/>
      <c r="U1276" s="17"/>
      <c r="V1276" s="17"/>
      <c r="W1276" s="17"/>
      <c r="X1276" s="17"/>
      <c r="Y1276" s="17"/>
      <c r="Z1276" s="17"/>
      <c r="AA1276" s="17"/>
      <c r="AB1276" s="17"/>
      <c r="AC1276" s="17"/>
      <c r="AD1276" s="17"/>
      <c r="AE1276" s="17"/>
      <c r="AF1276" s="17"/>
      <c r="AG1276" s="17"/>
      <c r="AH1276" s="17"/>
      <c r="AI1276" s="17"/>
    </row>
    <row r="1277" spans="3:35" ht="11.25" customHeight="1" x14ac:dyDescent="0.15">
      <c r="C1277" s="17"/>
      <c r="D1277" s="16" t="str">
        <f>$C$7&amp;"30."</f>
        <v>3.1.30.</v>
      </c>
      <c r="E1277" s="17" t="s">
        <v>656</v>
      </c>
      <c r="F1277" s="17"/>
      <c r="G1277" s="17"/>
      <c r="H1277" s="17"/>
      <c r="I1277" s="17"/>
      <c r="J1277" s="17"/>
      <c r="K1277" s="17"/>
      <c r="L1277" s="17"/>
      <c r="M1277" s="17"/>
      <c r="N1277" s="17"/>
      <c r="O1277" s="17"/>
      <c r="P1277" s="17"/>
      <c r="Q1277" s="17"/>
      <c r="R1277" s="17"/>
      <c r="S1277" s="17"/>
      <c r="T1277" s="17"/>
      <c r="U1277" s="17"/>
      <c r="V1277" s="17"/>
      <c r="W1277" s="17"/>
      <c r="X1277" s="17"/>
      <c r="Y1277" s="17"/>
      <c r="Z1277" s="17"/>
      <c r="AA1277" s="17"/>
      <c r="AB1277" s="17"/>
    </row>
    <row r="1278" spans="3:35" ht="11.25" customHeight="1" x14ac:dyDescent="0.15">
      <c r="C1278" s="17"/>
      <c r="D1278" s="16"/>
      <c r="E1278" s="16" t="str">
        <f>D1277&amp;"1."</f>
        <v>3.1.30.1.</v>
      </c>
      <c r="F1278" s="17" t="s">
        <v>439</v>
      </c>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row>
    <row r="1279" spans="3:35" ht="11.25" customHeight="1" x14ac:dyDescent="0.15">
      <c r="C1279" s="17"/>
      <c r="D1279" s="17"/>
      <c r="E1279" s="17"/>
      <c r="F1279" s="17" t="s">
        <v>657</v>
      </c>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row>
    <row r="1280" spans="3:35" ht="11.25" customHeight="1" x14ac:dyDescent="0.15">
      <c r="C1280" s="17"/>
      <c r="D1280" s="17"/>
      <c r="E1280" s="17"/>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row>
    <row r="1281" spans="3:28" ht="11.25" customHeight="1" x14ac:dyDescent="0.15">
      <c r="C1281" s="17"/>
      <c r="D1281" s="17"/>
      <c r="E1281" s="17"/>
      <c r="F1281" s="17" t="s">
        <v>658</v>
      </c>
      <c r="G1281" s="17"/>
      <c r="H1281" s="17"/>
      <c r="I1281" s="17"/>
      <c r="J1281" s="17"/>
      <c r="K1281" s="17"/>
      <c r="L1281" s="17"/>
      <c r="M1281" s="17"/>
      <c r="N1281" s="17"/>
      <c r="O1281" s="17"/>
      <c r="P1281" s="17"/>
      <c r="Q1281" s="17"/>
      <c r="R1281" s="17"/>
      <c r="S1281" s="17"/>
      <c r="T1281" s="17"/>
      <c r="U1281" s="17"/>
      <c r="V1281" s="17"/>
      <c r="W1281" s="17"/>
      <c r="X1281" s="17"/>
      <c r="Y1281" s="17"/>
      <c r="Z1281" s="17"/>
      <c r="AA1281" s="17"/>
      <c r="AB1281" s="17"/>
    </row>
    <row r="1282" spans="3:28" ht="11.25" customHeight="1" x14ac:dyDescent="0.15">
      <c r="C1282" s="17"/>
      <c r="D1282" s="17"/>
      <c r="E1282" s="17"/>
      <c r="F1282" s="17"/>
      <c r="G1282" s="17"/>
      <c r="H1282" s="17"/>
      <c r="I1282" s="17"/>
      <c r="J1282" s="17"/>
      <c r="K1282" s="17"/>
      <c r="L1282" s="17"/>
      <c r="M1282" s="17"/>
      <c r="N1282" s="17"/>
      <c r="O1282" s="17"/>
      <c r="P1282" s="17"/>
      <c r="Q1282" s="17"/>
      <c r="R1282" s="17"/>
      <c r="S1282" s="17"/>
      <c r="T1282" s="17"/>
      <c r="U1282" s="17"/>
      <c r="V1282" s="17"/>
      <c r="W1282" s="17"/>
      <c r="X1282" s="17"/>
      <c r="Y1282" s="17"/>
      <c r="Z1282" s="17"/>
      <c r="AA1282" s="17"/>
      <c r="AB1282" s="17"/>
    </row>
    <row r="1283" spans="3:28" ht="11.25" customHeight="1" x14ac:dyDescent="0.15">
      <c r="C1283" s="17"/>
      <c r="D1283" s="17"/>
      <c r="E1283" s="17"/>
      <c r="F1283" s="45" t="s">
        <v>659</v>
      </c>
      <c r="G1283" s="25"/>
      <c r="H1283" s="25"/>
      <c r="I1283" s="25"/>
      <c r="J1283" s="25"/>
      <c r="K1283" s="25"/>
      <c r="L1283" s="25"/>
      <c r="M1283" s="25"/>
      <c r="N1283" s="25"/>
      <c r="O1283" s="25"/>
      <c r="P1283" s="24"/>
      <c r="Q1283" s="45" t="s">
        <v>660</v>
      </c>
      <c r="R1283" s="25"/>
      <c r="S1283" s="25"/>
      <c r="T1283" s="25"/>
      <c r="U1283" s="25"/>
      <c r="V1283" s="25"/>
      <c r="W1283" s="25"/>
      <c r="X1283" s="24"/>
      <c r="Y1283" s="17"/>
      <c r="Z1283" s="17"/>
      <c r="AA1283" s="17"/>
      <c r="AB1283" s="17"/>
    </row>
    <row r="1284" spans="3:28" ht="11.25" customHeight="1" x14ac:dyDescent="0.15">
      <c r="C1284" s="17"/>
      <c r="D1284" s="17"/>
      <c r="E1284" s="17"/>
      <c r="F1284" s="39" t="s">
        <v>661</v>
      </c>
      <c r="G1284" s="40"/>
      <c r="H1284" s="40"/>
      <c r="I1284" s="40"/>
      <c r="J1284" s="40"/>
      <c r="K1284" s="40"/>
      <c r="L1284" s="40"/>
      <c r="M1284" s="40"/>
      <c r="N1284" s="40"/>
      <c r="O1284" s="40"/>
      <c r="P1284" s="41"/>
      <c r="Q1284" s="39" t="s">
        <v>662</v>
      </c>
      <c r="R1284" s="40"/>
      <c r="S1284" s="40"/>
      <c r="T1284" s="40"/>
      <c r="U1284" s="40"/>
      <c r="V1284" s="40"/>
      <c r="W1284" s="40"/>
      <c r="X1284" s="41"/>
      <c r="Y1284" s="17"/>
      <c r="Z1284" s="17"/>
      <c r="AA1284" s="17"/>
      <c r="AB1284" s="17"/>
    </row>
    <row r="1285" spans="3:28" ht="11.25" customHeight="1" x14ac:dyDescent="0.15">
      <c r="C1285" s="17"/>
      <c r="D1285" s="17"/>
      <c r="E1285" s="17"/>
      <c r="F1285" s="39" t="s">
        <v>663</v>
      </c>
      <c r="G1285" s="40"/>
      <c r="H1285" s="40"/>
      <c r="I1285" s="40"/>
      <c r="J1285" s="40"/>
      <c r="K1285" s="40"/>
      <c r="L1285" s="40"/>
      <c r="M1285" s="40"/>
      <c r="N1285" s="40"/>
      <c r="O1285" s="40"/>
      <c r="P1285" s="41"/>
      <c r="Q1285" s="39" t="s">
        <v>664</v>
      </c>
      <c r="R1285" s="40"/>
      <c r="S1285" s="40"/>
      <c r="T1285" s="40"/>
      <c r="U1285" s="40"/>
      <c r="V1285" s="40"/>
      <c r="W1285" s="40"/>
      <c r="X1285" s="41"/>
      <c r="Y1285" s="17"/>
      <c r="Z1285" s="17"/>
      <c r="AA1285" s="17"/>
      <c r="AB1285" s="17"/>
    </row>
    <row r="1286" spans="3:28" ht="11.25" customHeight="1" x14ac:dyDescent="0.15">
      <c r="C1286" s="17"/>
      <c r="D1286" s="17"/>
      <c r="E1286" s="17"/>
      <c r="F1286" s="39" t="s">
        <v>665</v>
      </c>
      <c r="G1286" s="40"/>
      <c r="H1286" s="40"/>
      <c r="I1286" s="40"/>
      <c r="J1286" s="40"/>
      <c r="K1286" s="40"/>
      <c r="L1286" s="40"/>
      <c r="M1286" s="40"/>
      <c r="N1286" s="40"/>
      <c r="O1286" s="40"/>
      <c r="P1286" s="41"/>
      <c r="Q1286" s="39" t="s">
        <v>664</v>
      </c>
      <c r="R1286" s="40"/>
      <c r="S1286" s="40"/>
      <c r="T1286" s="40"/>
      <c r="U1286" s="40"/>
      <c r="V1286" s="40"/>
      <c r="W1286" s="40"/>
      <c r="X1286" s="41"/>
      <c r="Y1286" s="17"/>
      <c r="Z1286" s="17"/>
      <c r="AA1286" s="17"/>
      <c r="AB1286" s="17"/>
    </row>
    <row r="1287" spans="3:28" ht="11.25" customHeight="1" x14ac:dyDescent="0.15">
      <c r="C1287" s="17"/>
      <c r="D1287" s="17"/>
      <c r="E1287" s="17"/>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row>
    <row r="1288" spans="3:28" ht="11.25" customHeight="1" x14ac:dyDescent="0.15">
      <c r="C1288" s="17"/>
      <c r="D1288" s="17"/>
      <c r="E1288" s="16"/>
      <c r="F1288" s="17" t="s">
        <v>666</v>
      </c>
      <c r="G1288" s="17"/>
      <c r="H1288" s="17"/>
      <c r="I1288" s="17"/>
      <c r="J1288" s="17"/>
      <c r="K1288" s="17"/>
      <c r="L1288" s="17"/>
      <c r="M1288" s="17"/>
      <c r="N1288" s="17"/>
      <c r="O1288" s="17"/>
      <c r="P1288" s="17"/>
      <c r="Q1288" s="17"/>
      <c r="R1288" s="17"/>
      <c r="S1288" s="17"/>
      <c r="T1288" s="17"/>
      <c r="U1288" s="17"/>
      <c r="V1288" s="17"/>
      <c r="W1288" s="17"/>
      <c r="X1288" s="17"/>
      <c r="Y1288" s="17"/>
      <c r="Z1288" s="17"/>
      <c r="AA1288" s="17"/>
      <c r="AB1288" s="17"/>
    </row>
    <row r="1289" spans="3:28" ht="11.25" customHeight="1" x14ac:dyDescent="0.15">
      <c r="C1289" s="17"/>
      <c r="D1289" s="17"/>
      <c r="E1289" s="17"/>
      <c r="F1289" s="17"/>
      <c r="G1289" s="17"/>
      <c r="H1289" s="17"/>
      <c r="I1289" s="17"/>
      <c r="J1289" s="17"/>
      <c r="K1289" s="17"/>
      <c r="L1289" s="17"/>
      <c r="M1289" s="17"/>
      <c r="N1289" s="17"/>
      <c r="O1289" s="17"/>
      <c r="P1289" s="17"/>
      <c r="Q1289" s="17"/>
      <c r="R1289" s="17"/>
      <c r="S1289" s="17"/>
      <c r="T1289" s="17"/>
      <c r="U1289" s="17"/>
      <c r="V1289" s="17"/>
      <c r="W1289" s="17"/>
      <c r="X1289" s="17"/>
      <c r="Y1289" s="17"/>
      <c r="Z1289" s="17"/>
      <c r="AA1289" s="17"/>
      <c r="AB1289" s="17"/>
    </row>
    <row r="1290" spans="3:28" ht="11.25" customHeight="1" x14ac:dyDescent="0.15">
      <c r="C1290" s="17"/>
      <c r="D1290" s="17"/>
      <c r="E1290" s="16" t="str">
        <f>D1277&amp;"1."</f>
        <v>3.1.30.1.</v>
      </c>
      <c r="F1290" s="17" t="s">
        <v>667</v>
      </c>
      <c r="G1290" s="17"/>
      <c r="H1290" s="17"/>
      <c r="I1290" s="17"/>
      <c r="J1290" s="17"/>
      <c r="K1290" s="17"/>
      <c r="L1290" s="17"/>
      <c r="M1290" s="17"/>
      <c r="N1290" s="17"/>
      <c r="O1290" s="17"/>
      <c r="P1290" s="17"/>
      <c r="Q1290" s="17"/>
      <c r="R1290" s="17"/>
      <c r="S1290" s="17"/>
      <c r="T1290" s="17"/>
      <c r="U1290" s="17"/>
      <c r="V1290" s="17"/>
      <c r="W1290" s="17"/>
      <c r="X1290" s="17"/>
      <c r="Y1290" s="17"/>
      <c r="Z1290" s="17"/>
      <c r="AA1290" s="17"/>
      <c r="AB1290" s="17"/>
    </row>
    <row r="1291" spans="3:28" ht="11.25" customHeight="1" x14ac:dyDescent="0.15">
      <c r="C1291" s="17"/>
      <c r="D1291" s="17"/>
      <c r="E1291" s="16"/>
      <c r="F1291" s="17" t="s">
        <v>668</v>
      </c>
      <c r="G1291" s="17"/>
      <c r="H1291" s="17"/>
      <c r="I1291" s="17"/>
      <c r="J1291" s="17"/>
      <c r="K1291" s="17"/>
      <c r="L1291" s="17"/>
      <c r="M1291" s="17"/>
      <c r="N1291" s="17"/>
      <c r="O1291" s="17"/>
      <c r="P1291" s="17"/>
      <c r="Q1291" s="17"/>
      <c r="R1291" s="17"/>
      <c r="S1291" s="17"/>
      <c r="T1291" s="17"/>
      <c r="U1291" s="17"/>
      <c r="V1291" s="17"/>
      <c r="W1291" s="17"/>
      <c r="X1291" s="17"/>
      <c r="Y1291" s="17"/>
      <c r="Z1291" s="17"/>
      <c r="AA1291" s="17"/>
      <c r="AB1291" s="17"/>
    </row>
    <row r="1292" spans="3:28" ht="11.25" customHeight="1" x14ac:dyDescent="0.15">
      <c r="C1292" s="17"/>
      <c r="D1292" s="17"/>
      <c r="E1292" s="16"/>
      <c r="F1292" s="17" t="s">
        <v>669</v>
      </c>
      <c r="G1292" s="17"/>
      <c r="H1292" s="17"/>
      <c r="I1292" s="17"/>
      <c r="J1292" s="17"/>
      <c r="K1292" s="17"/>
      <c r="L1292" s="17"/>
      <c r="M1292" s="17"/>
      <c r="N1292" s="17"/>
      <c r="O1292" s="17"/>
      <c r="P1292" s="17"/>
      <c r="Q1292" s="17"/>
      <c r="R1292" s="17"/>
      <c r="S1292" s="17"/>
      <c r="T1292" s="17"/>
      <c r="U1292" s="17"/>
      <c r="V1292" s="17"/>
      <c r="W1292" s="17"/>
      <c r="X1292" s="17"/>
      <c r="Y1292" s="17"/>
      <c r="Z1292" s="17"/>
      <c r="AA1292" s="17"/>
      <c r="AB1292" s="17"/>
    </row>
    <row r="1293" spans="3:28" ht="11.25" customHeight="1" x14ac:dyDescent="0.15">
      <c r="C1293" s="17"/>
      <c r="D1293" s="17"/>
      <c r="E1293" s="16"/>
      <c r="F1293" s="17" t="s">
        <v>670</v>
      </c>
      <c r="G1293" s="17"/>
      <c r="H1293" s="17"/>
      <c r="I1293" s="17"/>
      <c r="J1293" s="17"/>
      <c r="K1293" s="17"/>
      <c r="L1293" s="17"/>
      <c r="M1293" s="17"/>
      <c r="N1293" s="17"/>
      <c r="O1293" s="17"/>
      <c r="P1293" s="17"/>
      <c r="Q1293" s="17"/>
      <c r="R1293" s="17"/>
      <c r="S1293" s="17"/>
      <c r="T1293" s="17"/>
      <c r="U1293" s="17"/>
      <c r="V1293" s="17"/>
      <c r="W1293" s="17"/>
      <c r="X1293" s="17"/>
      <c r="Y1293" s="17"/>
      <c r="Z1293" s="17"/>
      <c r="AA1293" s="17"/>
      <c r="AB1293" s="17"/>
    </row>
    <row r="1294" spans="3:28" ht="11.25" customHeight="1" x14ac:dyDescent="0.15">
      <c r="C1294" s="17"/>
      <c r="D1294" s="17"/>
      <c r="E1294" s="16"/>
      <c r="F1294" s="17" t="s">
        <v>671</v>
      </c>
      <c r="G1294" s="17"/>
      <c r="H1294" s="17"/>
      <c r="I1294" s="17"/>
      <c r="J1294" s="17"/>
      <c r="K1294" s="17"/>
      <c r="L1294" s="17"/>
      <c r="M1294" s="17"/>
      <c r="N1294" s="17"/>
      <c r="O1294" s="17"/>
      <c r="P1294" s="17"/>
      <c r="Q1294" s="17"/>
      <c r="R1294" s="17"/>
      <c r="S1294" s="17"/>
      <c r="T1294" s="17"/>
      <c r="U1294" s="17"/>
      <c r="V1294" s="17"/>
      <c r="W1294" s="17"/>
      <c r="X1294" s="17"/>
      <c r="Y1294" s="17"/>
      <c r="Z1294" s="17"/>
      <c r="AA1294" s="17"/>
      <c r="AB1294" s="17"/>
    </row>
    <row r="1295" spans="3:28" ht="11.25" customHeight="1" x14ac:dyDescent="0.15">
      <c r="C1295" s="17"/>
      <c r="D1295" s="17"/>
      <c r="E1295" s="16"/>
      <c r="F1295" s="17"/>
      <c r="G1295" s="17"/>
      <c r="H1295" s="17"/>
      <c r="I1295" s="17"/>
      <c r="J1295" s="17"/>
      <c r="K1295" s="17"/>
      <c r="L1295" s="17"/>
      <c r="M1295" s="17"/>
      <c r="N1295" s="17"/>
      <c r="O1295" s="17"/>
      <c r="P1295" s="17"/>
      <c r="Q1295" s="17"/>
      <c r="R1295" s="17"/>
      <c r="S1295" s="17"/>
      <c r="T1295" s="17"/>
      <c r="U1295" s="17"/>
      <c r="V1295" s="17"/>
      <c r="W1295" s="17"/>
      <c r="X1295" s="17"/>
      <c r="Y1295" s="17"/>
      <c r="Z1295" s="17"/>
      <c r="AA1295" s="17"/>
      <c r="AB1295" s="17"/>
    </row>
    <row r="1296" spans="3:28" ht="11.25" customHeight="1" x14ac:dyDescent="0.15">
      <c r="C1296" s="17"/>
      <c r="D1296" s="17"/>
      <c r="E1296" s="16"/>
      <c r="F1296" s="17" t="s">
        <v>672</v>
      </c>
      <c r="G1296" s="17"/>
      <c r="H1296" s="17"/>
      <c r="I1296" s="17"/>
      <c r="J1296" s="17"/>
      <c r="K1296" s="17"/>
      <c r="L1296" s="17"/>
      <c r="M1296" s="17"/>
      <c r="N1296" s="17"/>
      <c r="O1296" s="17"/>
      <c r="P1296" s="17"/>
      <c r="Q1296" s="17"/>
      <c r="R1296" s="17"/>
      <c r="S1296" s="17"/>
      <c r="T1296" s="17"/>
      <c r="U1296" s="17"/>
      <c r="V1296" s="17"/>
      <c r="W1296" s="17"/>
      <c r="X1296" s="17"/>
      <c r="Y1296" s="17"/>
      <c r="Z1296" s="17"/>
      <c r="AA1296" s="17"/>
      <c r="AB1296" s="17"/>
    </row>
    <row r="1297" spans="2:34" ht="11.25" customHeight="1" x14ac:dyDescent="0.15">
      <c r="C1297" s="17"/>
      <c r="D1297" s="17"/>
      <c r="E1297" s="16"/>
      <c r="F1297" s="17"/>
      <c r="G1297" s="17"/>
      <c r="H1297" s="17"/>
      <c r="I1297" s="17"/>
      <c r="J1297" s="17"/>
      <c r="K1297" s="17"/>
      <c r="L1297" s="17"/>
      <c r="M1297" s="17"/>
      <c r="N1297" s="17"/>
      <c r="O1297" s="17"/>
      <c r="P1297" s="17"/>
      <c r="Q1297" s="17"/>
      <c r="R1297" s="17"/>
      <c r="S1297" s="17"/>
      <c r="T1297" s="17"/>
      <c r="U1297" s="17"/>
      <c r="V1297" s="17"/>
      <c r="W1297" s="17"/>
      <c r="X1297" s="17"/>
      <c r="Y1297" s="17"/>
      <c r="Z1297" s="17"/>
      <c r="AA1297" s="17"/>
      <c r="AB1297" s="17"/>
    </row>
    <row r="1298" spans="2:34" ht="11.25" customHeight="1" x14ac:dyDescent="0.15">
      <c r="C1298" s="17"/>
      <c r="D1298" s="17"/>
      <c r="E1298" s="16"/>
      <c r="F1298" s="17" t="s">
        <v>673</v>
      </c>
      <c r="G1298" s="17"/>
      <c r="H1298" s="17"/>
      <c r="I1298" s="17"/>
      <c r="J1298" s="17"/>
      <c r="K1298" s="17"/>
      <c r="L1298" s="17"/>
      <c r="M1298" s="17"/>
      <c r="N1298" s="17"/>
      <c r="O1298" s="17"/>
      <c r="P1298" s="17"/>
      <c r="Q1298" s="17"/>
      <c r="R1298" s="17"/>
      <c r="S1298" s="17"/>
      <c r="T1298" s="17"/>
      <c r="U1298" s="17"/>
      <c r="V1298" s="17"/>
      <c r="W1298" s="17"/>
      <c r="X1298" s="17"/>
      <c r="Y1298" s="17"/>
      <c r="Z1298" s="17"/>
      <c r="AA1298" s="17"/>
      <c r="AB1298" s="17"/>
    </row>
    <row r="1299" spans="2:34" ht="11.25" customHeight="1" x14ac:dyDescent="0.15">
      <c r="C1299" s="17"/>
      <c r="D1299" s="17"/>
      <c r="E1299" s="16"/>
      <c r="F1299" s="17" t="s">
        <v>674</v>
      </c>
      <c r="G1299" s="17"/>
      <c r="H1299" s="17"/>
      <c r="I1299" s="17"/>
      <c r="J1299" s="17"/>
      <c r="K1299" s="17"/>
      <c r="L1299" s="17"/>
      <c r="M1299" s="17"/>
      <c r="N1299" s="17"/>
      <c r="O1299" s="17"/>
      <c r="P1299" s="17"/>
      <c r="Q1299" s="17"/>
      <c r="R1299" s="17"/>
      <c r="S1299" s="17"/>
      <c r="T1299" s="17"/>
      <c r="U1299" s="17"/>
      <c r="V1299" s="17"/>
      <c r="W1299" s="17"/>
      <c r="X1299" s="17"/>
      <c r="Y1299" s="17"/>
      <c r="Z1299" s="17"/>
      <c r="AA1299" s="17"/>
      <c r="AB1299" s="17"/>
    </row>
    <row r="1300" spans="2:34" ht="11.25" customHeight="1" x14ac:dyDescent="0.15">
      <c r="C1300" s="17"/>
      <c r="D1300" s="17"/>
      <c r="E1300" s="16"/>
      <c r="F1300" s="17" t="s">
        <v>675</v>
      </c>
      <c r="G1300" s="17"/>
      <c r="H1300" s="17"/>
      <c r="I1300" s="17"/>
      <c r="J1300" s="17"/>
      <c r="K1300" s="17"/>
      <c r="L1300" s="17"/>
      <c r="M1300" s="17"/>
      <c r="N1300" s="17"/>
      <c r="O1300" s="17"/>
      <c r="P1300" s="17"/>
      <c r="Q1300" s="17"/>
      <c r="R1300" s="17"/>
      <c r="S1300" s="17"/>
      <c r="T1300" s="17"/>
      <c r="U1300" s="17"/>
      <c r="V1300" s="17"/>
      <c r="W1300" s="17"/>
      <c r="X1300" s="17"/>
      <c r="Y1300" s="17"/>
      <c r="Z1300" s="17"/>
      <c r="AA1300" s="17"/>
      <c r="AB1300" s="17"/>
    </row>
    <row r="1301" spans="2:34" ht="11.25" customHeight="1" x14ac:dyDescent="0.15">
      <c r="C1301" s="17"/>
      <c r="D1301" s="17"/>
      <c r="E1301" s="16"/>
      <c r="F1301" s="17"/>
      <c r="G1301" s="17"/>
      <c r="H1301" s="17"/>
      <c r="I1301" s="17"/>
      <c r="J1301" s="17"/>
      <c r="K1301" s="17"/>
      <c r="L1301" s="17"/>
      <c r="M1301" s="17"/>
      <c r="N1301" s="17"/>
      <c r="O1301" s="17"/>
      <c r="P1301" s="17"/>
      <c r="Q1301" s="17"/>
      <c r="R1301" s="17"/>
      <c r="S1301" s="17"/>
      <c r="T1301" s="17"/>
      <c r="U1301" s="17"/>
      <c r="V1301" s="17"/>
      <c r="W1301" s="17"/>
      <c r="X1301" s="17"/>
      <c r="Y1301" s="17"/>
      <c r="Z1301" s="17"/>
      <c r="AA1301" s="17"/>
      <c r="AB1301" s="17"/>
    </row>
    <row r="1302" spans="2:34" ht="11.25" customHeight="1" x14ac:dyDescent="0.15">
      <c r="C1302" s="17"/>
      <c r="D1302" s="16" t="str">
        <f>$C$7&amp;"31."</f>
        <v>3.1.31.</v>
      </c>
      <c r="E1302" s="17" t="s">
        <v>676</v>
      </c>
      <c r="F1302" s="17"/>
      <c r="G1302" s="17"/>
      <c r="H1302" s="17"/>
      <c r="I1302" s="17"/>
      <c r="J1302" s="17"/>
      <c r="K1302" s="17"/>
      <c r="L1302" s="17"/>
      <c r="M1302" s="17"/>
      <c r="N1302" s="17"/>
      <c r="O1302" s="17"/>
      <c r="P1302" s="17"/>
      <c r="Q1302" s="17"/>
      <c r="R1302" s="17"/>
      <c r="S1302" s="17"/>
      <c r="T1302" s="17"/>
      <c r="U1302" s="17"/>
      <c r="V1302" s="17"/>
      <c r="W1302" s="17"/>
      <c r="X1302" s="17"/>
      <c r="Y1302" s="17"/>
      <c r="Z1302" s="17"/>
      <c r="AA1302" s="17"/>
      <c r="AB1302" s="17"/>
    </row>
    <row r="1303" spans="2:34" ht="11.25" customHeight="1" x14ac:dyDescent="0.15">
      <c r="B1303" s="17"/>
      <c r="C1303" s="17"/>
      <c r="D1303" s="17"/>
      <c r="E1303" s="17" t="s">
        <v>677</v>
      </c>
      <c r="F1303" s="17"/>
      <c r="G1303" s="17"/>
      <c r="H1303" s="17"/>
      <c r="I1303" s="17"/>
      <c r="J1303" s="17"/>
      <c r="K1303" s="17"/>
      <c r="L1303" s="17"/>
      <c r="M1303" s="17"/>
      <c r="N1303" s="17"/>
      <c r="O1303" s="17"/>
      <c r="P1303" s="17"/>
      <c r="Q1303" s="17"/>
      <c r="R1303" s="17"/>
      <c r="S1303" s="17"/>
      <c r="T1303" s="17"/>
      <c r="U1303" s="17"/>
      <c r="V1303" s="17"/>
      <c r="W1303" s="17"/>
      <c r="X1303" s="17"/>
      <c r="Y1303" s="17"/>
      <c r="Z1303" s="17"/>
      <c r="AA1303" s="17"/>
      <c r="AB1303" s="17"/>
      <c r="AC1303" s="17"/>
      <c r="AD1303" s="17"/>
      <c r="AE1303" s="17"/>
      <c r="AF1303" s="17"/>
      <c r="AG1303" s="17"/>
      <c r="AH1303" s="17"/>
    </row>
    <row r="1304" spans="2:34" ht="11.25" customHeight="1" x14ac:dyDescent="0.15">
      <c r="B1304" s="17"/>
      <c r="C1304" s="17"/>
      <c r="D1304" s="17"/>
      <c r="E1304" s="17" t="s">
        <v>678</v>
      </c>
      <c r="F1304" s="17"/>
      <c r="G1304" s="17"/>
      <c r="H1304" s="17"/>
      <c r="I1304" s="17"/>
      <c r="J1304" s="17"/>
      <c r="K1304" s="17"/>
      <c r="L1304" s="17"/>
      <c r="M1304" s="17"/>
      <c r="N1304" s="17"/>
      <c r="O1304" s="17"/>
      <c r="P1304" s="17"/>
      <c r="Q1304" s="17"/>
      <c r="R1304" s="17"/>
      <c r="S1304" s="17"/>
      <c r="T1304" s="17"/>
      <c r="U1304" s="17"/>
      <c r="V1304" s="17"/>
      <c r="W1304" s="17"/>
      <c r="X1304" s="17"/>
      <c r="Y1304" s="17"/>
      <c r="Z1304" s="17"/>
      <c r="AA1304" s="17"/>
      <c r="AB1304" s="17"/>
      <c r="AC1304" s="17"/>
      <c r="AD1304" s="17"/>
      <c r="AE1304" s="17"/>
      <c r="AF1304" s="17"/>
      <c r="AG1304" s="17"/>
      <c r="AH1304" s="17"/>
    </row>
    <row r="1305" spans="2:34" ht="11.25" customHeight="1" x14ac:dyDescent="0.15">
      <c r="B1305" s="17"/>
      <c r="C1305" s="17"/>
      <c r="D1305" s="17"/>
      <c r="E1305" s="17" t="s">
        <v>679</v>
      </c>
      <c r="F1305" s="17"/>
      <c r="G1305" s="17"/>
      <c r="H1305" s="17"/>
      <c r="I1305" s="17"/>
      <c r="J1305" s="17"/>
      <c r="K1305" s="17"/>
      <c r="L1305" s="17"/>
      <c r="M1305" s="17"/>
      <c r="N1305" s="17"/>
      <c r="O1305" s="17"/>
      <c r="P1305" s="17"/>
      <c r="Q1305" s="17"/>
      <c r="R1305" s="17"/>
      <c r="S1305" s="17"/>
      <c r="T1305" s="17"/>
      <c r="U1305" s="17"/>
      <c r="V1305" s="17"/>
      <c r="W1305" s="17"/>
      <c r="X1305" s="17"/>
      <c r="Y1305" s="17"/>
      <c r="Z1305" s="17"/>
      <c r="AA1305" s="17"/>
      <c r="AB1305" s="17"/>
      <c r="AC1305" s="17"/>
      <c r="AD1305" s="17"/>
      <c r="AE1305" s="17"/>
      <c r="AF1305" s="17"/>
      <c r="AG1305" s="17"/>
      <c r="AH1305" s="17"/>
    </row>
    <row r="1306" spans="2:34" ht="11.25" customHeight="1" x14ac:dyDescent="0.15">
      <c r="B1306" s="17"/>
      <c r="C1306" s="17"/>
      <c r="D1306" s="17"/>
      <c r="E1306" s="17"/>
      <c r="F1306" s="17"/>
      <c r="G1306" s="17"/>
      <c r="H1306" s="17"/>
      <c r="I1306" s="17"/>
      <c r="J1306" s="17"/>
      <c r="K1306" s="17"/>
      <c r="L1306" s="17"/>
      <c r="M1306" s="17"/>
      <c r="N1306" s="17"/>
      <c r="O1306" s="17"/>
      <c r="P1306" s="17"/>
      <c r="Q1306" s="17"/>
      <c r="R1306" s="17"/>
      <c r="S1306" s="17"/>
      <c r="T1306" s="17"/>
      <c r="U1306" s="17"/>
      <c r="V1306" s="17"/>
      <c r="W1306" s="17"/>
      <c r="X1306" s="17"/>
      <c r="Y1306" s="17"/>
      <c r="Z1306" s="17"/>
      <c r="AA1306" s="17"/>
      <c r="AB1306" s="17"/>
      <c r="AC1306" s="17"/>
      <c r="AD1306" s="17"/>
      <c r="AE1306" s="17"/>
      <c r="AF1306" s="17"/>
      <c r="AG1306" s="17"/>
      <c r="AH1306" s="17"/>
    </row>
    <row r="1307" spans="2:34" ht="11.25" customHeight="1" x14ac:dyDescent="0.15">
      <c r="B1307" s="17"/>
      <c r="C1307" s="17"/>
      <c r="D1307" s="17"/>
      <c r="E1307" s="17" t="s">
        <v>680</v>
      </c>
      <c r="F1307" s="17"/>
      <c r="G1307" s="17"/>
      <c r="H1307" s="17"/>
      <c r="I1307" s="17"/>
      <c r="J1307" s="17"/>
      <c r="K1307" s="17"/>
      <c r="L1307" s="17"/>
      <c r="M1307" s="17"/>
      <c r="N1307" s="17"/>
      <c r="O1307" s="17"/>
      <c r="P1307" s="17"/>
      <c r="Q1307" s="17"/>
      <c r="R1307" s="17"/>
      <c r="S1307" s="17"/>
      <c r="T1307" s="17"/>
      <c r="U1307" s="17"/>
      <c r="V1307" s="17"/>
      <c r="W1307" s="17"/>
      <c r="X1307" s="17"/>
      <c r="Y1307" s="17"/>
      <c r="Z1307" s="17"/>
      <c r="AA1307" s="17"/>
      <c r="AB1307" s="17"/>
      <c r="AC1307" s="17"/>
      <c r="AD1307" s="17"/>
      <c r="AE1307" s="17"/>
      <c r="AF1307" s="17"/>
      <c r="AG1307" s="17"/>
      <c r="AH1307" s="17"/>
    </row>
    <row r="1308" spans="2:34" ht="11.25" customHeight="1" x14ac:dyDescent="0.15">
      <c r="B1308" s="17"/>
      <c r="C1308" s="17"/>
      <c r="D1308" s="17"/>
      <c r="E1308" s="17"/>
      <c r="F1308" s="17"/>
      <c r="G1308" s="17"/>
      <c r="H1308" s="17"/>
      <c r="I1308" s="17"/>
      <c r="J1308" s="17"/>
      <c r="K1308" s="17"/>
      <c r="L1308" s="17"/>
      <c r="M1308" s="17"/>
      <c r="N1308" s="17"/>
      <c r="O1308" s="17"/>
      <c r="P1308" s="17"/>
      <c r="Q1308" s="17"/>
      <c r="R1308" s="17"/>
      <c r="S1308" s="17"/>
      <c r="T1308" s="17"/>
      <c r="U1308" s="17"/>
      <c r="V1308" s="17"/>
      <c r="W1308" s="17"/>
      <c r="X1308" s="17"/>
      <c r="Y1308" s="17"/>
      <c r="Z1308" s="17"/>
      <c r="AA1308" s="17"/>
      <c r="AB1308" s="17"/>
      <c r="AC1308" s="17"/>
      <c r="AD1308" s="17"/>
      <c r="AE1308" s="17"/>
      <c r="AF1308" s="17"/>
      <c r="AG1308" s="17"/>
      <c r="AH1308" s="17"/>
    </row>
    <row r="1309" spans="2:34" ht="11.25" customHeight="1" x14ac:dyDescent="0.15">
      <c r="B1309" s="17"/>
      <c r="C1309" s="17"/>
      <c r="D1309" s="17"/>
      <c r="E1309" s="17" t="s">
        <v>861</v>
      </c>
      <c r="F1309" s="17"/>
      <c r="G1309" s="17"/>
      <c r="H1309" s="17"/>
      <c r="I1309" s="17"/>
      <c r="J1309" s="17"/>
      <c r="K1309" s="17"/>
      <c r="L1309" s="17"/>
      <c r="M1309" s="17"/>
      <c r="N1309" s="17"/>
      <c r="O1309" s="17"/>
      <c r="P1309" s="17"/>
      <c r="Q1309" s="17"/>
      <c r="R1309" s="17"/>
      <c r="S1309" s="17"/>
      <c r="T1309" s="17"/>
      <c r="U1309" s="17"/>
      <c r="V1309" s="17"/>
      <c r="W1309" s="17"/>
      <c r="X1309" s="17"/>
      <c r="Y1309" s="17"/>
      <c r="Z1309" s="17"/>
      <c r="AA1309" s="17"/>
      <c r="AB1309" s="17"/>
      <c r="AC1309" s="17"/>
      <c r="AD1309" s="17"/>
      <c r="AE1309" s="17"/>
      <c r="AF1309" s="17"/>
      <c r="AG1309" s="17"/>
      <c r="AH1309" s="17"/>
    </row>
    <row r="1310" spans="2:34" ht="11.25" customHeight="1" x14ac:dyDescent="0.15">
      <c r="B1310" s="17"/>
      <c r="C1310" s="17"/>
      <c r="D1310" s="17"/>
      <c r="E1310" s="126" t="s">
        <v>877</v>
      </c>
      <c r="F1310" s="17"/>
      <c r="G1310" s="17"/>
      <c r="H1310" s="17"/>
      <c r="I1310" s="17"/>
      <c r="J1310" s="17"/>
      <c r="K1310" s="17"/>
      <c r="L1310" s="17"/>
      <c r="M1310" s="17"/>
      <c r="N1310" s="17"/>
      <c r="O1310" s="17"/>
      <c r="P1310" s="17"/>
      <c r="Q1310" s="17"/>
      <c r="R1310" s="17"/>
      <c r="S1310" s="17"/>
      <c r="T1310" s="17"/>
      <c r="U1310" s="17"/>
      <c r="V1310" s="17"/>
      <c r="W1310" s="17"/>
      <c r="X1310" s="17"/>
      <c r="Y1310" s="17"/>
      <c r="Z1310" s="17"/>
      <c r="AA1310" s="17"/>
      <c r="AB1310" s="17"/>
      <c r="AC1310" s="17"/>
      <c r="AD1310" s="17"/>
      <c r="AE1310" s="17"/>
      <c r="AF1310" s="17"/>
      <c r="AG1310" s="17"/>
      <c r="AH1310" s="17"/>
    </row>
    <row r="1311" spans="2:34" ht="11.25" customHeight="1" x14ac:dyDescent="0.15">
      <c r="B1311" s="17"/>
      <c r="C1311" s="17"/>
      <c r="D1311" s="17"/>
      <c r="E1311" s="125" t="s">
        <v>860</v>
      </c>
      <c r="F1311" s="17"/>
      <c r="G1311" s="17"/>
      <c r="H1311" s="17"/>
      <c r="I1311" s="17"/>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7"/>
      <c r="AH1311" s="17"/>
    </row>
    <row r="1312" spans="2:34" ht="11.25" customHeight="1" x14ac:dyDescent="0.15">
      <c r="B1312" s="17"/>
      <c r="C1312" s="17"/>
      <c r="D1312" s="17"/>
      <c r="E1312" s="17"/>
      <c r="F1312" s="17"/>
      <c r="G1312" s="17"/>
      <c r="H1312" s="17"/>
      <c r="I1312" s="17"/>
      <c r="J1312" s="17"/>
      <c r="K1312" s="17"/>
      <c r="L1312" s="17"/>
      <c r="M1312" s="17"/>
      <c r="N1312" s="17"/>
      <c r="O1312" s="17"/>
      <c r="P1312" s="17"/>
      <c r="Q1312" s="17"/>
      <c r="R1312" s="17"/>
      <c r="S1312" s="17"/>
      <c r="T1312" s="17"/>
      <c r="U1312" s="17"/>
      <c r="V1312" s="17"/>
      <c r="W1312" s="17"/>
      <c r="X1312" s="17"/>
      <c r="Y1312" s="17"/>
      <c r="Z1312" s="17"/>
      <c r="AA1312" s="17"/>
      <c r="AB1312" s="17"/>
      <c r="AC1312" s="17"/>
      <c r="AD1312" s="17"/>
      <c r="AE1312" s="17"/>
      <c r="AF1312" s="17"/>
      <c r="AG1312" s="17"/>
      <c r="AH1312" s="17"/>
    </row>
    <row r="1313" spans="2:35" ht="11.25" customHeight="1" x14ac:dyDescent="0.15">
      <c r="B1313" s="17"/>
      <c r="C1313" s="17"/>
      <c r="D1313" s="17"/>
      <c r="E1313" s="36" t="s">
        <v>681</v>
      </c>
      <c r="F1313" s="37"/>
      <c r="G1313" s="37"/>
      <c r="H1313" s="37"/>
      <c r="I1313" s="37"/>
      <c r="J1313" s="37"/>
      <c r="K1313" s="36" t="s">
        <v>682</v>
      </c>
      <c r="L1313" s="37"/>
      <c r="M1313" s="37"/>
      <c r="N1313" s="37"/>
      <c r="O1313" s="37"/>
      <c r="P1313" s="37"/>
      <c r="Q1313" s="37"/>
      <c r="R1313" s="37"/>
      <c r="S1313" s="37"/>
      <c r="T1313" s="37"/>
      <c r="U1313" s="37"/>
      <c r="V1313" s="37"/>
      <c r="W1313" s="37"/>
      <c r="X1313" s="37"/>
      <c r="Y1313" s="37"/>
      <c r="Z1313" s="37"/>
      <c r="AA1313" s="37"/>
      <c r="AB1313" s="37"/>
      <c r="AC1313" s="38"/>
      <c r="AD1313" s="17"/>
      <c r="AE1313" s="17"/>
      <c r="AF1313" s="17"/>
      <c r="AG1313" s="17"/>
      <c r="AH1313" s="17"/>
    </row>
    <row r="1314" spans="2:35" ht="11.25" customHeight="1" x14ac:dyDescent="0.15">
      <c r="B1314" s="17"/>
      <c r="C1314" s="17"/>
      <c r="D1314" s="17"/>
      <c r="E1314" s="39" t="s">
        <v>440</v>
      </c>
      <c r="F1314" s="40"/>
      <c r="G1314" s="40"/>
      <c r="H1314" s="40"/>
      <c r="I1314" s="40"/>
      <c r="J1314" s="41"/>
      <c r="K1314" s="39" t="s">
        <v>683</v>
      </c>
      <c r="L1314" s="40"/>
      <c r="M1314" s="40"/>
      <c r="N1314" s="40"/>
      <c r="O1314" s="40"/>
      <c r="P1314" s="40"/>
      <c r="Q1314" s="40"/>
      <c r="R1314" s="40"/>
      <c r="S1314" s="40"/>
      <c r="T1314" s="40"/>
      <c r="U1314" s="40"/>
      <c r="V1314" s="40"/>
      <c r="W1314" s="40"/>
      <c r="X1314" s="40"/>
      <c r="Y1314" s="40"/>
      <c r="Z1314" s="40"/>
      <c r="AA1314" s="40"/>
      <c r="AB1314" s="40"/>
      <c r="AC1314" s="41"/>
      <c r="AD1314" s="17"/>
      <c r="AE1314" s="17"/>
      <c r="AF1314" s="17"/>
      <c r="AG1314" s="17"/>
      <c r="AH1314" s="17"/>
    </row>
    <row r="1315" spans="2:35" ht="11.25" customHeight="1" x14ac:dyDescent="0.15">
      <c r="B1315" s="17"/>
      <c r="C1315" s="17"/>
      <c r="D1315" s="17"/>
      <c r="E1315" s="17"/>
      <c r="F1315" s="17"/>
      <c r="G1315" s="17"/>
      <c r="H1315" s="17"/>
      <c r="I1315" s="17"/>
      <c r="J1315" s="17"/>
      <c r="K1315" s="17"/>
      <c r="L1315" s="17"/>
      <c r="M1315" s="17"/>
      <c r="N1315" s="17"/>
      <c r="O1315" s="17"/>
      <c r="P1315" s="17"/>
      <c r="Q1315" s="17"/>
      <c r="R1315" s="17"/>
      <c r="S1315" s="17"/>
      <c r="T1315" s="17"/>
      <c r="U1315" s="17"/>
      <c r="V1315" s="17"/>
      <c r="W1315" s="17"/>
      <c r="X1315" s="17"/>
      <c r="Y1315" s="17"/>
      <c r="Z1315" s="17"/>
      <c r="AA1315" s="17"/>
      <c r="AB1315" s="17"/>
      <c r="AC1315" s="17"/>
      <c r="AD1315" s="17"/>
      <c r="AE1315" s="17"/>
      <c r="AF1315" s="17"/>
      <c r="AG1315" s="17"/>
      <c r="AH1315" s="17"/>
      <c r="AI1315" s="17"/>
    </row>
    <row r="1316" spans="2:35" ht="11.25" customHeight="1" x14ac:dyDescent="0.15">
      <c r="B1316" s="17"/>
      <c r="C1316" s="17"/>
      <c r="D1316" s="15" t="str">
        <f>$C$7&amp;"32."</f>
        <v>3.1.32.</v>
      </c>
      <c r="E1316" s="4" t="s">
        <v>684</v>
      </c>
      <c r="F1316" s="17"/>
      <c r="G1316" s="17"/>
      <c r="H1316" s="17"/>
      <c r="I1316" s="17"/>
      <c r="J1316" s="17"/>
      <c r="K1316" s="17"/>
      <c r="L1316" s="17"/>
      <c r="M1316" s="17"/>
      <c r="N1316" s="17"/>
      <c r="O1316" s="17"/>
      <c r="P1316" s="17"/>
      <c r="Q1316" s="17"/>
      <c r="R1316" s="17"/>
      <c r="S1316" s="17"/>
      <c r="T1316" s="17"/>
      <c r="U1316" s="17"/>
      <c r="V1316" s="17"/>
      <c r="W1316" s="17"/>
      <c r="X1316" s="17"/>
      <c r="Y1316" s="17"/>
      <c r="Z1316" s="17"/>
      <c r="AA1316" s="17"/>
      <c r="AB1316" s="17"/>
      <c r="AC1316" s="17"/>
      <c r="AD1316" s="17"/>
      <c r="AE1316" s="17"/>
      <c r="AF1316" s="17"/>
      <c r="AG1316" s="17"/>
      <c r="AH1316" s="17"/>
      <c r="AI1316" s="17"/>
    </row>
    <row r="1317" spans="2:35" ht="11.25" customHeight="1" x14ac:dyDescent="0.15">
      <c r="B1317" s="17"/>
      <c r="C1317" s="17"/>
      <c r="D1317" s="17"/>
      <c r="E1317" s="17" t="s">
        <v>685</v>
      </c>
      <c r="F1317" s="17"/>
      <c r="G1317" s="17"/>
      <c r="H1317" s="17"/>
      <c r="I1317" s="17"/>
      <c r="J1317" s="17"/>
      <c r="K1317" s="17"/>
      <c r="L1317" s="17"/>
      <c r="M1317" s="17"/>
      <c r="N1317" s="17"/>
      <c r="O1317" s="17"/>
      <c r="P1317" s="17"/>
      <c r="Q1317" s="17"/>
      <c r="R1317" s="17"/>
      <c r="S1317" s="17"/>
      <c r="T1317" s="17"/>
      <c r="U1317" s="17"/>
      <c r="V1317" s="17"/>
      <c r="W1317" s="17"/>
      <c r="X1317" s="17"/>
      <c r="Y1317" s="17"/>
      <c r="Z1317" s="17"/>
      <c r="AA1317" s="17"/>
      <c r="AB1317" s="17"/>
      <c r="AC1317" s="17"/>
      <c r="AD1317" s="17"/>
      <c r="AE1317" s="17"/>
      <c r="AF1317" s="17"/>
      <c r="AG1317" s="17"/>
      <c r="AH1317" s="17"/>
      <c r="AI1317" s="17"/>
    </row>
    <row r="1318" spans="2:35" ht="11.25" customHeight="1" x14ac:dyDescent="0.15">
      <c r="B1318" s="17"/>
      <c r="C1318" s="17"/>
      <c r="D1318" s="17"/>
      <c r="E1318" s="17"/>
      <c r="F1318" s="17"/>
      <c r="G1318" s="17"/>
      <c r="H1318" s="17"/>
      <c r="I1318" s="17"/>
      <c r="J1318" s="17"/>
      <c r="K1318" s="17"/>
      <c r="L1318" s="17"/>
      <c r="M1318" s="17"/>
      <c r="N1318" s="17"/>
      <c r="O1318" s="17"/>
      <c r="P1318" s="17"/>
      <c r="Q1318" s="17"/>
      <c r="R1318" s="17"/>
      <c r="S1318" s="17"/>
      <c r="T1318" s="17"/>
      <c r="U1318" s="17"/>
      <c r="V1318" s="17"/>
      <c r="W1318" s="17"/>
      <c r="X1318" s="17"/>
      <c r="Y1318" s="17"/>
      <c r="Z1318" s="17"/>
      <c r="AA1318" s="17"/>
      <c r="AB1318" s="17"/>
      <c r="AC1318" s="17"/>
      <c r="AD1318" s="17"/>
      <c r="AE1318" s="17"/>
      <c r="AF1318" s="17"/>
      <c r="AG1318" s="17"/>
      <c r="AH1318" s="17"/>
      <c r="AI1318" s="17"/>
    </row>
    <row r="1319" spans="2:35" ht="11.25" customHeight="1" x14ac:dyDescent="0.15">
      <c r="B1319" s="17"/>
      <c r="C1319" s="17"/>
      <c r="D1319" s="17"/>
      <c r="E1319" s="4" t="s">
        <v>437</v>
      </c>
      <c r="F1319" s="17" t="s">
        <v>686</v>
      </c>
      <c r="G1319" s="17"/>
      <c r="H1319" s="17"/>
      <c r="I1319" s="17"/>
      <c r="J1319" s="17"/>
      <c r="K1319" s="17"/>
      <c r="L1319" s="17"/>
      <c r="M1319" s="17"/>
      <c r="N1319" s="17"/>
      <c r="O1319" s="17"/>
      <c r="P1319" s="17"/>
      <c r="Q1319" s="17"/>
      <c r="R1319" s="17"/>
      <c r="S1319" s="17"/>
      <c r="T1319" s="17"/>
      <c r="U1319" s="17"/>
      <c r="V1319" s="17"/>
      <c r="W1319" s="17"/>
      <c r="X1319" s="17"/>
      <c r="Y1319" s="17"/>
      <c r="Z1319" s="17"/>
      <c r="AA1319" s="17"/>
      <c r="AB1319" s="17"/>
      <c r="AC1319" s="17"/>
      <c r="AD1319" s="17"/>
      <c r="AE1319" s="17"/>
      <c r="AF1319" s="17"/>
      <c r="AG1319" s="17"/>
      <c r="AH1319" s="17"/>
      <c r="AI1319" s="17"/>
    </row>
    <row r="1320" spans="2:35" ht="11.25" customHeight="1" x14ac:dyDescent="0.15">
      <c r="B1320" s="17"/>
      <c r="C1320" s="17"/>
      <c r="D1320" s="17"/>
      <c r="E1320" s="4" t="s">
        <v>437</v>
      </c>
      <c r="F1320" s="17" t="s">
        <v>687</v>
      </c>
      <c r="G1320" s="17"/>
      <c r="H1320" s="17"/>
      <c r="I1320" s="17"/>
      <c r="J1320" s="17"/>
      <c r="K1320" s="17"/>
      <c r="L1320" s="17"/>
      <c r="M1320" s="17"/>
      <c r="N1320" s="17"/>
      <c r="O1320" s="17"/>
      <c r="P1320" s="17"/>
      <c r="Q1320" s="17"/>
      <c r="R1320" s="17"/>
      <c r="S1320" s="17"/>
      <c r="T1320" s="17"/>
      <c r="U1320" s="17"/>
      <c r="V1320" s="17"/>
      <c r="W1320" s="17"/>
      <c r="X1320" s="17"/>
      <c r="Y1320" s="17"/>
      <c r="Z1320" s="17"/>
      <c r="AA1320" s="17"/>
      <c r="AB1320" s="17"/>
      <c r="AC1320" s="17"/>
      <c r="AD1320" s="17"/>
      <c r="AE1320" s="17"/>
      <c r="AF1320" s="17"/>
      <c r="AG1320" s="17"/>
      <c r="AH1320" s="17"/>
      <c r="AI1320" s="17"/>
    </row>
    <row r="1321" spans="2:35" ht="11.25" customHeight="1" x14ac:dyDescent="0.15">
      <c r="B1321" s="17"/>
      <c r="C1321" s="17"/>
      <c r="D1321" s="17"/>
      <c r="E1321" s="17"/>
      <c r="F1321" s="17"/>
      <c r="G1321" s="17"/>
      <c r="H1321" s="17"/>
      <c r="I1321" s="17"/>
      <c r="J1321" s="17"/>
      <c r="K1321" s="17"/>
      <c r="L1321" s="17"/>
      <c r="M1321" s="17"/>
      <c r="N1321" s="17"/>
      <c r="O1321" s="17"/>
      <c r="P1321" s="17"/>
      <c r="Q1321" s="17"/>
      <c r="R1321" s="17"/>
      <c r="S1321" s="17"/>
      <c r="T1321" s="17"/>
      <c r="U1321" s="17"/>
      <c r="V1321" s="17"/>
      <c r="W1321" s="17"/>
      <c r="X1321" s="17"/>
      <c r="Y1321" s="17"/>
      <c r="Z1321" s="17"/>
      <c r="AA1321" s="17"/>
      <c r="AB1321" s="17"/>
      <c r="AC1321" s="17"/>
      <c r="AD1321" s="17"/>
      <c r="AE1321" s="17"/>
      <c r="AF1321" s="17"/>
      <c r="AG1321" s="17"/>
      <c r="AH1321" s="17"/>
      <c r="AI1321" s="17"/>
    </row>
    <row r="1322" spans="2:35" ht="11.25" customHeight="1" x14ac:dyDescent="0.15">
      <c r="B1322" s="17"/>
      <c r="C1322" s="17"/>
      <c r="D1322" s="17"/>
      <c r="E1322" s="17" t="s">
        <v>688</v>
      </c>
      <c r="F1322" s="17"/>
      <c r="G1322" s="17"/>
      <c r="H1322" s="17"/>
      <c r="I1322" s="17"/>
      <c r="J1322" s="17"/>
      <c r="K1322" s="17"/>
      <c r="L1322" s="17"/>
      <c r="M1322" s="17"/>
      <c r="N1322" s="17"/>
      <c r="O1322" s="17"/>
      <c r="P1322" s="17"/>
      <c r="Q1322" s="17"/>
      <c r="R1322" s="17"/>
      <c r="S1322" s="17"/>
      <c r="T1322" s="17"/>
      <c r="U1322" s="17"/>
      <c r="V1322" s="17"/>
      <c r="W1322" s="17"/>
      <c r="X1322" s="17"/>
      <c r="Y1322" s="17"/>
      <c r="Z1322" s="17"/>
      <c r="AA1322" s="17"/>
      <c r="AB1322" s="17"/>
      <c r="AC1322" s="17"/>
      <c r="AD1322" s="17"/>
      <c r="AE1322" s="17"/>
      <c r="AF1322" s="17"/>
      <c r="AG1322" s="17"/>
      <c r="AH1322" s="17"/>
      <c r="AI1322" s="17"/>
    </row>
    <row r="1323" spans="2:35" ht="11.25" customHeight="1" x14ac:dyDescent="0.15">
      <c r="B1323" s="17"/>
      <c r="C1323" s="17"/>
      <c r="D1323" s="17"/>
      <c r="E1323" s="17" t="s">
        <v>689</v>
      </c>
      <c r="F1323" s="17"/>
      <c r="G1323" s="17"/>
      <c r="H1323" s="17"/>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7"/>
      <c r="AH1323" s="17"/>
      <c r="AI1323" s="17"/>
    </row>
    <row r="1324" spans="2:35" ht="11.25" customHeight="1" x14ac:dyDescent="0.15"/>
    <row r="1325" spans="2:35" ht="11.25" customHeight="1" x14ac:dyDescent="0.15">
      <c r="D1325" s="15" t="str">
        <f>$C$7&amp;"33."</f>
        <v>3.1.33.</v>
      </c>
      <c r="E1325" s="4" t="s">
        <v>690</v>
      </c>
    </row>
    <row r="1326" spans="2:35" ht="11.25" customHeight="1" x14ac:dyDescent="0.15">
      <c r="D1326" s="15"/>
      <c r="E1326" s="4" t="s">
        <v>691</v>
      </c>
    </row>
    <row r="1327" spans="2:35" ht="11.25" customHeight="1" x14ac:dyDescent="0.15">
      <c r="D1327" s="15"/>
    </row>
    <row r="1328" spans="2:35" ht="11.25" customHeight="1" x14ac:dyDescent="0.15">
      <c r="D1328" s="15"/>
      <c r="E1328" s="4" t="s">
        <v>692</v>
      </c>
    </row>
    <row r="1329" spans="3:6" ht="11.25" customHeight="1" x14ac:dyDescent="0.15">
      <c r="D1329" s="15"/>
      <c r="E1329" s="4" t="s">
        <v>693</v>
      </c>
    </row>
    <row r="1330" spans="3:6" ht="11.25" customHeight="1" x14ac:dyDescent="0.15">
      <c r="D1330" s="15"/>
      <c r="E1330" s="4" t="s">
        <v>694</v>
      </c>
    </row>
    <row r="1331" spans="3:6" ht="11.25" customHeight="1" x14ac:dyDescent="0.15"/>
    <row r="1332" spans="3:6" ht="14.25" customHeight="1" x14ac:dyDescent="0.15">
      <c r="F1332" s="50"/>
    </row>
    <row r="1333" spans="3:6" ht="14.25" customHeight="1" x14ac:dyDescent="0.15">
      <c r="C1333" s="15" t="str">
        <f>$B$5&amp;"2."</f>
        <v>3.2.</v>
      </c>
      <c r="D1333" s="106" t="s">
        <v>899</v>
      </c>
      <c r="E1333" s="106"/>
    </row>
    <row r="1334" spans="3:6" ht="14.25" customHeight="1" x14ac:dyDescent="0.15">
      <c r="C1334" s="106"/>
      <c r="D1334" s="106"/>
      <c r="E1334" s="106"/>
    </row>
    <row r="1335" spans="3:6" ht="14.25" customHeight="1" x14ac:dyDescent="0.15">
      <c r="C1335" s="106"/>
      <c r="D1335" s="15" t="str">
        <f>$C$1333&amp;"1."</f>
        <v>3.2.1.</v>
      </c>
      <c r="E1335" s="106" t="s">
        <v>14</v>
      </c>
    </row>
    <row r="1336" spans="3:6" ht="14.25" customHeight="1" x14ac:dyDescent="0.15">
      <c r="E1336" s="106" t="s">
        <v>900</v>
      </c>
    </row>
    <row r="1337" spans="3:6" s="106" customFormat="1" ht="14.25" customHeight="1" x14ac:dyDescent="0.15"/>
    <row r="1338" spans="3:6" s="106" customFormat="1" ht="14.25" customHeight="1" x14ac:dyDescent="0.15">
      <c r="E1338" s="106" t="s">
        <v>902</v>
      </c>
    </row>
    <row r="1339" spans="3:6" ht="14.25" customHeight="1" x14ac:dyDescent="0.15">
      <c r="D1339" s="15"/>
      <c r="E1339" s="106"/>
    </row>
    <row r="1340" spans="3:6" ht="14.25" customHeight="1" x14ac:dyDescent="0.15">
      <c r="E1340" s="4" t="s">
        <v>903</v>
      </c>
    </row>
    <row r="1341" spans="3:6" ht="14.25" customHeight="1" x14ac:dyDescent="0.15">
      <c r="E1341" s="106" t="s">
        <v>901</v>
      </c>
    </row>
    <row r="1353" spans="4:5" ht="14.25" customHeight="1" x14ac:dyDescent="0.15">
      <c r="D1353" s="15" t="str">
        <f>$C$1333&amp;"2."</f>
        <v>3.2.2.</v>
      </c>
      <c r="E1353" s="106" t="s">
        <v>232</v>
      </c>
    </row>
    <row r="1354" spans="4:5" ht="14.25" customHeight="1" x14ac:dyDescent="0.15">
      <c r="E1354" s="4" t="s">
        <v>905</v>
      </c>
    </row>
    <row r="1355" spans="4:5" ht="14.25" customHeight="1" x14ac:dyDescent="0.15">
      <c r="E1355" s="4" t="s">
        <v>906</v>
      </c>
    </row>
    <row r="1357" spans="4:5" s="106" customFormat="1" ht="14.25" customHeight="1" x14ac:dyDescent="0.15">
      <c r="E1357" s="4" t="s">
        <v>908</v>
      </c>
    </row>
    <row r="1358" spans="4:5" s="106" customFormat="1" ht="14.25" customHeight="1" x14ac:dyDescent="0.15">
      <c r="E1358" s="106" t="s">
        <v>907</v>
      </c>
    </row>
    <row r="1359" spans="4:5" s="106" customFormat="1" ht="14.25" customHeight="1" x14ac:dyDescent="0.15"/>
    <row r="1360" spans="4:5" s="106" customFormat="1" ht="14.25" customHeight="1" x14ac:dyDescent="0.15"/>
    <row r="1361" spans="4:5" s="106" customFormat="1" ht="14.25" customHeight="1" x14ac:dyDescent="0.15">
      <c r="D1361" s="15" t="str">
        <f>$C$1333&amp;"3."</f>
        <v>3.2.3.</v>
      </c>
      <c r="E1361" s="106" t="s">
        <v>909</v>
      </c>
    </row>
    <row r="1362" spans="4:5" s="106" customFormat="1" ht="14.25" customHeight="1" x14ac:dyDescent="0.15">
      <c r="E1362" s="4" t="s">
        <v>904</v>
      </c>
    </row>
    <row r="1363" spans="4:5" s="106" customFormat="1" ht="14.25" customHeight="1" x14ac:dyDescent="0.15"/>
    <row r="1364" spans="4:5" s="106" customFormat="1" ht="14.25" customHeight="1" x14ac:dyDescent="0.15">
      <c r="E1364" s="4" t="s">
        <v>910</v>
      </c>
    </row>
    <row r="1365" spans="4:5" s="106" customFormat="1" ht="14.25" customHeight="1" x14ac:dyDescent="0.15"/>
    <row r="1366" spans="4:5" s="106" customFormat="1" ht="14.25" customHeight="1" x14ac:dyDescent="0.15"/>
    <row r="1367" spans="4:5" s="106" customFormat="1" ht="14.25" customHeight="1" x14ac:dyDescent="0.15"/>
    <row r="1368" spans="4:5" s="106" customFormat="1" ht="14.25" customHeight="1" x14ac:dyDescent="0.15"/>
  </sheetData>
  <mergeCells count="23">
    <mergeCell ref="F1163:G1163"/>
    <mergeCell ref="F1092:G1092"/>
    <mergeCell ref="AF3:AI3"/>
    <mergeCell ref="E1:O1"/>
    <mergeCell ref="R1:X1"/>
    <mergeCell ref="AA1:AE1"/>
    <mergeCell ref="AF1:AI1"/>
    <mergeCell ref="E2:O2"/>
    <mergeCell ref="R2:X3"/>
    <mergeCell ref="AA2:AE2"/>
    <mergeCell ref="AF2:AI2"/>
    <mergeCell ref="E3:O3"/>
    <mergeCell ref="AA3:AE3"/>
    <mergeCell ref="F1097:G1097"/>
    <mergeCell ref="F1096:G1096"/>
    <mergeCell ref="F1095:G1095"/>
    <mergeCell ref="F1094:G1094"/>
    <mergeCell ref="F1093:G1093"/>
    <mergeCell ref="F1102:G1102"/>
    <mergeCell ref="F1101:G1101"/>
    <mergeCell ref="F1100:G1100"/>
    <mergeCell ref="F1099:G1099"/>
    <mergeCell ref="F1098:G1098"/>
  </mergeCells>
  <phoneticPr fontId="2"/>
  <hyperlinks>
    <hyperlink ref="G987" r:id="rId1" xr:uid="{3E6476FE-73F2-43DE-B1BE-520F7424040C}"/>
    <hyperlink ref="F950" r:id="rId2" location="csrf-integration-javascript-mpa" xr:uid="{5F6B6A8A-0717-4CB7-938C-7D5B8E71E512}"/>
  </hyperlinks>
  <pageMargins left="0.7" right="0.7" top="0.75" bottom="0.75" header="0.3" footer="0.3"/>
  <pageSetup paperSize="9" fitToHeight="0" orientation="landscape" r:id="rId3"/>
  <rowBreaks count="39" manualBreakCount="39">
    <brk id="35" max="34" man="1"/>
    <brk id="77" max="34" man="1"/>
    <brk id="103" max="34" man="1"/>
    <brk id="142" max="34" man="1"/>
    <brk id="179" max="34" man="1"/>
    <brk id="210" max="34" man="1"/>
    <brk id="257" max="34" man="1"/>
    <brk id="289" max="34" man="1"/>
    <brk id="315" max="34" man="1"/>
    <brk id="337" max="34" man="1"/>
    <brk id="370" max="34" man="1"/>
    <brk id="406" max="34" man="1"/>
    <brk id="433" max="34" man="1"/>
    <brk id="470" max="34" man="1"/>
    <brk id="516" max="34" man="1"/>
    <brk id="543" max="34" man="1"/>
    <brk id="567" max="34" man="1"/>
    <brk id="608" max="34" man="1"/>
    <brk id="647" max="34" man="1"/>
    <brk id="690" max="34" man="1"/>
    <brk id="725" max="34" man="1"/>
    <brk id="764" max="34" man="1"/>
    <brk id="803" max="34" man="1"/>
    <brk id="850" max="34" man="1"/>
    <brk id="881" max="34" man="1"/>
    <brk id="917" max="34" man="1"/>
    <brk id="957" max="34" man="1"/>
    <brk id="991" max="34" man="1"/>
    <brk id="1020" max="34" man="1"/>
    <brk id="1060" max="34" man="1"/>
    <brk id="1103" max="34" man="1"/>
    <brk id="1141" max="34" man="1"/>
    <brk id="1160" max="34" man="1"/>
    <brk id="1192" max="34" man="1"/>
    <brk id="1229" max="34" man="1"/>
    <brk id="1242" max="34" man="1"/>
    <brk id="1276" max="34" man="1"/>
    <brk id="1301" max="34" man="1"/>
    <brk id="1331" max="34" man="1"/>
  </rowBreaks>
  <ignoredErrors>
    <ignoredError sqref="B5" numberStoredAsText="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F70C1-B1D5-4467-842F-BD3D774B944D}">
  <dimension ref="A1"/>
  <sheetViews>
    <sheetView showGridLines="0" workbookViewId="0">
      <selection activeCell="M6" sqref="B2:M6"/>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19EA-B3B8-4C4C-AD8D-1DFBBF231D48}">
  <sheetPr codeName="Sheet2"/>
  <dimension ref="B2:P39"/>
  <sheetViews>
    <sheetView workbookViewId="0">
      <selection activeCell="B2" sqref="B2:P19"/>
    </sheetView>
  </sheetViews>
  <sheetFormatPr defaultRowHeight="13.5" x14ac:dyDescent="0.15"/>
  <sheetData>
    <row r="2" spans="2:16" x14ac:dyDescent="0.15">
      <c r="B2" s="110"/>
      <c r="C2" s="110"/>
      <c r="D2" s="110"/>
      <c r="E2" s="110"/>
      <c r="F2" s="110"/>
      <c r="G2" s="110"/>
      <c r="H2" s="110"/>
      <c r="I2" s="110"/>
      <c r="J2" s="110"/>
      <c r="K2" s="110"/>
      <c r="L2" s="110"/>
      <c r="M2" s="110"/>
      <c r="N2" s="110"/>
      <c r="O2" s="110"/>
      <c r="P2" s="110"/>
    </row>
    <row r="3" spans="2:16" x14ac:dyDescent="0.15">
      <c r="B3" s="110"/>
      <c r="C3" s="110"/>
      <c r="D3" s="110"/>
      <c r="E3" s="110"/>
      <c r="F3" s="110"/>
      <c r="G3" s="110"/>
      <c r="H3" s="110"/>
      <c r="I3" s="110"/>
      <c r="J3" s="110"/>
      <c r="K3" s="110"/>
      <c r="L3" s="110"/>
      <c r="M3" s="110"/>
      <c r="N3" s="110"/>
      <c r="O3" s="110"/>
      <c r="P3" s="110"/>
    </row>
    <row r="4" spans="2:16" x14ac:dyDescent="0.15">
      <c r="B4" s="110"/>
      <c r="C4" s="110"/>
      <c r="D4" s="110"/>
      <c r="E4" s="110"/>
      <c r="F4" s="110"/>
      <c r="G4" s="110"/>
      <c r="H4" s="110"/>
      <c r="I4" s="110"/>
      <c r="J4" s="110"/>
      <c r="K4" s="110"/>
      <c r="L4" s="110"/>
      <c r="M4" s="110"/>
      <c r="N4" s="110"/>
      <c r="O4" s="110"/>
      <c r="P4" s="110"/>
    </row>
    <row r="5" spans="2:16" x14ac:dyDescent="0.15">
      <c r="B5" s="110"/>
      <c r="C5" s="110"/>
      <c r="D5" s="110"/>
      <c r="E5" s="110"/>
      <c r="F5" s="110"/>
      <c r="G5" s="110"/>
      <c r="H5" s="110"/>
      <c r="I5" s="110"/>
      <c r="J5" s="110"/>
      <c r="K5" s="110"/>
      <c r="L5" s="110"/>
      <c r="M5" s="110"/>
      <c r="N5" s="110"/>
      <c r="O5" s="110"/>
      <c r="P5" s="110"/>
    </row>
    <row r="6" spans="2:16" x14ac:dyDescent="0.15">
      <c r="B6" s="110"/>
      <c r="C6" s="110"/>
      <c r="D6" s="110"/>
      <c r="E6" s="110"/>
      <c r="F6" s="110"/>
      <c r="G6" s="110"/>
      <c r="H6" s="110"/>
      <c r="I6" s="110"/>
      <c r="J6" s="110"/>
      <c r="K6" s="110"/>
      <c r="L6" s="110"/>
      <c r="M6" s="110"/>
      <c r="N6" s="110"/>
      <c r="O6" s="110"/>
      <c r="P6" s="110"/>
    </row>
    <row r="7" spans="2:16" x14ac:dyDescent="0.15">
      <c r="B7" s="110"/>
      <c r="C7" s="110"/>
      <c r="D7" s="110"/>
      <c r="E7" s="110"/>
      <c r="F7" s="110"/>
      <c r="G7" s="110"/>
      <c r="H7" s="110"/>
      <c r="I7" s="110"/>
      <c r="J7" s="110"/>
      <c r="K7" s="110"/>
      <c r="L7" s="110"/>
      <c r="M7" s="110"/>
      <c r="N7" s="110"/>
      <c r="O7" s="110"/>
      <c r="P7" s="110"/>
    </row>
    <row r="8" spans="2:16" x14ac:dyDescent="0.15">
      <c r="B8" s="110"/>
      <c r="C8" s="110"/>
      <c r="D8" s="110"/>
      <c r="E8" s="110"/>
      <c r="F8" s="110"/>
      <c r="G8" s="110"/>
      <c r="H8" s="110"/>
      <c r="I8" s="110"/>
      <c r="J8" s="110"/>
      <c r="K8" s="110"/>
      <c r="L8" s="110"/>
      <c r="M8" s="110"/>
      <c r="N8" s="110"/>
      <c r="O8" s="110"/>
      <c r="P8" s="110"/>
    </row>
    <row r="9" spans="2:16" x14ac:dyDescent="0.15">
      <c r="B9" s="110"/>
      <c r="C9" s="110"/>
      <c r="D9" s="110"/>
      <c r="E9" s="110"/>
      <c r="F9" s="110"/>
      <c r="G9" s="110"/>
      <c r="H9" s="110"/>
      <c r="I9" s="110"/>
      <c r="J9" s="110"/>
      <c r="K9" s="110"/>
      <c r="L9" s="110"/>
      <c r="M9" s="110"/>
      <c r="N9" s="110"/>
      <c r="O9" s="110"/>
      <c r="P9" s="110"/>
    </row>
    <row r="10" spans="2:16" x14ac:dyDescent="0.15">
      <c r="B10" s="110"/>
      <c r="C10" s="110"/>
      <c r="D10" s="110"/>
      <c r="E10" s="110"/>
      <c r="F10" s="110"/>
      <c r="G10" s="110"/>
      <c r="H10" s="110"/>
      <c r="I10" s="110"/>
      <c r="J10" s="110"/>
      <c r="K10" s="110"/>
      <c r="L10" s="110"/>
      <c r="M10" s="110"/>
      <c r="N10" s="110"/>
      <c r="O10" s="110"/>
      <c r="P10" s="110"/>
    </row>
    <row r="11" spans="2:16" x14ac:dyDescent="0.15">
      <c r="B11" s="110"/>
      <c r="C11" s="110"/>
      <c r="D11" s="110"/>
      <c r="E11" s="110"/>
      <c r="F11" s="110"/>
      <c r="G11" s="110"/>
      <c r="H11" s="110"/>
      <c r="I11" s="110"/>
      <c r="J11" s="110"/>
      <c r="K11" s="110"/>
      <c r="L11" s="110"/>
      <c r="M11" s="110"/>
      <c r="N11" s="110"/>
      <c r="O11" s="110"/>
      <c r="P11" s="110"/>
    </row>
    <row r="12" spans="2:16" x14ac:dyDescent="0.15">
      <c r="B12" s="110"/>
      <c r="C12" s="110"/>
      <c r="D12" s="110"/>
      <c r="E12" s="110"/>
      <c r="F12" s="110"/>
      <c r="G12" s="110"/>
      <c r="H12" s="110"/>
      <c r="I12" s="110"/>
      <c r="J12" s="110"/>
      <c r="K12" s="110"/>
      <c r="L12" s="110"/>
      <c r="M12" s="110"/>
      <c r="N12" s="110"/>
      <c r="O12" s="110"/>
      <c r="P12" s="110"/>
    </row>
    <row r="13" spans="2:16" x14ac:dyDescent="0.15">
      <c r="B13" s="110"/>
      <c r="C13" s="110"/>
      <c r="D13" s="110"/>
      <c r="E13" s="110"/>
      <c r="F13" s="110"/>
      <c r="G13" s="110"/>
      <c r="H13" s="110"/>
      <c r="I13" s="110"/>
      <c r="J13" s="110"/>
      <c r="K13" s="110"/>
      <c r="L13" s="110"/>
      <c r="M13" s="110"/>
      <c r="N13" s="110"/>
      <c r="O13" s="110"/>
      <c r="P13" s="110"/>
    </row>
    <row r="14" spans="2:16" x14ac:dyDescent="0.15">
      <c r="B14" s="110"/>
      <c r="C14" s="110"/>
      <c r="D14" s="110"/>
      <c r="E14" s="110"/>
      <c r="F14" s="110"/>
      <c r="G14" s="110"/>
      <c r="H14" s="110"/>
      <c r="I14" s="110"/>
      <c r="J14" s="110"/>
      <c r="K14" s="110"/>
      <c r="L14" s="110"/>
      <c r="M14" s="110"/>
      <c r="N14" s="110"/>
      <c r="O14" s="110"/>
      <c r="P14" s="110"/>
    </row>
    <row r="15" spans="2:16" x14ac:dyDescent="0.15">
      <c r="B15" s="110"/>
      <c r="C15" s="110"/>
      <c r="D15" s="110"/>
      <c r="E15" s="110"/>
      <c r="F15" s="110"/>
      <c r="G15" s="110"/>
      <c r="H15" s="110"/>
      <c r="I15" s="110"/>
      <c r="J15" s="110"/>
      <c r="K15" s="110"/>
      <c r="L15" s="110"/>
      <c r="M15" s="110"/>
      <c r="N15" s="110"/>
      <c r="O15" s="110"/>
      <c r="P15" s="110"/>
    </row>
    <row r="16" spans="2:16" x14ac:dyDescent="0.15">
      <c r="B16" s="110"/>
      <c r="C16" s="110"/>
      <c r="D16" s="110"/>
      <c r="E16" s="110"/>
      <c r="F16" s="110"/>
      <c r="G16" s="110"/>
      <c r="H16" s="110"/>
      <c r="I16" s="110"/>
      <c r="J16" s="110"/>
      <c r="K16" s="110"/>
      <c r="L16" s="110"/>
      <c r="M16" s="110"/>
      <c r="N16" s="110"/>
      <c r="O16" s="110"/>
      <c r="P16" s="110"/>
    </row>
    <row r="17" spans="2:16" x14ac:dyDescent="0.15">
      <c r="B17" s="110"/>
      <c r="C17" s="110"/>
      <c r="D17" s="110"/>
      <c r="E17" s="110"/>
      <c r="F17" s="110"/>
      <c r="G17" s="110"/>
      <c r="H17" s="110"/>
      <c r="I17" s="110"/>
      <c r="J17" s="110"/>
      <c r="K17" s="110"/>
      <c r="L17" s="110"/>
      <c r="M17" s="110"/>
      <c r="N17" s="110"/>
      <c r="O17" s="110"/>
      <c r="P17" s="110"/>
    </row>
    <row r="18" spans="2:16" x14ac:dyDescent="0.15">
      <c r="B18" s="110"/>
      <c r="C18" s="110"/>
      <c r="D18" s="110"/>
      <c r="E18" s="110"/>
      <c r="F18" s="110"/>
      <c r="G18" s="110"/>
      <c r="H18" s="110"/>
      <c r="I18" s="110"/>
      <c r="J18" s="110"/>
      <c r="K18" s="110"/>
      <c r="L18" s="110"/>
      <c r="M18" s="110"/>
      <c r="N18" s="110"/>
      <c r="O18" s="110"/>
      <c r="P18" s="110"/>
    </row>
    <row r="19" spans="2:16" x14ac:dyDescent="0.15">
      <c r="B19" s="110"/>
      <c r="C19" s="110"/>
      <c r="D19" s="110"/>
      <c r="E19" s="110"/>
      <c r="F19" s="110"/>
      <c r="G19" s="110"/>
      <c r="H19" s="110"/>
      <c r="I19" s="110"/>
      <c r="J19" s="110"/>
      <c r="K19" s="110"/>
      <c r="L19" s="110"/>
      <c r="M19" s="110"/>
      <c r="N19" s="110"/>
      <c r="O19" s="110"/>
      <c r="P19" s="110"/>
    </row>
    <row r="20" spans="2:16" x14ac:dyDescent="0.15">
      <c r="B20" s="110"/>
      <c r="C20" s="110"/>
      <c r="D20" s="110"/>
      <c r="E20" s="110"/>
      <c r="F20" s="110"/>
      <c r="G20" s="110"/>
      <c r="H20" s="110"/>
      <c r="I20" s="110"/>
      <c r="J20" s="110"/>
      <c r="K20" s="110"/>
      <c r="L20" s="110"/>
      <c r="M20" s="110"/>
      <c r="N20" s="110"/>
      <c r="O20" s="110"/>
      <c r="P20" s="110"/>
    </row>
    <row r="21" spans="2:16" x14ac:dyDescent="0.15">
      <c r="B21" s="110"/>
      <c r="C21" s="110"/>
      <c r="D21" s="110"/>
      <c r="E21" s="110"/>
      <c r="F21" s="110"/>
      <c r="G21" s="110"/>
      <c r="H21" s="110"/>
      <c r="I21" s="110"/>
      <c r="J21" s="110"/>
      <c r="K21" s="110"/>
      <c r="L21" s="110"/>
      <c r="M21" s="110"/>
      <c r="N21" s="110"/>
      <c r="O21" s="110"/>
      <c r="P21" s="110"/>
    </row>
    <row r="22" spans="2:16" x14ac:dyDescent="0.15">
      <c r="B22" s="110"/>
      <c r="C22" s="110"/>
      <c r="D22" s="110"/>
      <c r="E22" s="110"/>
      <c r="F22" s="110"/>
      <c r="G22" s="110"/>
      <c r="H22" s="110"/>
      <c r="I22" s="110"/>
      <c r="J22" s="110"/>
      <c r="K22" s="110"/>
      <c r="L22" s="110"/>
      <c r="M22" s="110"/>
      <c r="N22" s="110"/>
      <c r="O22" s="110"/>
      <c r="P22" s="110"/>
    </row>
    <row r="23" spans="2:16" x14ac:dyDescent="0.15">
      <c r="B23" s="110"/>
      <c r="C23" s="110"/>
      <c r="D23" s="110"/>
      <c r="E23" s="110"/>
      <c r="F23" s="110"/>
      <c r="G23" s="110"/>
      <c r="H23" s="110"/>
      <c r="I23" s="110"/>
      <c r="J23" s="110"/>
      <c r="K23" s="110"/>
      <c r="L23" s="110"/>
      <c r="M23" s="110"/>
      <c r="N23" s="110"/>
      <c r="O23" s="110"/>
      <c r="P23" s="110"/>
    </row>
    <row r="24" spans="2:16" x14ac:dyDescent="0.15">
      <c r="B24" s="110"/>
      <c r="C24" s="110"/>
      <c r="D24" s="110"/>
      <c r="E24" s="110"/>
      <c r="F24" s="110"/>
      <c r="G24" s="110"/>
      <c r="H24" s="110"/>
      <c r="I24" s="110"/>
      <c r="J24" s="110"/>
      <c r="K24" s="110"/>
      <c r="L24" s="110"/>
      <c r="M24" s="110"/>
      <c r="N24" s="110"/>
      <c r="O24" s="110"/>
      <c r="P24" s="110"/>
    </row>
    <row r="25" spans="2:16" x14ac:dyDescent="0.15">
      <c r="B25" s="110"/>
      <c r="C25" s="110"/>
      <c r="D25" s="110"/>
      <c r="E25" s="110"/>
      <c r="F25" s="110"/>
      <c r="G25" s="110"/>
      <c r="H25" s="110"/>
      <c r="I25" s="110"/>
      <c r="J25" s="110"/>
      <c r="K25" s="110"/>
      <c r="L25" s="110"/>
      <c r="M25" s="110"/>
      <c r="N25" s="110"/>
      <c r="O25" s="110"/>
      <c r="P25" s="110"/>
    </row>
    <row r="26" spans="2:16" x14ac:dyDescent="0.15">
      <c r="B26" s="110"/>
      <c r="C26" s="110"/>
      <c r="D26" s="110"/>
      <c r="E26" s="110"/>
      <c r="F26" s="110"/>
      <c r="G26" s="110"/>
      <c r="H26" s="110"/>
      <c r="I26" s="110"/>
      <c r="J26" s="110"/>
      <c r="K26" s="110"/>
      <c r="L26" s="110"/>
      <c r="M26" s="110"/>
      <c r="N26" s="110"/>
      <c r="O26" s="110"/>
      <c r="P26" s="110"/>
    </row>
    <row r="27" spans="2:16" x14ac:dyDescent="0.15">
      <c r="B27" s="110"/>
      <c r="C27" s="110"/>
      <c r="D27" s="110"/>
      <c r="E27" s="110"/>
      <c r="F27" s="110"/>
      <c r="G27" s="110"/>
      <c r="H27" s="110"/>
      <c r="I27" s="110"/>
      <c r="J27" s="110"/>
      <c r="K27" s="110"/>
      <c r="L27" s="110"/>
      <c r="M27" s="110"/>
      <c r="N27" s="110"/>
      <c r="O27" s="110"/>
      <c r="P27" s="110"/>
    </row>
    <row r="28" spans="2:16" x14ac:dyDescent="0.15">
      <c r="B28" s="110"/>
      <c r="C28" s="110"/>
      <c r="D28" s="110"/>
      <c r="E28" s="110"/>
      <c r="F28" s="110"/>
      <c r="G28" s="110"/>
      <c r="H28" s="110"/>
      <c r="I28" s="110"/>
      <c r="J28" s="110"/>
      <c r="K28" s="110"/>
      <c r="L28" s="110"/>
      <c r="M28" s="110"/>
      <c r="N28" s="110"/>
      <c r="O28" s="110"/>
      <c r="P28" s="110"/>
    </row>
    <row r="29" spans="2:16" x14ac:dyDescent="0.15">
      <c r="B29" s="110"/>
      <c r="C29" s="110"/>
      <c r="D29" s="110"/>
      <c r="E29" s="110"/>
      <c r="F29" s="110"/>
      <c r="G29" s="110"/>
      <c r="H29" s="110"/>
      <c r="I29" s="110"/>
      <c r="J29" s="110"/>
      <c r="K29" s="110"/>
      <c r="L29" s="110"/>
      <c r="M29" s="110"/>
      <c r="N29" s="110"/>
      <c r="O29" s="110"/>
      <c r="P29" s="110"/>
    </row>
    <row r="30" spans="2:16" x14ac:dyDescent="0.15">
      <c r="B30" s="110"/>
      <c r="C30" s="110"/>
      <c r="D30" s="110"/>
      <c r="E30" s="110"/>
      <c r="F30" s="110"/>
      <c r="G30" s="110"/>
      <c r="H30" s="110"/>
      <c r="I30" s="110"/>
      <c r="J30" s="110"/>
      <c r="K30" s="110"/>
      <c r="L30" s="110"/>
      <c r="M30" s="110"/>
      <c r="N30" s="110"/>
      <c r="O30" s="110"/>
      <c r="P30" s="110"/>
    </row>
    <row r="31" spans="2:16" x14ac:dyDescent="0.15">
      <c r="B31" s="110"/>
      <c r="C31" s="110"/>
      <c r="D31" s="110"/>
      <c r="E31" s="110"/>
      <c r="F31" s="110"/>
      <c r="G31" s="110"/>
      <c r="H31" s="110"/>
      <c r="I31" s="110"/>
      <c r="J31" s="110"/>
      <c r="K31" s="110"/>
      <c r="L31" s="110"/>
      <c r="M31" s="110"/>
      <c r="N31" s="110"/>
      <c r="O31" s="110"/>
      <c r="P31" s="110"/>
    </row>
    <row r="32" spans="2:16" x14ac:dyDescent="0.15">
      <c r="B32" s="110"/>
      <c r="C32" s="110"/>
      <c r="D32" s="110"/>
      <c r="E32" s="110"/>
      <c r="F32" s="110"/>
      <c r="G32" s="110"/>
      <c r="H32" s="110"/>
      <c r="I32" s="110"/>
      <c r="J32" s="110"/>
      <c r="K32" s="110"/>
      <c r="L32" s="110"/>
      <c r="M32" s="110"/>
      <c r="N32" s="110"/>
      <c r="O32" s="110"/>
      <c r="P32" s="110"/>
    </row>
    <row r="33" spans="2:16" x14ac:dyDescent="0.15">
      <c r="B33" s="110"/>
      <c r="C33" s="110"/>
      <c r="D33" s="110"/>
      <c r="E33" s="110"/>
      <c r="F33" s="110"/>
      <c r="G33" s="110"/>
      <c r="H33" s="110"/>
      <c r="I33" s="110"/>
      <c r="J33" s="110"/>
      <c r="K33" s="110"/>
      <c r="L33" s="110"/>
      <c r="M33" s="110"/>
      <c r="N33" s="110"/>
      <c r="O33" s="110"/>
      <c r="P33" s="110"/>
    </row>
    <row r="34" spans="2:16" x14ac:dyDescent="0.15">
      <c r="B34" s="110"/>
      <c r="C34" s="110"/>
      <c r="D34" s="110"/>
      <c r="E34" s="110"/>
      <c r="F34" s="110"/>
      <c r="G34" s="110"/>
      <c r="H34" s="110"/>
      <c r="I34" s="110"/>
      <c r="J34" s="110"/>
      <c r="K34" s="110"/>
      <c r="L34" s="110"/>
      <c r="M34" s="110"/>
      <c r="N34" s="110"/>
      <c r="O34" s="110"/>
      <c r="P34" s="110"/>
    </row>
    <row r="35" spans="2:16" x14ac:dyDescent="0.15">
      <c r="B35" s="110"/>
      <c r="C35" s="110"/>
      <c r="D35" s="110"/>
      <c r="E35" s="110"/>
      <c r="F35" s="110"/>
      <c r="G35" s="110"/>
      <c r="H35" s="110"/>
      <c r="I35" s="110"/>
      <c r="J35" s="110"/>
      <c r="K35" s="110"/>
      <c r="L35" s="110"/>
      <c r="M35" s="110"/>
      <c r="N35" s="110"/>
      <c r="O35" s="110"/>
      <c r="P35" s="110"/>
    </row>
    <row r="36" spans="2:16" x14ac:dyDescent="0.15">
      <c r="B36" s="110"/>
      <c r="C36" s="110"/>
      <c r="D36" s="110"/>
      <c r="E36" s="110"/>
      <c r="F36" s="110"/>
      <c r="G36" s="110"/>
      <c r="H36" s="110"/>
      <c r="I36" s="110"/>
      <c r="J36" s="110"/>
      <c r="K36" s="110"/>
      <c r="L36" s="110"/>
      <c r="M36" s="110"/>
      <c r="N36" s="110"/>
      <c r="O36" s="110"/>
      <c r="P36" s="110"/>
    </row>
    <row r="37" spans="2:16" x14ac:dyDescent="0.15">
      <c r="B37" s="110"/>
      <c r="C37" s="110"/>
      <c r="D37" s="110"/>
      <c r="E37" s="110"/>
      <c r="F37" s="110"/>
      <c r="G37" s="110"/>
      <c r="H37" s="110"/>
      <c r="I37" s="110"/>
      <c r="J37" s="110"/>
      <c r="K37" s="110"/>
      <c r="L37" s="110"/>
      <c r="M37" s="110"/>
      <c r="N37" s="110"/>
      <c r="O37" s="110"/>
      <c r="P37" s="110"/>
    </row>
    <row r="38" spans="2:16" x14ac:dyDescent="0.15">
      <c r="B38" s="110"/>
      <c r="C38" s="110"/>
      <c r="D38" s="110"/>
      <c r="E38" s="110"/>
      <c r="F38" s="110"/>
      <c r="G38" s="110"/>
      <c r="H38" s="110"/>
      <c r="I38" s="110"/>
      <c r="J38" s="110"/>
      <c r="K38" s="110"/>
      <c r="L38" s="110"/>
      <c r="M38" s="110"/>
      <c r="N38" s="110"/>
      <c r="O38" s="110"/>
      <c r="P38" s="110"/>
    </row>
    <row r="39" spans="2:16" x14ac:dyDescent="0.15">
      <c r="B39" s="110"/>
      <c r="C39" s="110"/>
      <c r="D39" s="110"/>
      <c r="E39" s="110"/>
      <c r="F39" s="110"/>
      <c r="G39" s="110"/>
      <c r="H39" s="110"/>
      <c r="I39" s="110"/>
      <c r="J39" s="110"/>
      <c r="K39" s="110"/>
      <c r="L39" s="110"/>
      <c r="M39" s="110"/>
      <c r="N39" s="110"/>
      <c r="O39" s="110"/>
      <c r="P39" s="110"/>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3.画面処理方式</vt:lpstr>
      <vt:lpstr>URL設計方針</vt:lpstr>
      <vt:lpstr>全体図</vt:lpstr>
      <vt:lpstr>'3.画面処理方式'!Print_Area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2022-09-27T09:52:08Z</dcterms:created>
  <dcterms:modified xsi:type="dcterms:W3CDTF">2023-12-14T00:04:54Z</dcterms:modified>
  <cp:category/>
  <cp:contentStatus/>
</cp:coreProperties>
</file>