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Final Major Project\Spreadsheets\"/>
    </mc:Choice>
  </mc:AlternateContent>
  <bookViews>
    <workbookView xWindow="0" yWindow="0" windowWidth="28800" windowHeight="12210" xr2:uid="{CC05A821-48B3-476E-B5D1-181ABBEB7FF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K14" i="1"/>
  <c r="J3" i="1"/>
  <c r="J14" i="1"/>
  <c r="H20" i="1"/>
  <c r="H18" i="1"/>
  <c r="H16" i="1"/>
  <c r="H14" i="1"/>
  <c r="G21" i="1"/>
  <c r="G20" i="1"/>
  <c r="G19" i="1"/>
  <c r="G18" i="1"/>
  <c r="G17" i="1"/>
  <c r="G16" i="1"/>
  <c r="J15" i="1"/>
  <c r="G15" i="1"/>
  <c r="G14" i="1"/>
  <c r="J13" i="1"/>
  <c r="J12" i="1"/>
  <c r="J11" i="1"/>
  <c r="J10" i="1"/>
  <c r="J2" i="1"/>
  <c r="J9" i="1"/>
  <c r="J8" i="1"/>
  <c r="J7" i="1"/>
  <c r="J5" i="1"/>
  <c r="J6" i="1"/>
  <c r="J4" i="1"/>
  <c r="G13" i="1"/>
  <c r="G12" i="1"/>
  <c r="G11" i="1"/>
  <c r="G10" i="1"/>
  <c r="G9" i="1"/>
  <c r="G8" i="1"/>
  <c r="H8" i="1" s="1"/>
  <c r="G7" i="1"/>
  <c r="G6" i="1"/>
  <c r="G5" i="1"/>
  <c r="G3" i="1"/>
  <c r="G4" i="1"/>
  <c r="G2" i="1"/>
  <c r="K20" i="1" l="1"/>
  <c r="L20" i="1" s="1"/>
  <c r="K18" i="1"/>
  <c r="L18" i="1" s="1"/>
  <c r="K16" i="1"/>
  <c r="K5" i="1"/>
  <c r="L5" i="1" s="1"/>
  <c r="H5" i="1"/>
  <c r="H2" i="1"/>
  <c r="K8" i="1"/>
  <c r="L8" i="1" s="1"/>
  <c r="H11" i="1"/>
  <c r="L11" i="1" s="1"/>
  <c r="K11" i="1"/>
  <c r="L14" i="1"/>
  <c r="K2" i="1"/>
  <c r="L2" i="1" s="1"/>
  <c r="L16" i="1" l="1"/>
</calcChain>
</file>

<file path=xl/sharedStrings.xml><?xml version="1.0" encoding="utf-8"?>
<sst xmlns="http://schemas.openxmlformats.org/spreadsheetml/2006/main" count="37" uniqueCount="23">
  <si>
    <t>Tile</t>
  </si>
  <si>
    <t>Edge</t>
  </si>
  <si>
    <t>Object Component</t>
  </si>
  <si>
    <t>North</t>
  </si>
  <si>
    <t>East</t>
  </si>
  <si>
    <t xml:space="preserve">South </t>
  </si>
  <si>
    <t>West</t>
  </si>
  <si>
    <t>Width (cm)</t>
  </si>
  <si>
    <t>Height (cm)</t>
  </si>
  <si>
    <t>Depth (cm)</t>
  </si>
  <si>
    <t>Total Volume (cm^3)</t>
  </si>
  <si>
    <t>Edge Centre Point (X, Y)</t>
  </si>
  <si>
    <t>Distance to Edge Centre Point (cm)</t>
  </si>
  <si>
    <t>(0, -50)</t>
  </si>
  <si>
    <t>(50, 0)</t>
  </si>
  <si>
    <t>(0, 50)</t>
  </si>
  <si>
    <t>(-50, 0)</t>
  </si>
  <si>
    <t>Mean Distance (cm)</t>
  </si>
  <si>
    <t>Object Volume (cm^3)</t>
  </si>
  <si>
    <t>Edge Density</t>
  </si>
  <si>
    <t>Edge Colour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</si>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</sst>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8DE1-E075-4C0B-8B86-FF5810F36B42}">
  <dimension ref="A1:S28"/>
  <sheetViews>
    <sheetView tabSelected="1" workbookViewId="0">
      <selection activeCell="A14" sqref="A14:A21"/>
    </sheetView>
  </sheetViews>
  <sheetFormatPr defaultRowHeight="15" x14ac:dyDescent="0.25"/>
  <cols>
    <col min="1" max="2" width="9.28515625" customWidth="1"/>
    <col min="3" max="3" width="27.28515625" bestFit="1" customWidth="1"/>
    <col min="4" max="4" width="17" bestFit="1" customWidth="1"/>
    <col min="5" max="5" width="18" bestFit="1" customWidth="1"/>
    <col min="6" max="6" width="17.140625" bestFit="1" customWidth="1"/>
    <col min="7" max="7" width="33.7109375" bestFit="1" customWidth="1"/>
    <col min="8" max="8" width="31.7109375" bestFit="1" customWidth="1"/>
    <col min="9" max="9" width="35.7109375" bestFit="1" customWidth="1"/>
    <col min="10" max="10" width="51.140625" bestFit="1" customWidth="1"/>
    <col min="11" max="11" width="29.28515625" bestFit="1" customWidth="1"/>
    <col min="12" max="12" width="19.5703125" bestFit="1" customWidth="1"/>
    <col min="13" max="13" width="18.28515625" bestFit="1" customWidth="1"/>
  </cols>
  <sheetData>
    <row r="1" spans="1:19" ht="18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3" t="s">
        <v>18</v>
      </c>
      <c r="H1" s="3" t="s">
        <v>10</v>
      </c>
      <c r="I1" s="3" t="s">
        <v>11</v>
      </c>
      <c r="J1" s="3" t="s">
        <v>12</v>
      </c>
      <c r="K1" s="3" t="s">
        <v>17</v>
      </c>
      <c r="L1" s="3" t="s">
        <v>19</v>
      </c>
      <c r="M1" s="3" t="s">
        <v>20</v>
      </c>
      <c r="N1" s="3"/>
      <c r="O1" s="3"/>
      <c r="P1" s="3"/>
      <c r="Q1" s="3"/>
      <c r="R1" s="3"/>
      <c r="S1" s="3"/>
    </row>
    <row r="2" spans="1:19" x14ac:dyDescent="0.25">
      <c r="A2" s="4">
        <v>1</v>
      </c>
      <c r="B2" s="4" t="s">
        <v>3</v>
      </c>
      <c r="C2" s="2">
        <v>1</v>
      </c>
      <c r="D2" s="2">
        <v>90</v>
      </c>
      <c r="E2" s="2">
        <v>100</v>
      </c>
      <c r="F2" s="2">
        <v>10</v>
      </c>
      <c r="G2" s="2">
        <f>D2 * E2 * F2</f>
        <v>90000</v>
      </c>
      <c r="H2" s="4">
        <f xml:space="preserve"> G2 + G3 + G4</f>
        <v>280000</v>
      </c>
      <c r="I2" s="4" t="s">
        <v>13</v>
      </c>
      <c r="J2" s="2">
        <f xml:space="preserve"> SQRT((5 - 0) ^2 + (-45 - -50) ^ 2)</f>
        <v>7.0710678118654755</v>
      </c>
      <c r="K2" s="4">
        <f xml:space="preserve"> (J2 + J3 + J4) / 3</f>
        <v>56.490225333145418</v>
      </c>
      <c r="L2" s="4">
        <f>H2 / K2</f>
        <v>4956.6097205087817</v>
      </c>
      <c r="M2" s="4" t="s">
        <v>22</v>
      </c>
      <c r="N2" s="2"/>
      <c r="O2" s="2"/>
    </row>
    <row r="3" spans="1:19" x14ac:dyDescent="0.25">
      <c r="A3" s="4"/>
      <c r="B3" s="4"/>
      <c r="C3" s="2">
        <v>2</v>
      </c>
      <c r="D3" s="2">
        <v>90</v>
      </c>
      <c r="E3" s="2">
        <v>100</v>
      </c>
      <c r="F3" s="2">
        <v>10</v>
      </c>
      <c r="G3" s="2">
        <f t="shared" ref="G3:G5" si="0">D3 * E3 * F3</f>
        <v>90000</v>
      </c>
      <c r="H3" s="4"/>
      <c r="I3" s="4"/>
      <c r="J3" s="2">
        <f xml:space="preserve"> SQRT((5 - 0) ^2 + (45 - -50) ^ 2)</f>
        <v>95.131487952202235</v>
      </c>
      <c r="K3" s="4"/>
      <c r="L3" s="4"/>
      <c r="M3" s="4"/>
      <c r="N3" s="2"/>
      <c r="O3" s="2"/>
    </row>
    <row r="4" spans="1:19" x14ac:dyDescent="0.25">
      <c r="A4" s="4"/>
      <c r="B4" s="4"/>
      <c r="C4" s="2">
        <v>3</v>
      </c>
      <c r="D4" s="2">
        <v>100</v>
      </c>
      <c r="E4" s="2">
        <v>100</v>
      </c>
      <c r="F4" s="2">
        <v>10</v>
      </c>
      <c r="G4" s="2">
        <f t="shared" si="0"/>
        <v>100000</v>
      </c>
      <c r="H4" s="4"/>
      <c r="I4" s="4"/>
      <c r="J4" s="2">
        <f xml:space="preserve"> SQRT((-45 - 0) ^2 + (0 - -50) ^ 2)</f>
        <v>67.268120235368556</v>
      </c>
      <c r="K4" s="4"/>
      <c r="L4" s="4"/>
      <c r="M4" s="4"/>
      <c r="N4" s="2"/>
      <c r="O4" s="2"/>
    </row>
    <row r="5" spans="1:19" x14ac:dyDescent="0.25">
      <c r="A5" s="4"/>
      <c r="B5" s="4" t="s">
        <v>4</v>
      </c>
      <c r="C5" s="2">
        <v>1</v>
      </c>
      <c r="D5" s="2">
        <v>90</v>
      </c>
      <c r="E5" s="2">
        <v>100</v>
      </c>
      <c r="F5" s="2">
        <v>10</v>
      </c>
      <c r="G5" s="2">
        <f>D5 * E5 * F5</f>
        <v>90000</v>
      </c>
      <c r="H5" s="4">
        <f xml:space="preserve"> G5 + G6 + G7</f>
        <v>280000</v>
      </c>
      <c r="I5" s="4" t="s">
        <v>14</v>
      </c>
      <c r="J5" s="2">
        <f xml:space="preserve"> SQRT((5 - 50) ^2 + (-45 - 0) ^ 2)</f>
        <v>63.63961030678928</v>
      </c>
      <c r="K5" s="4">
        <f xml:space="preserve"> (J5 + J6 + J7) / 3</f>
        <v>74.093073537859524</v>
      </c>
      <c r="L5" s="4">
        <f>H5 / K5</f>
        <v>3779.0307059799279</v>
      </c>
      <c r="M5" s="4" t="s">
        <v>22</v>
      </c>
      <c r="N5" s="2"/>
      <c r="O5" s="2"/>
    </row>
    <row r="6" spans="1:19" x14ac:dyDescent="0.25">
      <c r="A6" s="4"/>
      <c r="B6" s="4"/>
      <c r="C6" s="2">
        <v>2</v>
      </c>
      <c r="D6" s="2">
        <v>90</v>
      </c>
      <c r="E6" s="2">
        <v>100</v>
      </c>
      <c r="F6" s="2">
        <v>10</v>
      </c>
      <c r="G6" s="2">
        <f t="shared" ref="G6:G7" si="1">D6 * E6 * F6</f>
        <v>90000</v>
      </c>
      <c r="H6" s="4"/>
      <c r="I6" s="4"/>
      <c r="J6" s="2">
        <f xml:space="preserve"> SQRT((5 - 50) ^2 + (45 - 0) ^ 2)</f>
        <v>63.63961030678928</v>
      </c>
      <c r="K6" s="4"/>
      <c r="L6" s="4"/>
      <c r="M6" s="4"/>
      <c r="N6" s="2"/>
      <c r="O6" s="2"/>
    </row>
    <row r="7" spans="1:19" x14ac:dyDescent="0.25">
      <c r="A7" s="4"/>
      <c r="B7" s="4"/>
      <c r="C7" s="2">
        <v>3</v>
      </c>
      <c r="D7" s="2">
        <v>100</v>
      </c>
      <c r="E7" s="2">
        <v>100</v>
      </c>
      <c r="F7" s="2">
        <v>10</v>
      </c>
      <c r="G7" s="2">
        <f t="shared" si="1"/>
        <v>100000</v>
      </c>
      <c r="H7" s="4"/>
      <c r="I7" s="4"/>
      <c r="J7" s="2">
        <f xml:space="preserve"> SQRT((-45 - 50) ^2 + (0 - 0) ^ 2)</f>
        <v>95</v>
      </c>
      <c r="K7" s="4"/>
      <c r="L7" s="4"/>
      <c r="M7" s="4"/>
      <c r="N7" s="2"/>
      <c r="O7" s="2"/>
    </row>
    <row r="8" spans="1:19" x14ac:dyDescent="0.25">
      <c r="A8" s="4"/>
      <c r="B8" s="4" t="s">
        <v>5</v>
      </c>
      <c r="C8" s="2">
        <v>1</v>
      </c>
      <c r="D8" s="2">
        <v>90</v>
      </c>
      <c r="E8" s="2">
        <v>100</v>
      </c>
      <c r="F8" s="2">
        <v>10</v>
      </c>
      <c r="G8" s="2">
        <f>D8 * E8 * F8</f>
        <v>90000</v>
      </c>
      <c r="H8" s="4">
        <f xml:space="preserve"> G8 + G9 + G10</f>
        <v>280000</v>
      </c>
      <c r="I8" s="4" t="s">
        <v>15</v>
      </c>
      <c r="J8" s="2">
        <f xml:space="preserve"> SQRT((5 - 0) ^2 + (-45 - 50) ^ 2)</f>
        <v>95.131487952202235</v>
      </c>
      <c r="K8" s="4">
        <f xml:space="preserve"> (J8 + J9 + J10) / 3</f>
        <v>56.490225333145418</v>
      </c>
      <c r="L8" s="4">
        <f>H8 / K8</f>
        <v>4956.6097205087817</v>
      </c>
      <c r="M8" s="4" t="s">
        <v>22</v>
      </c>
      <c r="N8" s="2"/>
      <c r="O8" s="2"/>
    </row>
    <row r="9" spans="1:19" x14ac:dyDescent="0.25">
      <c r="A9" s="4"/>
      <c r="B9" s="4"/>
      <c r="C9" s="2">
        <v>2</v>
      </c>
      <c r="D9" s="2">
        <v>90</v>
      </c>
      <c r="E9" s="2">
        <v>100</v>
      </c>
      <c r="F9" s="2">
        <v>10</v>
      </c>
      <c r="G9" s="2">
        <f t="shared" ref="G9:G10" si="2">D9 * E9 * F9</f>
        <v>90000</v>
      </c>
      <c r="H9" s="4"/>
      <c r="I9" s="4"/>
      <c r="J9" s="2">
        <f xml:space="preserve"> SQRT((5 - 0) ^2 + (45 - 50) ^ 2)</f>
        <v>7.0710678118654755</v>
      </c>
      <c r="K9" s="4"/>
      <c r="L9" s="4"/>
      <c r="M9" s="4"/>
      <c r="N9" s="2"/>
      <c r="O9" s="2"/>
    </row>
    <row r="10" spans="1:19" x14ac:dyDescent="0.25">
      <c r="A10" s="4"/>
      <c r="B10" s="4"/>
      <c r="C10" s="2">
        <v>3</v>
      </c>
      <c r="D10" s="2">
        <v>100</v>
      </c>
      <c r="E10" s="2">
        <v>100</v>
      </c>
      <c r="F10" s="2">
        <v>10</v>
      </c>
      <c r="G10" s="2">
        <f t="shared" si="2"/>
        <v>100000</v>
      </c>
      <c r="H10" s="4"/>
      <c r="I10" s="4"/>
      <c r="J10" s="2">
        <f xml:space="preserve"> SQRT((-45 - 0) ^2 + (0 - 50) ^ 2)</f>
        <v>67.268120235368556</v>
      </c>
      <c r="K10" s="4"/>
      <c r="L10" s="4"/>
      <c r="M10" s="4"/>
      <c r="N10" s="2"/>
      <c r="O10" s="2"/>
    </row>
    <row r="11" spans="1:19" x14ac:dyDescent="0.25">
      <c r="A11" s="4"/>
      <c r="B11" s="4" t="s">
        <v>6</v>
      </c>
      <c r="C11" s="2">
        <v>1</v>
      </c>
      <c r="D11" s="2">
        <v>90</v>
      </c>
      <c r="E11" s="2">
        <v>100</v>
      </c>
      <c r="F11" s="2">
        <v>10</v>
      </c>
      <c r="G11" s="2">
        <f>D11 * E11 * F11</f>
        <v>90000</v>
      </c>
      <c r="H11" s="4">
        <f xml:space="preserve"> G11 + G12 + G13</f>
        <v>280000</v>
      </c>
      <c r="I11" s="4" t="s">
        <v>16</v>
      </c>
      <c r="J11" s="2">
        <f xml:space="preserve"> SQRT((5 - -50) ^ 2 + (-45 - 0) ^ 2)</f>
        <v>71.06335201775947</v>
      </c>
      <c r="K11" s="4">
        <f xml:space="preserve"> (J11 + J12 + J13) / 3</f>
        <v>49.042234678506311</v>
      </c>
      <c r="L11" s="4">
        <f>H11 / K11</f>
        <v>5709.3646289881508</v>
      </c>
      <c r="M11" s="4" t="s">
        <v>21</v>
      </c>
      <c r="N11" s="2"/>
      <c r="O11" s="2"/>
    </row>
    <row r="12" spans="1:19" x14ac:dyDescent="0.25">
      <c r="A12" s="4"/>
      <c r="B12" s="4"/>
      <c r="C12" s="2">
        <v>2</v>
      </c>
      <c r="D12" s="2">
        <v>90</v>
      </c>
      <c r="E12" s="2">
        <v>100</v>
      </c>
      <c r="F12" s="2">
        <v>10</v>
      </c>
      <c r="G12" s="2">
        <f t="shared" ref="G12:G13" si="3">D12 * E12 * F12</f>
        <v>90000</v>
      </c>
      <c r="H12" s="4"/>
      <c r="I12" s="4"/>
      <c r="J12" s="2">
        <f xml:space="preserve"> SQRT((5 - -50) ^2 + (45 - 0) ^ 2)</f>
        <v>71.06335201775947</v>
      </c>
      <c r="K12" s="4"/>
      <c r="L12" s="4"/>
      <c r="M12" s="4"/>
      <c r="N12" s="2"/>
      <c r="O12" s="2"/>
    </row>
    <row r="13" spans="1:19" x14ac:dyDescent="0.25">
      <c r="A13" s="4"/>
      <c r="B13" s="4"/>
      <c r="C13" s="2">
        <v>3</v>
      </c>
      <c r="D13" s="2">
        <v>100</v>
      </c>
      <c r="E13" s="2">
        <v>100</v>
      </c>
      <c r="F13" s="2">
        <v>10</v>
      </c>
      <c r="G13" s="2">
        <f t="shared" si="3"/>
        <v>100000</v>
      </c>
      <c r="H13" s="4"/>
      <c r="I13" s="4"/>
      <c r="J13" s="2">
        <f xml:space="preserve"> SQRT((-45 -- 50) ^2 + (0 - 0) ^ 2)</f>
        <v>5</v>
      </c>
      <c r="K13" s="4"/>
      <c r="L13" s="4"/>
      <c r="M13" s="4"/>
      <c r="N13" s="2"/>
      <c r="O13" s="2"/>
    </row>
    <row r="14" spans="1:19" x14ac:dyDescent="0.25">
      <c r="A14" s="4">
        <v>2</v>
      </c>
      <c r="B14" s="4" t="s">
        <v>3</v>
      </c>
      <c r="C14" s="2">
        <v>1</v>
      </c>
      <c r="D14" s="2">
        <v>100</v>
      </c>
      <c r="E14" s="2">
        <v>100</v>
      </c>
      <c r="F14" s="2">
        <v>10</v>
      </c>
      <c r="G14" s="2">
        <f>D14 * E14 * F14</f>
        <v>100000</v>
      </c>
      <c r="H14" s="4">
        <f xml:space="preserve"> G14 + G15</f>
        <v>200000</v>
      </c>
      <c r="I14" s="4" t="s">
        <v>13</v>
      </c>
      <c r="J14" s="2">
        <f xml:space="preserve"> SQRT((0 - 0) ^2 + (-45 - -50) ^ 2)</f>
        <v>5</v>
      </c>
      <c r="K14" s="4">
        <f xml:space="preserve"> (J14 + J15) / 2</f>
        <v>50</v>
      </c>
      <c r="L14" s="4">
        <f>H14 / K14</f>
        <v>4000</v>
      </c>
      <c r="M14" s="4" t="s">
        <v>22</v>
      </c>
    </row>
    <row r="15" spans="1:19" x14ac:dyDescent="0.25">
      <c r="A15" s="4"/>
      <c r="B15" s="4"/>
      <c r="C15" s="2">
        <v>2</v>
      </c>
      <c r="D15" s="2">
        <v>100</v>
      </c>
      <c r="E15" s="2">
        <v>100</v>
      </c>
      <c r="F15" s="2">
        <v>10</v>
      </c>
      <c r="G15" s="2">
        <f t="shared" ref="G15" si="4">D15 * E15 * F15</f>
        <v>100000</v>
      </c>
      <c r="H15" s="4"/>
      <c r="I15" s="4"/>
      <c r="J15" s="2">
        <f xml:space="preserve"> SQRT((0 - 0) ^2 + (45 - -50) ^ 2)</f>
        <v>95</v>
      </c>
      <c r="K15" s="4"/>
      <c r="L15" s="4"/>
      <c r="M15" s="4"/>
    </row>
    <row r="16" spans="1:19" x14ac:dyDescent="0.25">
      <c r="A16" s="4"/>
      <c r="B16" s="4" t="s">
        <v>4</v>
      </c>
      <c r="C16" s="2">
        <v>1</v>
      </c>
      <c r="D16" s="2">
        <v>100</v>
      </c>
      <c r="E16" s="2">
        <v>100</v>
      </c>
      <c r="F16" s="2">
        <v>10</v>
      </c>
      <c r="G16" s="2">
        <f>D16 * E16 * F16</f>
        <v>100000</v>
      </c>
      <c r="H16" s="4">
        <f xml:space="preserve"> G16 + G17</f>
        <v>200000</v>
      </c>
      <c r="I16" s="4" t="s">
        <v>14</v>
      </c>
      <c r="J16" s="2">
        <f xml:space="preserve"> SQRT((0 - 50) ^2 + (-45 - 0) ^ 2)</f>
        <v>67.268120235368556</v>
      </c>
      <c r="K16" s="4">
        <f xml:space="preserve"> (J16 + J17) / 2</f>
        <v>67.268120235368556</v>
      </c>
      <c r="L16" s="4">
        <f>H16 / K16</f>
        <v>2973.1765849886651</v>
      </c>
      <c r="M16" s="4" t="s">
        <v>22</v>
      </c>
    </row>
    <row r="17" spans="1:13" x14ac:dyDescent="0.25">
      <c r="A17" s="4"/>
      <c r="B17" s="4"/>
      <c r="C17" s="2">
        <v>2</v>
      </c>
      <c r="D17" s="2">
        <v>100</v>
      </c>
      <c r="E17" s="2">
        <v>100</v>
      </c>
      <c r="F17" s="2">
        <v>10</v>
      </c>
      <c r="G17" s="2">
        <f t="shared" ref="G17" si="5">D17 * E17 * F17</f>
        <v>100000</v>
      </c>
      <c r="H17" s="4"/>
      <c r="I17" s="4"/>
      <c r="J17" s="2">
        <f xml:space="preserve"> SQRT((0 - 50) ^2 + (45 - 0) ^ 2)</f>
        <v>67.268120235368556</v>
      </c>
      <c r="K17" s="4"/>
      <c r="L17" s="4"/>
      <c r="M17" s="4"/>
    </row>
    <row r="18" spans="1:13" x14ac:dyDescent="0.25">
      <c r="A18" s="4"/>
      <c r="B18" s="4" t="s">
        <v>5</v>
      </c>
      <c r="C18" s="2">
        <v>1</v>
      </c>
      <c r="D18" s="2">
        <v>100</v>
      </c>
      <c r="E18" s="2">
        <v>100</v>
      </c>
      <c r="F18" s="2">
        <v>10</v>
      </c>
      <c r="G18" s="2">
        <f>D18 * E18 * F18</f>
        <v>100000</v>
      </c>
      <c r="H18" s="4">
        <f xml:space="preserve"> G18 + G19</f>
        <v>200000</v>
      </c>
      <c r="I18" s="4" t="s">
        <v>15</v>
      </c>
      <c r="J18" s="2">
        <f xml:space="preserve"> SQRT((0 - 0) ^2 + (-45 - 50) ^ 2)</f>
        <v>95</v>
      </c>
      <c r="K18" s="4">
        <f xml:space="preserve"> (J18 + J19) / 2</f>
        <v>50</v>
      </c>
      <c r="L18" s="4">
        <f>H18 / K18</f>
        <v>4000</v>
      </c>
      <c r="M18" s="4" t="s">
        <v>22</v>
      </c>
    </row>
    <row r="19" spans="1:13" x14ac:dyDescent="0.25">
      <c r="A19" s="4"/>
      <c r="B19" s="4"/>
      <c r="C19" s="2">
        <v>2</v>
      </c>
      <c r="D19" s="2">
        <v>100</v>
      </c>
      <c r="E19" s="2">
        <v>100</v>
      </c>
      <c r="F19" s="2">
        <v>10</v>
      </c>
      <c r="G19" s="2">
        <f t="shared" ref="G19" si="6">D19 * E19 * F19</f>
        <v>100000</v>
      </c>
      <c r="H19" s="4"/>
      <c r="I19" s="4"/>
      <c r="J19" s="2">
        <f xml:space="preserve"> SQRT((0 - 0) ^2 + (45 - 50) ^ 2)</f>
        <v>5</v>
      </c>
      <c r="K19" s="4"/>
      <c r="L19" s="4"/>
      <c r="M19" s="4"/>
    </row>
    <row r="20" spans="1:13" x14ac:dyDescent="0.25">
      <c r="A20" s="4"/>
      <c r="B20" s="4" t="s">
        <v>6</v>
      </c>
      <c r="C20" s="2">
        <v>1</v>
      </c>
      <c r="D20" s="2">
        <v>100</v>
      </c>
      <c r="E20" s="2">
        <v>100</v>
      </c>
      <c r="F20" s="2">
        <v>10</v>
      </c>
      <c r="G20" s="2">
        <f>D20 * E20 * F20</f>
        <v>100000</v>
      </c>
      <c r="H20" s="4">
        <f xml:space="preserve"> G20 + G21</f>
        <v>200000</v>
      </c>
      <c r="I20" s="4" t="s">
        <v>16</v>
      </c>
      <c r="J20" s="2">
        <f xml:space="preserve"> SQRT((0 - -50) ^ 2 + (-45 - 0) ^ 2)</f>
        <v>67.268120235368556</v>
      </c>
      <c r="K20" s="4">
        <f xml:space="preserve"> (J20 + J21) / 2</f>
        <v>67.268120235368556</v>
      </c>
      <c r="L20" s="4">
        <f>H20 / K20</f>
        <v>2973.1765849886651</v>
      </c>
      <c r="M20" s="4" t="s">
        <v>22</v>
      </c>
    </row>
    <row r="21" spans="1:13" x14ac:dyDescent="0.25">
      <c r="A21" s="4"/>
      <c r="B21" s="4"/>
      <c r="C21" s="2">
        <v>2</v>
      </c>
      <c r="D21" s="2">
        <v>100</v>
      </c>
      <c r="E21" s="2">
        <v>100</v>
      </c>
      <c r="F21" s="2">
        <v>10</v>
      </c>
      <c r="G21" s="2">
        <f t="shared" ref="G21" si="7">D21 * E21 * F21</f>
        <v>100000</v>
      </c>
      <c r="H21" s="4"/>
      <c r="I21" s="4"/>
      <c r="J21" s="2">
        <f xml:space="preserve"> SQRT((0 - -50) ^2 + (45 - 0) ^ 2)</f>
        <v>67.268120235368556</v>
      </c>
      <c r="K21" s="4"/>
      <c r="L21" s="4"/>
      <c r="M21" s="4"/>
    </row>
    <row r="22" spans="1:13" x14ac:dyDescent="0.25">
      <c r="A22" s="2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</row>
  </sheetData>
  <mergeCells count="50">
    <mergeCell ref="L16:L17"/>
    <mergeCell ref="L18:L19"/>
    <mergeCell ref="L20:L21"/>
    <mergeCell ref="M14:M15"/>
    <mergeCell ref="M16:M17"/>
    <mergeCell ref="M18:M19"/>
    <mergeCell ref="M20:M21"/>
    <mergeCell ref="H20:H21"/>
    <mergeCell ref="I14:I15"/>
    <mergeCell ref="I16:I17"/>
    <mergeCell ref="I18:I19"/>
    <mergeCell ref="I20:I21"/>
    <mergeCell ref="K14:K15"/>
    <mergeCell ref="K16:K17"/>
    <mergeCell ref="K18:K19"/>
    <mergeCell ref="K20:K21"/>
    <mergeCell ref="A14:A21"/>
    <mergeCell ref="B14:B15"/>
    <mergeCell ref="B16:B17"/>
    <mergeCell ref="B18:B19"/>
    <mergeCell ref="B20:B21"/>
    <mergeCell ref="H14:H15"/>
    <mergeCell ref="H16:H17"/>
    <mergeCell ref="H18:H19"/>
    <mergeCell ref="L14:L15"/>
    <mergeCell ref="M2:M4"/>
    <mergeCell ref="K5:K7"/>
    <mergeCell ref="L5:L7"/>
    <mergeCell ref="M5:M7"/>
    <mergeCell ref="K8:K10"/>
    <mergeCell ref="K11:K13"/>
    <mergeCell ref="L8:L10"/>
    <mergeCell ref="L11:L13"/>
    <mergeCell ref="M8:M10"/>
    <mergeCell ref="M11:M13"/>
    <mergeCell ref="I2:I4"/>
    <mergeCell ref="I5:I7"/>
    <mergeCell ref="I8:I10"/>
    <mergeCell ref="I11:I13"/>
    <mergeCell ref="K2:K4"/>
    <mergeCell ref="L2:L4"/>
    <mergeCell ref="A2:A13"/>
    <mergeCell ref="B2:B4"/>
    <mergeCell ref="B5:B7"/>
    <mergeCell ref="B8:B10"/>
    <mergeCell ref="B11:B13"/>
    <mergeCell ref="H2:H4"/>
    <mergeCell ref="H5:H7"/>
    <mergeCell ref="H8:H10"/>
    <mergeCell ref="H11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2018-03-17T21:17:31Z</dcterms:created>
  <dcterms:modified xsi:type="dcterms:W3CDTF">2018-03-17T22:31:04Z</dcterms:modified>
</cp:coreProperties>
</file>