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<sst xmlns="http://schemas.openxmlformats.org/spreadsheetml/2006/main" count="3218" uniqueCount="327">
  <si>
    <t>Timestamp</t>
  </si>
  <si>
    <t xml:space="preserve">How would you describe your attitude toward cooking? </t>
  </si>
  <si>
    <t>How often do you cook?</t>
  </si>
  <si>
    <t>How many meals do you prepare at once?</t>
  </si>
  <si>
    <t>How many meals do you plan out and shop for at once?</t>
  </si>
  <si>
    <t>Please check those that apply to you:</t>
  </si>
  <si>
    <t>How often do you find yourself look up for a recipe?</t>
  </si>
  <si>
    <t>Which situation(s) do you find yourself frequently in when you search for a recipe?</t>
  </si>
  <si>
    <t>How do you search for recipes?</t>
  </si>
  <si>
    <t>What website or app do you use the most to look up recipes?</t>
  </si>
  <si>
    <t>What do you not like about the website/app you use for looking up recipes?</t>
  </si>
  <si>
    <t>What information would be most useful for you to have in a recipe beside ingredients and written steps?</t>
  </si>
  <si>
    <t>[Written steps in a list]</t>
  </si>
  <si>
    <t xml:space="preserve"> [Written steps in slides]</t>
  </si>
  <si>
    <t xml:space="preserve"> [Written steps with pictures]</t>
  </si>
  <si>
    <t xml:space="preserve"> [Demo videos]</t>
  </si>
  <si>
    <t>What keywords do you usually use to find a recipe?</t>
  </si>
  <si>
    <t>How would you like to discover new recipes?</t>
  </si>
  <si>
    <t>What would make you choose a recipe over another for the same dish?</t>
  </si>
  <si>
    <t>Please describe a reason why you passed on a recipe that you found?</t>
  </si>
  <si>
    <t>[Share a recipe]</t>
  </si>
  <si>
    <t xml:space="preserve"> [Post a recipe]</t>
  </si>
  <si>
    <t xml:space="preserve"> [Write reviews for a recipe]</t>
  </si>
  <si>
    <t xml:space="preserve"> [Read reviews of a recipe]</t>
  </si>
  <si>
    <t xml:space="preserve"> [Write down ingredients in a shopping list]</t>
  </si>
  <si>
    <t xml:space="preserve"> [Convert measuring unit]</t>
  </si>
  <si>
    <t>[Add ingredient to a shopping list you can view on the go or print out.]</t>
  </si>
  <si>
    <t xml:space="preserve"> [Add recipe to your customized meal plan.]</t>
  </si>
  <si>
    <t xml:space="preserve"> [Meal plans with built-in recipes.]</t>
  </si>
  <si>
    <t>[Combined amount of ingredient from several recipes is automatically calculated.]</t>
  </si>
  <si>
    <t>[Buy the ingredients in the app and get them delivered/ready for pick up.]</t>
  </si>
  <si>
    <t>Please give a short comment on your answers above regarding why you will or will not use the feature(s)?</t>
  </si>
  <si>
    <t>What is your age?</t>
  </si>
  <si>
    <t>What is your gender?</t>
  </si>
  <si>
    <t>What is your occupation?</t>
  </si>
  <si>
    <t>What is your country of residence?</t>
  </si>
  <si>
    <t>Thank you very much for your participation! If you are interested in the survey results and would like to be contacted for any following researches regarding this research, kindly leave your email address here:</t>
  </si>
  <si>
    <t>I'm interested in learning how to cook better.</t>
  </si>
  <si>
    <t>I don't cook</t>
  </si>
  <si>
    <t>Today's meal</t>
  </si>
  <si>
    <t>Next week's meals</t>
  </si>
  <si>
    <t>I wish I can buy everything I need in one stop, I tend to get too much grocery.</t>
  </si>
  <si>
    <t>Almost every time I cook</t>
  </si>
  <si>
    <t>Want to make something different., Want to cook for a special occasion., Want to make a certain type of dish.</t>
  </si>
  <si>
    <t>In a cooking app I always use</t>
  </si>
  <si>
    <t>Sometimes instructions not detailed enough</t>
  </si>
  <si>
    <t>Preparation time, Cooking time, Calories, Skill level, Ratings, Reviews, Cooking tips</t>
  </si>
  <si>
    <t>Preferred</t>
  </si>
  <si>
    <t>Good to have</t>
  </si>
  <si>
    <t>Name of ingredient</t>
  </si>
  <si>
    <t>By recommendation based on search history., Seasonal (farm ingredients, holidays), By preference settings., App featured recipes.</t>
  </si>
  <si>
    <t>Appealing photos of the finished dish., Has better rating/reviews., Having photos of dishes people made following the recipe.</t>
  </si>
  <si>
    <t>Sometimes</t>
  </si>
  <si>
    <t>Frequently</t>
  </si>
  <si>
    <t>Never</t>
  </si>
  <si>
    <t>Maybe</t>
  </si>
  <si>
    <t>Unlikely</t>
  </si>
  <si>
    <t>16 - 22</t>
  </si>
  <si>
    <t>Female</t>
  </si>
  <si>
    <t>Student</t>
  </si>
  <si>
    <t>US</t>
  </si>
  <si>
    <t>I love cooking.</t>
  </si>
  <si>
    <t>Everyday</t>
  </si>
  <si>
    <t>3-5 days' meals</t>
  </si>
  <si>
    <t>1-2 times per month</t>
  </si>
  <si>
    <t>Want to make something different.</t>
  </si>
  <si>
    <t>Google</t>
  </si>
  <si>
    <t xml:space="preserve"> complicated instructions</t>
  </si>
  <si>
    <t>Preparation time, Cooking time, Budget</t>
  </si>
  <si>
    <t>Neither like nor dislike</t>
  </si>
  <si>
    <t>Dislike</t>
  </si>
  <si>
    <t>By people/chefs you like and follow.</t>
  </si>
  <si>
    <t>Appealing photos of the finished dish.</t>
  </si>
  <si>
    <t>Takes time</t>
  </si>
  <si>
    <t>23 - 30</t>
  </si>
  <si>
    <t>Stufent</t>
  </si>
  <si>
    <t>Greece</t>
  </si>
  <si>
    <t>I love cooking., I'm interested in learning how to cook better., Home cooking is cheaper.</t>
  </si>
  <si>
    <t>1-2 times per week</t>
  </si>
  <si>
    <t>1-2 days' meals</t>
  </si>
  <si>
    <t>I always have difficulties in deciding what to make.</t>
  </si>
  <si>
    <t>Have a specific ingredient I want to cook with., Want to make a certain type of dish.</t>
  </si>
  <si>
    <t>Safari (on my phone)</t>
  </si>
  <si>
    <t>It is not recipe specific</t>
  </si>
  <si>
    <t>Preparation time, Cooking time, Budget, Number of servings, Skill level, Cooking tips</t>
  </si>
  <si>
    <t>Name of ingredient, Cuisine (e.g. French, Italian, Mediterranean, etc.), Taste (e.g. spicy, sweet, savoury, sweet/sour, refresh, etc.)</t>
  </si>
  <si>
    <t>By preference settings.</t>
  </si>
  <si>
    <t>Appealing photos of the finished dish., Having video instructions., Has better rating/reviews.</t>
  </si>
  <si>
    <t>It took too long to make and I was short on time</t>
  </si>
  <si>
    <t>Likely</t>
  </si>
  <si>
    <t>I will use these features because they would be very benefitial to my cooking experiance.</t>
  </si>
  <si>
    <t>Male</t>
  </si>
  <si>
    <t>Movie Theater Concessions</t>
  </si>
  <si>
    <t>United States</t>
  </si>
  <si>
    <t>3-4 times per week</t>
  </si>
  <si>
    <t>giallozafferano</t>
  </si>
  <si>
    <t>sometimes its hard to figure which picture relates to which step</t>
  </si>
  <si>
    <t>Preparation time, Cooking time</t>
  </si>
  <si>
    <t>Cuisine (e.g. French, Italian, Mediterranean, etc.)</t>
  </si>
  <si>
    <t>By recommendation based on search history., Seasonal (farm ingredients, holidays), By preference settings., By people/chefs you like and follow., App featured recipes.</t>
  </si>
  <si>
    <t>Having photos of dishes people made following the recipe.</t>
  </si>
  <si>
    <t xml:space="preserve">regarding the option of getting food delivered, I think it would be impractical and pricy to get a delivery for only one meal I actually enjoy chosing them myself. I am not following a meal plan so I dont have an interest in recipe getting added to it. </t>
  </si>
  <si>
    <t>student</t>
  </si>
  <si>
    <t>italy</t>
  </si>
  <si>
    <t>I'm interested in learning how to cook better., Home cooking is cheaper., Home cooking is healthier.</t>
  </si>
  <si>
    <t>I don't plan out meals. I just cook with whatever I bought.</t>
  </si>
  <si>
    <t>I always have difficulties in deciding what to make., It seems that I always miss one or two ingredients from the recipe I found., I tend to forget what to buy when I’m in the grocery store, It’s hard to find motivations in cooking.</t>
  </si>
  <si>
    <t>Want to make something different., Have a specific ingredient I want to cook with., Want to make a certain type of dish.</t>
  </si>
  <si>
    <t>They usually have a lot of useless info mixed in with the actual instructions, like a whole paragraph telling us how their son didn't like a certain ingredient but after trying that recipe they started to like it. Stuff like that.</t>
  </si>
  <si>
    <t>Preparation time, Cooking time, Calories, Diet, Ratings, Reviews</t>
  </si>
  <si>
    <t>Name of ingredient, Diet (e.g. diary-free, gluten-free, vegan, etc.)</t>
  </si>
  <si>
    <t>By recommendation based on search history., By preference settings.</t>
  </si>
  <si>
    <t>Has better rating/reviews.</t>
  </si>
  <si>
    <t>Because it was extremely tasty and easy to make.</t>
  </si>
  <si>
    <t>Portugal</t>
  </si>
  <si>
    <t>I'm interested in learning how to cook better., I only cook when I have to., Home cooking is cheaper., Home cooking is healthier.</t>
  </si>
  <si>
    <t>Want to make something different., Have a specific ingredient I want to cook with., Want to cook for a special occasion., For holidays.</t>
  </si>
  <si>
    <t>Serious eats</t>
  </si>
  <si>
    <t>Nothing</t>
  </si>
  <si>
    <t>Preparation time, Cooking time, Calories, Number of servings, Cooking tips</t>
  </si>
  <si>
    <t>Name of ingredient, Cuisine (e.g. French, Italian, Mediterranean, etc.), Occasions (e.g. valentines day, movie night, Christmas, Chinese New Year, Diwali, etc.)</t>
  </si>
  <si>
    <t>Seasonal (farm ingredients, holidays), By preference settings.</t>
  </si>
  <si>
    <t>Is from a source I know (person, magazine, website, brand, etc.)., differences in ingredients or steps that make one more appealing than the other</t>
  </si>
  <si>
    <t>engineer</t>
  </si>
  <si>
    <t>usa</t>
  </si>
  <si>
    <t>none of these</t>
  </si>
  <si>
    <t>Want to make something different., Have a specific ingredient I want to cook with., Want to cook for a special occasion., Want to make a certain type of dish., For holidays.</t>
  </si>
  <si>
    <t>all of the above</t>
  </si>
  <si>
    <t>Epicurious</t>
  </si>
  <si>
    <t>Inconsistent quality of recipes</t>
  </si>
  <si>
    <t>Preparation time, Cooking time, Reviews</t>
  </si>
  <si>
    <t>Name of ingredient, Occasions (e.g. valentines day, movie night, Christmas, Chinese New Year, Diwali, etc.)</t>
  </si>
  <si>
    <t>Appealing photos of the finished dish., Is from a source I know (person, magazine, website, brand, etc.)., Has better rating/reviews.</t>
  </si>
  <si>
    <t>31 - 40</t>
  </si>
  <si>
    <t>.</t>
  </si>
  <si>
    <t>Almost everyday</t>
  </si>
  <si>
    <t>Want to make something different., Have a specific ingredient I want to cook with.</t>
  </si>
  <si>
    <t xml:space="preserve">
missing videos step by step</t>
  </si>
  <si>
    <t>Preparation time, Cooking time, Budget, Skill level, Cooking tips</t>
  </si>
  <si>
    <t>By recommendation based on search history., Seasonal (farm ingredients, holidays)</t>
  </si>
  <si>
    <t>Appealing photos of the finished dish., Having video instructions.</t>
  </si>
  <si>
    <t>Designer</t>
  </si>
  <si>
    <t>I always have difficulties in deciding what to make., It seems that I always miss one or two ingredients from the recipe I found., Grocery shopping takes me too much time.</t>
  </si>
  <si>
    <t>Want to cook for a special occasion., Want to make a certain type of dish.</t>
  </si>
  <si>
    <t xml:space="preserve">Youtube </t>
  </si>
  <si>
    <t>Youtube (video is always easier for me)</t>
  </si>
  <si>
    <t xml:space="preserve">I love using Youtube for cooking recipes, which shows how to cook them. But takes too long! </t>
  </si>
  <si>
    <t>Calories, Diet, Budget, Number of servings</t>
  </si>
  <si>
    <t>Cuisine (e.g. French, Italian, Mediterranean, etc.), Taste (e.g. spicy, sweet, savoury, sweet/sour, refresh, etc.), Diet (e.g. diary-free, gluten-free, vegan, etc.)</t>
  </si>
  <si>
    <t>By recommendation based on search history.</t>
  </si>
  <si>
    <t>Having video instructions.</t>
  </si>
  <si>
    <t>USA</t>
  </si>
  <si>
    <t>Plan out next meal or next several meals.</t>
  </si>
  <si>
    <t>On a recipe website I always use</t>
  </si>
  <si>
    <t xml:space="preserve">Skinnytaste </t>
  </si>
  <si>
    <t>N/A</t>
  </si>
  <si>
    <t>Calories, Diet, Number of servings</t>
  </si>
  <si>
    <t xml:space="preserve">Cuisine (e.g. French, Italian, Mediterranean, etc.), Course </t>
  </si>
  <si>
    <t>Seasonal (farm ingredients, holidays)</t>
  </si>
  <si>
    <t>Is from a source I know (person, magazine, website, brand, etc.).</t>
  </si>
  <si>
    <t>Software support</t>
  </si>
  <si>
    <t>United states</t>
  </si>
  <si>
    <t>I love cooking., I'm interested in learning how to cook better.</t>
  </si>
  <si>
    <t>I always have difficulties in deciding what to make., It seems that I always miss one or two ingredients from the recipe I found., I wish I can buy everything I need in one stop, I tend to get too much grocery.</t>
  </si>
  <si>
    <t>Want to make something different., Plan out next meal or next several meals., Have a specific ingredient I want to cook with., Want to cook for a special occasion., Want to make a certain type of dish., Find recipes using specific cookware.</t>
  </si>
  <si>
    <t>Recipe books</t>
  </si>
  <si>
    <t>can't see everything</t>
  </si>
  <si>
    <t>Cooking time, Calories, Budget, Cooking tips</t>
  </si>
  <si>
    <t>Name of ingredient, Cuisine (e.g. French, Italian, Mediterranean, etc.), Taste (e.g. spicy, sweet, savoury, sweet/sour, refresh, etc.), Functions (e.g. good for heart, good for eyes, for healthy skin, etc.), Purposes (weight loss, build muscle, baby 0-2m, etc.), Occasions (e.g. valentines day, movie night, Christmas, Chinese New Year, Diwali, etc.)</t>
  </si>
  <si>
    <t>By recommendation based on search history., Seasonal (farm ingredients, holidays), By preference settings., App featured recipes., New favourites by users of the app.</t>
  </si>
  <si>
    <t>Having video instructions., Is from a source I know (person, magazine, website, brand, etc.).</t>
  </si>
  <si>
    <t>41 - 50</t>
  </si>
  <si>
    <t>unemployed</t>
  </si>
  <si>
    <t>I'm interested in learning how to cook better., Home cooking is cheaper.</t>
  </si>
  <si>
    <t>It seems that I always miss one or two ingredients from the recipe I found., I wish I can buy everything I need in one stop, I tend to get too much grocery.</t>
  </si>
  <si>
    <t xml:space="preserve">Lack of support for Conversion/substitute </t>
  </si>
  <si>
    <t>Preparation time, Cooking time, Budget, Number of servings, Skill level, Reviews, Cooking tips</t>
  </si>
  <si>
    <t>Name of ingredient, Cuisine (e.g. French, Italian, Mediterranean, etc.)</t>
  </si>
  <si>
    <t>By recommendation based on search history., Seasonal (farm ingredients, holidays), By people/chefs you like and follow.</t>
  </si>
  <si>
    <t>Has better rating/reviews., Having photos of dishes people made following the recipe., Simpler ingredients</t>
  </si>
  <si>
    <t>Prep time</t>
  </si>
  <si>
    <t>I need to be able to copy and paste</t>
  </si>
  <si>
    <t>Student/designer</t>
  </si>
  <si>
    <t>France</t>
  </si>
  <si>
    <t>I only cook when I have to.</t>
  </si>
  <si>
    <t>I tend to forget what to buy when I’m in the grocery store, It’s hard to find motivations in cooking.</t>
  </si>
  <si>
    <t>Want to cook for a special occasion.</t>
  </si>
  <si>
    <t>YouTube</t>
  </si>
  <si>
    <t>No alternative for certain hard to find ingredients</t>
  </si>
  <si>
    <t>Seasonal (farm ingredients, holidays), By preference settings., New favourites by users of the app.</t>
  </si>
  <si>
    <t>Appealing photos of the finished dish., Having video instructions., Is from a source I know (person, magazine, website, brand, etc.)., Has better rating/reviews., Having photos of dishes people made following the recipe.</t>
  </si>
  <si>
    <t>Too many ingredients and instructions</t>
  </si>
  <si>
    <t>Singapore</t>
  </si>
  <si>
    <t>I love cooking., I'm interested in learning how to cook better., Home cooking is cheaper., Home cooking is healthier.</t>
  </si>
  <si>
    <t>I always have difficulties in deciding what to make., I wish I can buy everything I need in one stop, I tend to get too much grocery.</t>
  </si>
  <si>
    <t>Want to make something different., Have a specific ingredient I want to cook with., Want to cook for a special occasion., Want to make a certain type of dish.</t>
  </si>
  <si>
    <t>epicurious.com</t>
  </si>
  <si>
    <t>Their search engine is a little weird, but not unusable</t>
  </si>
  <si>
    <t>Preparation time, Cooking time, Calories, Budget, Reviews, Cooking tips</t>
  </si>
  <si>
    <t>By recommendation based on search history., App featured recipes.</t>
  </si>
  <si>
    <t>If it was easy to make and healthy :)</t>
  </si>
  <si>
    <t xml:space="preserve">Those all seem like great ideas honestly! </t>
  </si>
  <si>
    <t>I always have difficulties in deciding what to make., I tend to forget what to buy when I’m in the grocery store, It’s hard to find motivations in cooking.</t>
  </si>
  <si>
    <t>just any that come up on google</t>
  </si>
  <si>
    <t>sometimes adverts pop up</t>
  </si>
  <si>
    <t>Cooking time, Calories, Number of servings, Reviews</t>
  </si>
  <si>
    <t>Name of ingredient, Taste (e.g. spicy, sweet, savoury, sweet/sour, refresh, etc.), Occasions (e.g. valentines day, movie night, Christmas, Chinese New Year, Diwali, etc.)</t>
  </si>
  <si>
    <t>By people/chefs you like and follow., App featured recipes.</t>
  </si>
  <si>
    <t>Appealing photos of the finished dish., Having photos of dishes people made following the recipe.</t>
  </si>
  <si>
    <t>dont have the ingredients</t>
  </si>
  <si>
    <t>england</t>
  </si>
  <si>
    <t>I love cooking., I'm interested in learning how to cook better., Home cooking is healthier.</t>
  </si>
  <si>
    <t>I always have difficulties in deciding what to make., It seems that I always miss one or two ingredients from the recipe I found., Grocery shopping takes me too much time., I tend to forget which Grocery items I bought for certain Recipes throughout the week.</t>
  </si>
  <si>
    <t>Want to make something different., Plan out next meal or next several meals., Have a specific ingredient I want to cook with., Want to cook for a special occasion., Want to make a certain type of dish., For holidays.</t>
  </si>
  <si>
    <t>Pinterest</t>
  </si>
  <si>
    <t xml:space="preserve">Pinterest makes it really easy to create boards in order to save recipes. However I wish that it would automatically ask if you want certain recipes to be added to a weekly board that would update ratings on recipes, discarding recipes that did not work out and saving the recipes that did work out to a different board.  This would allow the user to easily add new recipes for the week and then sort the recipes out into like or not like once the week has expired so that new recipes could be added on. </t>
  </si>
  <si>
    <t>Cooking time, Budget, Number of servings, Ratings, Reviews, Cooking tips</t>
  </si>
  <si>
    <t>Name of ingredient, Cuisine (e.g. French, Italian, Mediterranean, etc.), Purposes (weight loss, build muscle, baby 0-2m, etc.), Diet (e.g. diary-free, gluten-free, vegan, etc.), Occasions (e.g. valentines day, movie night, Christmas, Chinese New Year, Diwali, etc.)</t>
  </si>
  <si>
    <t>Seasonal (farm ingredients, holidays), By people/chefs you like and follow., New favourites by users of the app.</t>
  </si>
  <si>
    <t>Has better rating/reviews., Having photos of dishes people made following the recipe.</t>
  </si>
  <si>
    <t>Basically just bad reviews or didn't have all the ingredients at the time.</t>
  </si>
  <si>
    <t>I don't usually buy grocery items online just because I would like to pick out the freshest produce and make sure the product isn't damaged.  As far as the other options they all look very helpful when going to the grocery store to pick up ingredients.</t>
  </si>
  <si>
    <t>United States of America</t>
  </si>
  <si>
    <t>mbthompson1221@gmail.com</t>
  </si>
  <si>
    <t>Want to make a certain type of dish.</t>
  </si>
  <si>
    <t>Google dot com</t>
  </si>
  <si>
    <t>It shows videos first, when what I want to do is read them.</t>
  </si>
  <si>
    <t>Graphics</t>
  </si>
  <si>
    <t>Purposes (weight loss, build muscle, baby 0-2m, etc.)</t>
  </si>
  <si>
    <t>Not easy to follow.</t>
  </si>
  <si>
    <t>Get delivery for ingredients is very convenient.</t>
  </si>
  <si>
    <t>Graphic Designer</t>
  </si>
  <si>
    <t>efrencast@gmail.com</t>
  </si>
  <si>
    <t>I always have difficulties in deciding what to make., It seems that I always miss one or two ingredients from the recipe I found., Grocery shopping takes me too much time., I wish I can buy everything I need in one stop, I tend to get too much grocery., I tend to forget what to buy when I’m in the grocery store, It’s hard to find motivations in cooking.</t>
  </si>
  <si>
    <t>foodnetwork.com</t>
  </si>
  <si>
    <t>not intuitive</t>
  </si>
  <si>
    <t>Preparation time, Cooking time, Calories, Allergy, Diet, Budget, Number of servings, Skill level, Ratings, Reviews, Cooking tips</t>
  </si>
  <si>
    <t>Seasonal (farm ingredients, holidays), By people/chefs you like and follow., App featured recipes.</t>
  </si>
  <si>
    <t>Difficult to make, found a better recipe</t>
  </si>
  <si>
    <t>I would use them because it makes things easier and faster to do.</t>
  </si>
  <si>
    <t>It seems that I always miss one or two ingredients from the recipe I found.</t>
  </si>
  <si>
    <t>google</t>
  </si>
  <si>
    <t>too many different recipes that I don't know what to choose from</t>
  </si>
  <si>
    <t>Budget, Number of servings, Skill level, Ratings, Cooking tips</t>
  </si>
  <si>
    <t>By recommendation based on search history., By preference settings., By people/chefs you like and follow.</t>
  </si>
  <si>
    <t>they all seem generally useful</t>
  </si>
  <si>
    <t>Want to make something different., Plan out next meal or next several meals., Have a specific ingredient I want to cook with.</t>
  </si>
  <si>
    <t>Just google</t>
  </si>
  <si>
    <t>A lot of the sites I find have a long story about how they found the recipe and their life story</t>
  </si>
  <si>
    <t>Preparation time, Cooking time, Calories, Diet, Budget, Skill level, Ratings, Reviews, Cooking tips</t>
  </si>
  <si>
    <t>Name of ingredient, Purposes (weight loss, build muscle, baby 0-2m, etc.), Diet (e.g. diary-free, gluten-free, vegan, etc.)</t>
  </si>
  <si>
    <t>Appealing photos of the finished dish., Having video instructions., Having photos of dishes people made following the recipe.</t>
  </si>
  <si>
    <t>Included too many different ingredients I did not have</t>
  </si>
  <si>
    <t>Server</t>
  </si>
  <si>
    <t xml:space="preserve">US </t>
  </si>
  <si>
    <t>I'm no interested in cooking.</t>
  </si>
  <si>
    <t>For holidays.</t>
  </si>
  <si>
    <t>food network</t>
  </si>
  <si>
    <t>distracting ads</t>
  </si>
  <si>
    <t>Skill level</t>
  </si>
  <si>
    <t>too long</t>
  </si>
  <si>
    <t>i don't prefer food delivery</t>
  </si>
  <si>
    <t>I love cooking., Home cooking is cheaper., Home cooking is healthier.</t>
  </si>
  <si>
    <t>I always have difficulties in deciding what to make., It seems that I always miss one or two ingredients from the recipe I found.</t>
  </si>
  <si>
    <t>Want to make something different., Want to cook for a special occasion.</t>
  </si>
  <si>
    <t>I am vegan so I follow vegan bloggers and usually use their recipes</t>
  </si>
  <si>
    <t>lack of reviews or user photos. also lack of nutritional information.</t>
  </si>
  <si>
    <t>Preparation time, Cooking time, Calories, Budget, Reviews</t>
  </si>
  <si>
    <t>Name of ingredient, Cuisine (e.g. French, Italian, Mediterranean, etc.), Diet (e.g. diary-free, gluten-free, vegan, etc.)</t>
  </si>
  <si>
    <t>there weren't swaps for an ingredient i didn't like, it was too pricey, i needed to buy more than i need (for example you need 1/2 cup of cauliflower yet you have to buy a whole head of it)</t>
  </si>
  <si>
    <t>i would only buy the ingredients and have them delivered if it were very cheap</t>
  </si>
  <si>
    <t>sales</t>
  </si>
  <si>
    <t>carlywebb@gmail.com</t>
  </si>
  <si>
    <t>I always have difficulties in deciding what to make., It seems that I always miss one or two ingredients from the recipe I found., Grocery shopping takes me too much time., I tend to forget what to buy when I’m in the grocery store, It’s hard to find motivations in cooking.</t>
  </si>
  <si>
    <t>Want to make something different., Plan out next meal or next several meals.</t>
  </si>
  <si>
    <t>Preparation time, Cooking time, Budget, Skill level, Ratings, Reviews, Cooking tips</t>
  </si>
  <si>
    <t>Cuisine (e.g. French, Italian, Mediterranean, etc.), Taste (e.g. spicy, sweet, savoury, sweet/sour, refresh, etc.)</t>
  </si>
  <si>
    <t>By recommendation based on search history., Seasonal (farm ingredients, holidays), By preference settings., By people/chefs you like and follow., New favourites by users of the app.</t>
  </si>
  <si>
    <t>Appealing photos of the finished dish., Having video instructions., Is from a source I know (person, magazine, website, brand, etc.)., Has better rating/reviews.</t>
  </si>
  <si>
    <t xml:space="preserve">Student </t>
  </si>
  <si>
    <t>Canada</t>
  </si>
  <si>
    <t>I only cook when I have to., Home cooking is cheaper., Home cooking is healthier.</t>
  </si>
  <si>
    <t>Want to make something different., Have a specific ingredient I want to cook with., Find recipes using specific cookware.</t>
  </si>
  <si>
    <t>None in particular, I used to look for recipes in Yummly, but I find it hard to engage with. I think it's because it is very american-focused.</t>
  </si>
  <si>
    <t>As I said, I don't have any specific website right now</t>
  </si>
  <si>
    <t>Calories, Diet, Number of servings, Reviews, Cooking tips</t>
  </si>
  <si>
    <t>Appealing photos of the finished dish., Is from a source I know (person, magazine, website, brand, etc.).</t>
  </si>
  <si>
    <t>Because it was easy and well explained (it was a video, btw)</t>
  </si>
  <si>
    <t xml:space="preserve">I would love to have a way to connect the ingredients I need to buy with the recipe I'm following. Although I'm thinking it can be quite overwhelming to have an e-shop + recipe app. I think I would use. </t>
  </si>
  <si>
    <t>UI Designer</t>
  </si>
  <si>
    <t>Czech Republic</t>
  </si>
  <si>
    <t>pameladodera@gmail.com</t>
  </si>
  <si>
    <t>All Recipes</t>
  </si>
  <si>
    <t>Don’t know if it’s possible to select multiple ingredients you have on hand to find specific recipes that use them.</t>
  </si>
  <si>
    <t>Preparation time, Cooking time, Budget, Number of servings, Ratings, Reviews, Cooking tips</t>
  </si>
  <si>
    <t>Is from a source I know (person, magazine, website, brand, etc.)., Has better rating/reviews.</t>
  </si>
  <si>
    <t>Ratings were all over the place, too complicated.</t>
  </si>
  <si>
    <t>It depends on my needs at the time, as well as how easy or hard the feature is to figure out.</t>
  </si>
  <si>
    <t>Freelance graphic designer</t>
  </si>
  <si>
    <t>L.k.smithgraphicdesign@gmail.com</t>
  </si>
  <si>
    <t xml:space="preserve"> </t>
  </si>
  <si>
    <t>Pattern analysis</t>
  </si>
  <si>
    <t>Home cooking is beneficial</t>
  </si>
  <si>
    <t>Want to make something different: 7/8</t>
  </si>
  <si>
    <t>Diet: 5/8</t>
  </si>
  <si>
    <t>Have a specific ingredient I want to cook with: 6/8</t>
  </si>
  <si>
    <t>Purpose: 1/8</t>
  </si>
  <si>
    <t>Want to make a certain type of dish.: 4/8</t>
  </si>
  <si>
    <t>Want to cook for a special occasion.: 5/8</t>
  </si>
  <si>
    <t>Plan out next meal or next several meals: 2/8</t>
  </si>
  <si>
    <t>Home cooking is fun</t>
  </si>
  <si>
    <t>Taste: 3/14</t>
  </si>
  <si>
    <t>Want to make something different: 12/14</t>
  </si>
  <si>
    <t>Have a specific ingredient I want to cook with: 9/14</t>
  </si>
  <si>
    <t>Want to make a certain type of dish. : 9/14</t>
  </si>
  <si>
    <t>Want to cook for a special occasion.: 8/14</t>
  </si>
  <si>
    <t>Plan out next meal or next several meals: 4/14</t>
  </si>
  <si>
    <t>People who are likely to shop online</t>
  </si>
  <si>
    <t>Plan out meals: 3</t>
  </si>
  <si>
    <t>Seasonal: 3/8</t>
  </si>
  <si>
    <t>People who might shop online</t>
  </si>
  <si>
    <t>Plan out meals: 0</t>
  </si>
  <si>
    <t>Seasonal: 5/8</t>
  </si>
  <si>
    <t>People who won't shop online</t>
  </si>
  <si>
    <t>Seasonal: 3/9</t>
  </si>
  <si>
    <t>Student 16-30</t>
  </si>
  <si>
    <t>Non-student &gt;23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</si>
</sst>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font>
      <color rgb="FF999999"/>
    </font>
    <font>
      <u/>
      <color rgb="FF999999"/>
    </font>
    <font>
      <color rgb="FFA61C00"/>
    </font>
    <font>
      <b/>
    </font>
    <font>
      <color rgb="FFCC0000"/>
      <name val="Arial"/>
    </font>
    <font>
      <name val="Arial"/>
    </font>
    <font>
      <color rgb="FF38761D"/>
      <name val="Arial"/>
    </font>
    <font>
      <u/>
      <color rgb="FF38761D"/>
      <name val="Arial"/>
    </font>
    <font>
      <color rgb="FF000000"/>
      <name val="Arial"/>
    </font>
    <font>
      <color rgb="FF4A86E8"/>
    </font>
    <font>
      <color rgb="FF4A86E8"/>
      <name val="Arial"/>
    </font>
    <font>
      <u/>
      <color rgb="FF1155CC"/>
      <name val="Arial"/>
    </font>
  </fonts>
  <fills count="7">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D9D2E9"/>
        <bgColor rgb="FFD9D2E9"/>
      </patternFill>
    </fill>
    <fill>
      <patternFill patternType="solid">
        <fgColor rgb="FFC9DAF8"/>
        <bgColor rgb="FFC9DAF8"/>
      </patternFill>
    </fill>
    <fill>
      <patternFill patternType="solid">
        <fgColor rgb="FFCFE2F3"/>
        <bgColor rgb="FFCFE2F3"/>
      </patternFill>
    </fill>
  </fills>
  <borders count="4">
    <border/>
    <border>
      <top style="thin">
        <color rgb="FF000000"/>
      </top>
      <bottom style="thin">
        <color rgb="FF000000"/>
      </bottom>
    </border>
    <border>
      <right/>
    </border>
    <border>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4" numFmtId="0" xfId="0" applyFont="1"/>
    <xf borderId="1" fillId="0" fontId="5" numFmtId="0" xfId="0" applyAlignment="1" applyBorder="1" applyFont="1">
      <alignment readingOrder="0"/>
    </xf>
    <xf borderId="1" fillId="0" fontId="1" numFmtId="0" xfId="0" applyBorder="1" applyFont="1"/>
    <xf borderId="0" fillId="0" fontId="5" numFmtId="0" xfId="0" applyAlignment="1" applyFont="1">
      <alignment readingOrder="0"/>
    </xf>
    <xf borderId="0" fillId="2" fontId="5" numFmtId="0" xfId="0" applyAlignment="1" applyFill="1" applyFont="1">
      <alignment readingOrder="0"/>
    </xf>
    <xf borderId="0" fillId="0" fontId="6" numFmtId="164" xfId="0" applyAlignment="1" applyFont="1" applyNumberFormat="1">
      <alignment horizontal="right" vertical="bottom"/>
    </xf>
    <xf borderId="0" fillId="2" fontId="6" numFmtId="0" xfId="0" applyAlignment="1" applyFont="1">
      <alignment vertical="bottom"/>
    </xf>
    <xf borderId="0" fillId="0" fontId="6" numFmtId="0" xfId="0" applyAlignment="1" applyFont="1">
      <alignment vertical="bottom"/>
    </xf>
    <xf borderId="2" fillId="0" fontId="6" numFmtId="0" xfId="0" applyAlignment="1" applyBorder="1" applyFont="1">
      <alignment shrinkToFit="0" vertical="bottom" wrapText="0"/>
    </xf>
    <xf borderId="0" fillId="0" fontId="7" numFmtId="164" xfId="0" applyAlignment="1" applyFont="1" applyNumberFormat="1">
      <alignment horizontal="right" vertical="bottom"/>
    </xf>
    <xf borderId="0" fillId="2" fontId="7" numFmtId="0" xfId="0" applyAlignment="1" applyFont="1">
      <alignment vertical="bottom"/>
    </xf>
    <xf borderId="0" fillId="0" fontId="7" numFmtId="0" xfId="0" applyAlignment="1" applyFont="1">
      <alignment vertical="bottom"/>
    </xf>
    <xf borderId="0" fillId="0" fontId="8" numFmtId="164" xfId="0" applyAlignment="1" applyFont="1" applyNumberFormat="1">
      <alignment horizontal="right" vertical="bottom"/>
    </xf>
    <xf borderId="0" fillId="2" fontId="8"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2" fillId="0" fontId="8" numFmtId="0" xfId="0" applyAlignment="1" applyBorder="1" applyFont="1">
      <alignment shrinkToFit="0" vertical="bottom" wrapText="0"/>
    </xf>
    <xf borderId="0" fillId="2" fontId="1" numFmtId="0" xfId="0" applyFont="1"/>
    <xf borderId="0" fillId="3" fontId="10" numFmtId="0" xfId="0" applyAlignment="1" applyFill="1" applyFont="1">
      <alignment horizontal="left" readingOrder="0"/>
    </xf>
    <xf borderId="0" fillId="0" fontId="11" numFmtId="4" xfId="0" applyAlignment="1" applyFont="1" applyNumberFormat="1">
      <alignment readingOrder="0"/>
    </xf>
    <xf borderId="0" fillId="0" fontId="11" numFmtId="0" xfId="0" applyAlignment="1" applyFont="1">
      <alignment readingOrder="0"/>
    </xf>
    <xf borderId="0" fillId="0" fontId="11" numFmtId="0" xfId="0" applyFont="1"/>
    <xf borderId="0" fillId="0" fontId="12" numFmtId="0" xfId="0" applyAlignment="1" applyFont="1">
      <alignment vertical="bottom"/>
    </xf>
    <xf borderId="2" fillId="0" fontId="7" numFmtId="0" xfId="0" applyAlignment="1" applyBorder="1" applyFont="1">
      <alignment shrinkToFit="0" vertical="bottom" wrapText="0"/>
    </xf>
    <xf borderId="3" fillId="0" fontId="1" numFmtId="0" xfId="0" applyBorder="1" applyFont="1"/>
    <xf borderId="0" fillId="4" fontId="5" numFmtId="0" xfId="0" applyAlignment="1" applyFill="1" applyFont="1">
      <alignment readingOrder="0"/>
    </xf>
    <xf borderId="0" fillId="4" fontId="7" numFmtId="0" xfId="0" applyAlignment="1" applyFont="1">
      <alignment vertical="bottom"/>
    </xf>
    <xf borderId="0" fillId="0" fontId="13" numFmtId="0" xfId="0" applyAlignment="1" applyFont="1">
      <alignment vertical="bottom"/>
    </xf>
    <xf borderId="0" fillId="4" fontId="1" numFmtId="0" xfId="0" applyFont="1"/>
    <xf borderId="0" fillId="5" fontId="5" numFmtId="0" xfId="0" applyAlignment="1" applyFill="1" applyFont="1">
      <alignment readingOrder="0"/>
    </xf>
    <xf borderId="0" fillId="6" fontId="7" numFmtId="0" xfId="0" applyAlignment="1" applyFill="1" applyFont="1">
      <alignment vertical="bottom"/>
    </xf>
    <xf borderId="0" fillId="6"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picurious.com" TargetMode="External"/><Relationship Id="rId2" Type="http://schemas.openxmlformats.org/officeDocument/2006/relationships/hyperlink" Target="http://foodnetwork.com" TargetMode="External"/><Relationship Id="rId3" Type="http://schemas.openxmlformats.org/officeDocument/2006/relationships/hyperlink" Target="http://epicurious.com" TargetMode="External"/><Relationship Id="rId4" Type="http://schemas.openxmlformats.org/officeDocument/2006/relationships/hyperlink" Target="http://foodnetwork.com" TargetMode="External"/><Relationship Id="rId10" Type="http://schemas.openxmlformats.org/officeDocument/2006/relationships/drawing" Target="../drawings/drawing1.xml"/><Relationship Id="rId9" Type="http://schemas.openxmlformats.org/officeDocument/2006/relationships/hyperlink" Target="http://epicurious.com" TargetMode="External"/><Relationship Id="rId5" Type="http://schemas.openxmlformats.org/officeDocument/2006/relationships/hyperlink" Target="http://epicurious.com" TargetMode="External"/><Relationship Id="rId6" Type="http://schemas.openxmlformats.org/officeDocument/2006/relationships/hyperlink" Target="http://foodnetwork.com" TargetMode="External"/><Relationship Id="rId7" Type="http://schemas.openxmlformats.org/officeDocument/2006/relationships/hyperlink" Target="http://epicurious.com" TargetMode="External"/><Relationship Id="rId8" Type="http://schemas.openxmlformats.org/officeDocument/2006/relationships/hyperlink" Target="http://foodnetwor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14"/>
    <col customWidth="1" min="2" max="2" width="30.0"/>
    <col customWidth="1" min="3" max="3" width="24.14"/>
    <col customWidth="1" min="4" max="4" width="21.57"/>
    <col customWidth="1" min="5" max="5" width="22.0"/>
    <col customWidth="1" min="6" max="6" width="55.71"/>
    <col customWidth="1" min="7" max="7" width="26.14"/>
    <col customWidth="1" min="8" max="8" width="70.57"/>
    <col customWidth="1" min="9" max="10" width="21.57"/>
    <col customWidth="1" min="11" max="11" width="54.43"/>
    <col customWidth="1" min="12" max="12" width="57.71"/>
    <col customWidth="1" min="13" max="16" width="21.57"/>
    <col customWidth="1" min="17" max="17" width="35.0"/>
    <col customWidth="1" min="18" max="19" width="64.0"/>
    <col customWidth="1" min="20" max="20" width="27.29"/>
    <col customWidth="1" min="21" max="24" width="21.57"/>
    <col customWidth="1" min="25" max="25" width="13.86"/>
    <col customWidth="1" min="26" max="26" width="21.57"/>
    <col customWidth="1" min="27" max="27" width="11.29"/>
    <col customWidth="1" min="28" max="28" width="18.43"/>
    <col customWidth="1" min="29" max="29" width="21.57"/>
    <col customWidth="1" min="30" max="30" width="11.57"/>
    <col customWidth="1" min="31" max="31" width="19.14"/>
    <col customWidth="1" min="32" max="32" width="26.71"/>
    <col customWidth="1" min="33" max="43" width="21.57"/>
  </cols>
  <sheetData>
    <row r="1">
      <c r="A1" t="s">
        <v>0</v>
      </c>
      <c r="B1" t="s">
        <v>1</v>
      </c>
      <c r="C1" t="s">
        <v>2</v>
      </c>
      <c r="D1" t="s">
        <v>3</v>
      </c>
      <c r="E1" t="s">
        <v>4</v>
      </c>
      <c r="F1" t="s">
        <v>5</v>
      </c>
      <c r="G1" t="s">
        <v>6</v>
      </c>
      <c r="H1" t="s">
        <v>7</v>
      </c>
      <c r="I1" t="s">
        <v>8</v>
      </c>
      <c r="J1" t="s">
        <v>9</v>
      </c>
      <c r="K1" t="s">
        <v>10</v>
      </c>
      <c r="L1" t="s">
        <v>11</v>
      </c>
      <c r="M1" s="1" t="s">
        <v>12</v>
      </c>
      <c r="N1" s="1" t="s">
        <v>13</v>
      </c>
      <c r="O1" s="1" t="s">
        <v>14</v>
      </c>
      <c r="P1" s="1" t="s">
        <v>15</v>
      </c>
      <c r="Q1" t="s">
        <v>16</v>
      </c>
      <c r="R1" t="s">
        <v>17</v>
      </c>
      <c r="S1" t="s">
        <v>18</v>
      </c>
      <c r="T1" t="s">
        <v>19</v>
      </c>
      <c r="U1" s="1" t="s">
        <v>20</v>
      </c>
      <c r="V1" s="1" t="s">
        <v>21</v>
      </c>
      <c r="W1" s="1" t="s">
        <v>22</v>
      </c>
      <c r="X1" s="1" t="s">
        <v>23</v>
      </c>
      <c r="Y1" s="1" t="s">
        <v>24</v>
      </c>
      <c r="Z1" s="1" t="s">
        <v>25</v>
      </c>
      <c r="AA1" s="1" t="s">
        <v>26</v>
      </c>
      <c r="AB1" s="1" t="s">
        <v>27</v>
      </c>
      <c r="AC1" s="1" t="s">
        <v>28</v>
      </c>
      <c r="AD1" s="1" t="s">
        <v>29</v>
      </c>
      <c r="AE1" s="1" t="s">
        <v>30</v>
      </c>
      <c r="AF1" t="s">
        <v>31</v>
      </c>
      <c r="AG1" t="s">
        <v>32</v>
      </c>
      <c r="AH1" t="s">
        <v>33</v>
      </c>
      <c r="AI1" t="s">
        <v>34</v>
      </c>
      <c r="AJ1" t="s">
        <v>35</v>
      </c>
      <c r="AK1" t="s">
        <v>36</v>
      </c>
    </row>
    <row r="2">
      <c r="A2" s="2">
        <v>43246.84621876157</v>
      </c>
      <c r="B2" s="3" t="s">
        <v>37</v>
      </c>
      <c r="C2" s="3" t="s">
        <v>38</v>
      </c>
      <c r="D2" s="3" t="s">
        <v>39</v>
      </c>
      <c r="E2" s="3" t="s">
        <v>40</v>
      </c>
      <c r="F2" s="3" t="s">
        <v>41</v>
      </c>
      <c r="G2" s="3" t="s">
        <v>42</v>
      </c>
      <c r="H2" s="3" t="s">
        <v>43</v>
      </c>
      <c r="I2" s="3" t="s">
        <v>44</v>
      </c>
      <c r="J2" s="4"/>
      <c r="K2" s="3" t="s">
        <v>45</v>
      </c>
      <c r="L2" s="3" t="s">
        <v>46</v>
      </c>
      <c r="M2" s="3" t="s">
        <v>47</v>
      </c>
      <c r="N2" s="3" t="s">
        <v>47</v>
      </c>
      <c r="O2" s="3" t="s">
        <v>47</v>
      </c>
      <c r="P2" s="3" t="s">
        <v>48</v>
      </c>
      <c r="Q2" s="3" t="s">
        <v>49</v>
      </c>
      <c r="R2" s="3" t="s">
        <v>50</v>
      </c>
      <c r="S2" s="3" t="s">
        <v>51</v>
      </c>
      <c r="T2" s="4"/>
      <c r="U2" s="3" t="s">
        <v>52</v>
      </c>
      <c r="V2" s="3" t="s">
        <v>52</v>
      </c>
      <c r="W2" s="3" t="s">
        <v>52</v>
      </c>
      <c r="X2" s="3" t="s">
        <v>53</v>
      </c>
      <c r="Y2" s="3" t="s">
        <v>54</v>
      </c>
      <c r="Z2" s="3" t="s">
        <v>52</v>
      </c>
      <c r="AA2" s="3" t="s">
        <v>55</v>
      </c>
      <c r="AB2" s="3" t="s">
        <v>56</v>
      </c>
      <c r="AC2" s="3" t="s">
        <v>56</v>
      </c>
      <c r="AD2" s="3" t="s">
        <v>55</v>
      </c>
      <c r="AE2" s="3" t="s">
        <v>55</v>
      </c>
      <c r="AF2" s="4"/>
      <c r="AG2" s="3" t="s">
        <v>57</v>
      </c>
      <c r="AH2" s="3" t="s">
        <v>58</v>
      </c>
      <c r="AI2" s="3" t="s">
        <v>59</v>
      </c>
      <c r="AJ2" s="3" t="s">
        <v>60</v>
      </c>
      <c r="AK2" s="4"/>
      <c r="AL2" s="4"/>
      <c r="AM2" s="4"/>
      <c r="AN2" s="4"/>
      <c r="AO2" s="4"/>
      <c r="AP2" s="4"/>
      <c r="AQ2" s="4"/>
    </row>
    <row r="3">
      <c r="A3" s="2">
        <v>43246.86961988426</v>
      </c>
      <c r="B3" s="3" t="s">
        <v>61</v>
      </c>
      <c r="C3" s="3" t="s">
        <v>62</v>
      </c>
      <c r="D3" s="3" t="s">
        <v>39</v>
      </c>
      <c r="E3" s="3" t="s">
        <v>63</v>
      </c>
      <c r="F3" s="3" t="s">
        <v>41</v>
      </c>
      <c r="G3" s="3" t="s">
        <v>64</v>
      </c>
      <c r="H3" s="3" t="s">
        <v>65</v>
      </c>
      <c r="I3" s="3" t="s">
        <v>66</v>
      </c>
      <c r="J3" s="4"/>
      <c r="K3" s="3" t="s">
        <v>67</v>
      </c>
      <c r="L3" s="3" t="s">
        <v>68</v>
      </c>
      <c r="M3" s="3" t="s">
        <v>69</v>
      </c>
      <c r="N3" s="3" t="s">
        <v>70</v>
      </c>
      <c r="O3" s="3" t="s">
        <v>69</v>
      </c>
      <c r="P3" s="3" t="s">
        <v>70</v>
      </c>
      <c r="Q3" s="3" t="s">
        <v>49</v>
      </c>
      <c r="R3" s="3" t="s">
        <v>71</v>
      </c>
      <c r="S3" s="3" t="s">
        <v>72</v>
      </c>
      <c r="T3" s="4"/>
      <c r="U3" s="3" t="s">
        <v>52</v>
      </c>
      <c r="V3" s="3" t="s">
        <v>54</v>
      </c>
      <c r="W3" s="3" t="s">
        <v>54</v>
      </c>
      <c r="X3" s="3" t="s">
        <v>52</v>
      </c>
      <c r="Y3" s="3" t="s">
        <v>52</v>
      </c>
      <c r="Z3" s="3" t="s">
        <v>54</v>
      </c>
      <c r="AA3" s="3" t="s">
        <v>56</v>
      </c>
      <c r="AB3" s="3" t="s">
        <v>56</v>
      </c>
      <c r="AC3" s="3" t="s">
        <v>55</v>
      </c>
      <c r="AD3" s="3" t="s">
        <v>56</v>
      </c>
      <c r="AE3" s="3" t="s">
        <v>56</v>
      </c>
      <c r="AF3" s="3" t="s">
        <v>73</v>
      </c>
      <c r="AG3" s="3" t="s">
        <v>74</v>
      </c>
      <c r="AH3" s="3" t="s">
        <v>58</v>
      </c>
      <c r="AI3" s="3" t="s">
        <v>75</v>
      </c>
      <c r="AJ3" s="3" t="s">
        <v>76</v>
      </c>
      <c r="AK3" s="4"/>
      <c r="AL3" s="4"/>
      <c r="AM3" s="4"/>
      <c r="AN3" s="4"/>
      <c r="AO3" s="4"/>
      <c r="AP3" s="4"/>
      <c r="AQ3" s="4"/>
    </row>
    <row r="4">
      <c r="A4" s="2">
        <v>43246.90559185186</v>
      </c>
      <c r="B4" s="3" t="s">
        <v>77</v>
      </c>
      <c r="C4" s="3" t="s">
        <v>78</v>
      </c>
      <c r="D4" s="3" t="s">
        <v>39</v>
      </c>
      <c r="E4" s="3" t="s">
        <v>79</v>
      </c>
      <c r="F4" s="3" t="s">
        <v>80</v>
      </c>
      <c r="G4" s="3" t="s">
        <v>64</v>
      </c>
      <c r="H4" s="3" t="s">
        <v>81</v>
      </c>
      <c r="I4" s="3" t="s">
        <v>66</v>
      </c>
      <c r="J4" s="3" t="s">
        <v>82</v>
      </c>
      <c r="K4" s="3" t="s">
        <v>83</v>
      </c>
      <c r="L4" s="3" t="s">
        <v>84</v>
      </c>
      <c r="M4" s="3" t="s">
        <v>48</v>
      </c>
      <c r="N4" s="3" t="s">
        <v>48</v>
      </c>
      <c r="O4" s="3" t="s">
        <v>47</v>
      </c>
      <c r="P4" s="3" t="s">
        <v>47</v>
      </c>
      <c r="Q4" s="3" t="s">
        <v>85</v>
      </c>
      <c r="R4" s="3" t="s">
        <v>86</v>
      </c>
      <c r="S4" s="3" t="s">
        <v>87</v>
      </c>
      <c r="T4" s="3" t="s">
        <v>88</v>
      </c>
      <c r="U4" s="3" t="s">
        <v>52</v>
      </c>
      <c r="V4" s="3" t="s">
        <v>54</v>
      </c>
      <c r="W4" s="3" t="s">
        <v>54</v>
      </c>
      <c r="X4" s="3" t="s">
        <v>52</v>
      </c>
      <c r="Y4" s="3" t="s">
        <v>53</v>
      </c>
      <c r="Z4" s="3" t="s">
        <v>52</v>
      </c>
      <c r="AA4" s="3" t="s">
        <v>89</v>
      </c>
      <c r="AB4" s="3" t="s">
        <v>89</v>
      </c>
      <c r="AC4" s="3" t="s">
        <v>89</v>
      </c>
      <c r="AD4" s="3" t="s">
        <v>89</v>
      </c>
      <c r="AE4" s="3" t="s">
        <v>55</v>
      </c>
      <c r="AF4" s="3" t="s">
        <v>90</v>
      </c>
      <c r="AG4" s="3" t="s">
        <v>57</v>
      </c>
      <c r="AH4" s="3" t="s">
        <v>91</v>
      </c>
      <c r="AI4" s="3" t="s">
        <v>92</v>
      </c>
      <c r="AJ4" s="3" t="s">
        <v>93</v>
      </c>
      <c r="AK4" s="4"/>
      <c r="AL4" s="4"/>
      <c r="AM4" s="4"/>
      <c r="AN4" s="4"/>
      <c r="AO4" s="4"/>
      <c r="AP4" s="4"/>
      <c r="AQ4" s="4"/>
    </row>
    <row r="5">
      <c r="A5" s="2">
        <v>43246.90897819445</v>
      </c>
      <c r="B5" s="3" t="s">
        <v>61</v>
      </c>
      <c r="C5" s="3" t="s">
        <v>94</v>
      </c>
      <c r="D5" s="3" t="s">
        <v>39</v>
      </c>
      <c r="E5" s="3" t="s">
        <v>79</v>
      </c>
      <c r="F5" s="3" t="s">
        <v>80</v>
      </c>
      <c r="G5" s="3" t="s">
        <v>64</v>
      </c>
      <c r="H5" s="3" t="s">
        <v>65</v>
      </c>
      <c r="I5" s="3" t="s">
        <v>66</v>
      </c>
      <c r="J5" s="3" t="s">
        <v>95</v>
      </c>
      <c r="K5" s="3" t="s">
        <v>96</v>
      </c>
      <c r="L5" s="3" t="s">
        <v>97</v>
      </c>
      <c r="M5" s="3" t="s">
        <v>47</v>
      </c>
      <c r="N5" s="3" t="s">
        <v>48</v>
      </c>
      <c r="O5" s="3" t="s">
        <v>47</v>
      </c>
      <c r="P5" s="3" t="s">
        <v>47</v>
      </c>
      <c r="Q5" s="3" t="s">
        <v>98</v>
      </c>
      <c r="R5" s="3" t="s">
        <v>99</v>
      </c>
      <c r="S5" s="3" t="s">
        <v>100</v>
      </c>
      <c r="T5" s="4"/>
      <c r="U5" s="3" t="s">
        <v>54</v>
      </c>
      <c r="V5" s="3" t="s">
        <v>54</v>
      </c>
      <c r="W5" s="3" t="s">
        <v>54</v>
      </c>
      <c r="X5" s="3" t="s">
        <v>54</v>
      </c>
      <c r="Y5" s="3" t="s">
        <v>54</v>
      </c>
      <c r="Z5" s="3" t="s">
        <v>54</v>
      </c>
      <c r="AA5" s="3" t="s">
        <v>55</v>
      </c>
      <c r="AB5" s="3" t="s">
        <v>55</v>
      </c>
      <c r="AC5" s="3" t="s">
        <v>55</v>
      </c>
      <c r="AD5" s="3" t="s">
        <v>55</v>
      </c>
      <c r="AE5" s="3" t="s">
        <v>56</v>
      </c>
      <c r="AF5" s="3" t="s">
        <v>101</v>
      </c>
      <c r="AG5" s="3" t="s">
        <v>57</v>
      </c>
      <c r="AH5" s="3" t="s">
        <v>58</v>
      </c>
      <c r="AI5" s="3" t="s">
        <v>102</v>
      </c>
      <c r="AJ5" s="3" t="s">
        <v>103</v>
      </c>
      <c r="AK5" s="4"/>
      <c r="AL5" s="4"/>
      <c r="AM5" s="4"/>
      <c r="AN5" s="4"/>
      <c r="AO5" s="4"/>
      <c r="AP5" s="4"/>
      <c r="AQ5" s="4"/>
    </row>
    <row r="6">
      <c r="A6" s="2">
        <v>43247.517421689816</v>
      </c>
      <c r="B6" s="3" t="s">
        <v>104</v>
      </c>
      <c r="C6" s="3" t="s">
        <v>94</v>
      </c>
      <c r="D6" s="3" t="s">
        <v>39</v>
      </c>
      <c r="E6" s="3" t="s">
        <v>105</v>
      </c>
      <c r="F6" s="3" t="s">
        <v>106</v>
      </c>
      <c r="G6" s="3" t="s">
        <v>78</v>
      </c>
      <c r="H6" s="3" t="s">
        <v>107</v>
      </c>
      <c r="I6" s="3" t="s">
        <v>66</v>
      </c>
      <c r="J6" s="4"/>
      <c r="K6" s="3" t="s">
        <v>108</v>
      </c>
      <c r="L6" s="3" t="s">
        <v>109</v>
      </c>
      <c r="M6" s="3" t="s">
        <v>47</v>
      </c>
      <c r="N6" s="3" t="s">
        <v>70</v>
      </c>
      <c r="O6" s="3" t="s">
        <v>70</v>
      </c>
      <c r="P6" s="3" t="s">
        <v>48</v>
      </c>
      <c r="Q6" s="3" t="s">
        <v>110</v>
      </c>
      <c r="R6" s="3" t="s">
        <v>111</v>
      </c>
      <c r="S6" s="3" t="s">
        <v>112</v>
      </c>
      <c r="T6" s="3" t="s">
        <v>113</v>
      </c>
      <c r="U6" s="3" t="s">
        <v>52</v>
      </c>
      <c r="V6" s="3" t="s">
        <v>54</v>
      </c>
      <c r="W6" s="3" t="s">
        <v>54</v>
      </c>
      <c r="X6" s="3" t="s">
        <v>53</v>
      </c>
      <c r="Y6" s="3" t="s">
        <v>54</v>
      </c>
      <c r="Z6" s="3" t="s">
        <v>53</v>
      </c>
      <c r="AA6" s="3" t="s">
        <v>55</v>
      </c>
      <c r="AB6" s="3" t="s">
        <v>89</v>
      </c>
      <c r="AC6" s="3" t="s">
        <v>89</v>
      </c>
      <c r="AD6" s="3" t="s">
        <v>55</v>
      </c>
      <c r="AE6" s="3" t="s">
        <v>56</v>
      </c>
      <c r="AF6" s="4"/>
      <c r="AG6" s="3" t="s">
        <v>57</v>
      </c>
      <c r="AH6" s="3" t="s">
        <v>58</v>
      </c>
      <c r="AI6" s="3" t="s">
        <v>59</v>
      </c>
      <c r="AJ6" s="3" t="s">
        <v>114</v>
      </c>
      <c r="AK6" s="4"/>
      <c r="AL6" s="4"/>
      <c r="AM6" s="4"/>
      <c r="AN6" s="4"/>
      <c r="AO6" s="4"/>
      <c r="AP6" s="4"/>
      <c r="AQ6" s="4"/>
    </row>
    <row r="7">
      <c r="A7" s="2">
        <v>43247.52270927084</v>
      </c>
      <c r="B7" s="3" t="s">
        <v>115</v>
      </c>
      <c r="C7" s="3" t="s">
        <v>62</v>
      </c>
      <c r="D7" s="3" t="s">
        <v>79</v>
      </c>
      <c r="E7" s="3" t="s">
        <v>105</v>
      </c>
      <c r="F7" s="3" t="s">
        <v>80</v>
      </c>
      <c r="G7" s="3" t="s">
        <v>78</v>
      </c>
      <c r="H7" s="3" t="s">
        <v>116</v>
      </c>
      <c r="I7" s="3" t="s">
        <v>66</v>
      </c>
      <c r="J7" s="3" t="s">
        <v>117</v>
      </c>
      <c r="K7" s="3" t="s">
        <v>118</v>
      </c>
      <c r="L7" s="3" t="s">
        <v>119</v>
      </c>
      <c r="M7" s="3" t="s">
        <v>47</v>
      </c>
      <c r="N7" s="3" t="s">
        <v>70</v>
      </c>
      <c r="O7" s="3" t="s">
        <v>70</v>
      </c>
      <c r="P7" s="3" t="s">
        <v>70</v>
      </c>
      <c r="Q7" s="3" t="s">
        <v>120</v>
      </c>
      <c r="R7" s="3" t="s">
        <v>121</v>
      </c>
      <c r="S7" s="3" t="s">
        <v>122</v>
      </c>
      <c r="T7" s="4"/>
      <c r="U7" s="3" t="s">
        <v>54</v>
      </c>
      <c r="V7" s="3" t="s">
        <v>54</v>
      </c>
      <c r="W7" s="3" t="s">
        <v>54</v>
      </c>
      <c r="X7" s="3" t="s">
        <v>53</v>
      </c>
      <c r="Y7" s="3" t="s">
        <v>52</v>
      </c>
      <c r="Z7" s="3" t="s">
        <v>52</v>
      </c>
      <c r="AA7" s="3" t="s">
        <v>56</v>
      </c>
      <c r="AB7" s="3" t="s">
        <v>56</v>
      </c>
      <c r="AC7" s="3" t="s">
        <v>55</v>
      </c>
      <c r="AD7" s="3" t="s">
        <v>55</v>
      </c>
      <c r="AE7" s="3" t="s">
        <v>56</v>
      </c>
      <c r="AF7" s="4"/>
      <c r="AG7" s="3" t="s">
        <v>74</v>
      </c>
      <c r="AH7" s="3" t="s">
        <v>58</v>
      </c>
      <c r="AI7" s="3" t="s">
        <v>123</v>
      </c>
      <c r="AJ7" s="3" t="s">
        <v>124</v>
      </c>
      <c r="AK7" s="4"/>
      <c r="AL7" s="4"/>
      <c r="AM7" s="4"/>
      <c r="AN7" s="4"/>
      <c r="AO7" s="4"/>
      <c r="AP7" s="4"/>
      <c r="AQ7" s="4"/>
    </row>
    <row r="8">
      <c r="A8" s="2">
        <v>43247.552523680555</v>
      </c>
      <c r="B8" s="3" t="s">
        <v>61</v>
      </c>
      <c r="C8" s="3" t="s">
        <v>94</v>
      </c>
      <c r="D8" s="3" t="s">
        <v>39</v>
      </c>
      <c r="E8" s="3" t="s">
        <v>105</v>
      </c>
      <c r="F8" s="3" t="s">
        <v>125</v>
      </c>
      <c r="G8" s="3" t="s">
        <v>78</v>
      </c>
      <c r="H8" s="3" t="s">
        <v>126</v>
      </c>
      <c r="I8" s="3" t="s">
        <v>127</v>
      </c>
      <c r="J8" s="3" t="s">
        <v>128</v>
      </c>
      <c r="K8" s="3" t="s">
        <v>129</v>
      </c>
      <c r="L8" s="3" t="s">
        <v>130</v>
      </c>
      <c r="M8" s="3" t="s">
        <v>47</v>
      </c>
      <c r="N8" s="3" t="s">
        <v>70</v>
      </c>
      <c r="O8" s="3" t="s">
        <v>69</v>
      </c>
      <c r="P8" s="3" t="s">
        <v>70</v>
      </c>
      <c r="Q8" s="3" t="s">
        <v>131</v>
      </c>
      <c r="R8" s="3" t="s">
        <v>86</v>
      </c>
      <c r="S8" s="3" t="s">
        <v>132</v>
      </c>
      <c r="T8" s="4"/>
      <c r="U8" s="3" t="s">
        <v>54</v>
      </c>
      <c r="V8" s="3" t="s">
        <v>54</v>
      </c>
      <c r="W8" s="3" t="s">
        <v>54</v>
      </c>
      <c r="X8" s="3" t="s">
        <v>53</v>
      </c>
      <c r="Y8" s="3" t="s">
        <v>53</v>
      </c>
      <c r="Z8" s="3" t="s">
        <v>54</v>
      </c>
      <c r="AA8" s="3" t="s">
        <v>56</v>
      </c>
      <c r="AB8" s="3" t="s">
        <v>56</v>
      </c>
      <c r="AC8" s="3" t="s">
        <v>56</v>
      </c>
      <c r="AD8" s="3" t="s">
        <v>56</v>
      </c>
      <c r="AE8" s="3" t="s">
        <v>56</v>
      </c>
      <c r="AF8" s="4"/>
      <c r="AG8" s="3" t="s">
        <v>133</v>
      </c>
      <c r="AH8" s="3" t="s">
        <v>58</v>
      </c>
      <c r="AI8" s="3" t="s">
        <v>134</v>
      </c>
      <c r="AJ8" s="3" t="s">
        <v>60</v>
      </c>
      <c r="AK8" s="4"/>
      <c r="AL8" s="4"/>
      <c r="AM8" s="4"/>
      <c r="AN8" s="4"/>
      <c r="AO8" s="4"/>
      <c r="AP8" s="4"/>
      <c r="AQ8" s="4"/>
    </row>
    <row r="9" ht="12.0" customHeight="1">
      <c r="A9" s="2">
        <v>43247.56155653935</v>
      </c>
      <c r="B9" s="3" t="s">
        <v>37</v>
      </c>
      <c r="C9" s="3" t="s">
        <v>62</v>
      </c>
      <c r="D9" s="3" t="s">
        <v>79</v>
      </c>
      <c r="E9" s="3" t="s">
        <v>79</v>
      </c>
      <c r="F9" s="3" t="s">
        <v>80</v>
      </c>
      <c r="G9" s="3" t="s">
        <v>135</v>
      </c>
      <c r="H9" s="3" t="s">
        <v>136</v>
      </c>
      <c r="I9" s="3" t="s">
        <v>66</v>
      </c>
      <c r="J9" s="4"/>
      <c r="K9" s="3" t="s">
        <v>137</v>
      </c>
      <c r="L9" s="3" t="s">
        <v>138</v>
      </c>
      <c r="M9" s="3" t="s">
        <v>70</v>
      </c>
      <c r="N9" s="3" t="s">
        <v>48</v>
      </c>
      <c r="O9" s="3" t="s">
        <v>47</v>
      </c>
      <c r="P9" s="3" t="s">
        <v>47</v>
      </c>
      <c r="Q9" s="3" t="s">
        <v>120</v>
      </c>
      <c r="R9" s="3" t="s">
        <v>139</v>
      </c>
      <c r="S9" s="3" t="s">
        <v>140</v>
      </c>
      <c r="T9" s="4"/>
      <c r="U9" s="3" t="s">
        <v>54</v>
      </c>
      <c r="V9" s="3" t="s">
        <v>54</v>
      </c>
      <c r="W9" s="3" t="s">
        <v>54</v>
      </c>
      <c r="X9" s="3" t="s">
        <v>54</v>
      </c>
      <c r="Y9" s="3" t="s">
        <v>53</v>
      </c>
      <c r="Z9" s="3" t="s">
        <v>52</v>
      </c>
      <c r="AA9" s="3" t="s">
        <v>89</v>
      </c>
      <c r="AB9" s="3" t="s">
        <v>89</v>
      </c>
      <c r="AC9" s="3" t="s">
        <v>89</v>
      </c>
      <c r="AD9" s="3" t="s">
        <v>89</v>
      </c>
      <c r="AE9" s="3" t="s">
        <v>89</v>
      </c>
      <c r="AF9" s="4"/>
      <c r="AG9" s="3" t="s">
        <v>74</v>
      </c>
      <c r="AH9" s="3" t="s">
        <v>58</v>
      </c>
      <c r="AI9" s="3" t="s">
        <v>141</v>
      </c>
      <c r="AJ9" s="3" t="s">
        <v>114</v>
      </c>
      <c r="AK9" s="4"/>
      <c r="AL9" s="4"/>
      <c r="AM9" s="4"/>
      <c r="AN9" s="4"/>
      <c r="AO9" s="4"/>
      <c r="AP9" s="4"/>
      <c r="AQ9" s="4"/>
    </row>
    <row r="10">
      <c r="A10" s="2">
        <v>43247.592350833336</v>
      </c>
      <c r="B10" s="3" t="s">
        <v>104</v>
      </c>
      <c r="C10" s="3" t="s">
        <v>94</v>
      </c>
      <c r="D10" s="3" t="s">
        <v>79</v>
      </c>
      <c r="E10" s="3" t="s">
        <v>79</v>
      </c>
      <c r="F10" s="3" t="s">
        <v>142</v>
      </c>
      <c r="G10" s="3" t="s">
        <v>78</v>
      </c>
      <c r="H10" s="3" t="s">
        <v>143</v>
      </c>
      <c r="I10" s="3" t="s">
        <v>144</v>
      </c>
      <c r="J10" s="3" t="s">
        <v>145</v>
      </c>
      <c r="K10" s="3" t="s">
        <v>146</v>
      </c>
      <c r="L10" s="3" t="s">
        <v>147</v>
      </c>
      <c r="M10" s="3" t="s">
        <v>47</v>
      </c>
      <c r="N10" s="3" t="s">
        <v>47</v>
      </c>
      <c r="O10" s="3" t="s">
        <v>47</v>
      </c>
      <c r="P10" s="3" t="s">
        <v>47</v>
      </c>
      <c r="Q10" s="3" t="s">
        <v>148</v>
      </c>
      <c r="R10" s="3" t="s">
        <v>149</v>
      </c>
      <c r="S10" s="3" t="s">
        <v>150</v>
      </c>
      <c r="T10" s="4"/>
      <c r="U10" s="3" t="s">
        <v>54</v>
      </c>
      <c r="V10" s="3" t="s">
        <v>54</v>
      </c>
      <c r="W10" s="3" t="s">
        <v>54</v>
      </c>
      <c r="X10" s="3" t="s">
        <v>54</v>
      </c>
      <c r="Y10" s="3" t="s">
        <v>53</v>
      </c>
      <c r="Z10" s="3" t="s">
        <v>52</v>
      </c>
      <c r="AA10" s="3" t="s">
        <v>89</v>
      </c>
      <c r="AB10" s="3" t="s">
        <v>55</v>
      </c>
      <c r="AC10" s="3" t="s">
        <v>89</v>
      </c>
      <c r="AD10" s="3" t="s">
        <v>55</v>
      </c>
      <c r="AE10" s="3" t="s">
        <v>55</v>
      </c>
      <c r="AF10" s="4"/>
      <c r="AG10" s="3" t="s">
        <v>74</v>
      </c>
      <c r="AH10" s="3" t="s">
        <v>58</v>
      </c>
      <c r="AI10" s="3" t="s">
        <v>59</v>
      </c>
      <c r="AJ10" s="3" t="s">
        <v>151</v>
      </c>
      <c r="AK10" s="4"/>
      <c r="AL10" s="4"/>
      <c r="AM10" s="4"/>
      <c r="AN10" s="4"/>
      <c r="AO10" s="4"/>
      <c r="AP10" s="4"/>
      <c r="AQ10" s="4"/>
    </row>
    <row r="11">
      <c r="A11" s="2">
        <v>43247.92003069444</v>
      </c>
      <c r="B11" s="3" t="s">
        <v>61</v>
      </c>
      <c r="C11" s="3" t="s">
        <v>94</v>
      </c>
      <c r="D11" s="3" t="s">
        <v>79</v>
      </c>
      <c r="E11" s="3" t="s">
        <v>40</v>
      </c>
      <c r="F11" s="3" t="s">
        <v>80</v>
      </c>
      <c r="G11" s="3" t="s">
        <v>78</v>
      </c>
      <c r="H11" s="3" t="s">
        <v>152</v>
      </c>
      <c r="I11" s="3" t="s">
        <v>153</v>
      </c>
      <c r="J11" s="3" t="s">
        <v>154</v>
      </c>
      <c r="K11" s="3" t="s">
        <v>155</v>
      </c>
      <c r="L11" s="3" t="s">
        <v>156</v>
      </c>
      <c r="M11" s="3" t="s">
        <v>47</v>
      </c>
      <c r="N11" s="3" t="s">
        <v>70</v>
      </c>
      <c r="O11" s="3" t="s">
        <v>70</v>
      </c>
      <c r="P11" s="3" t="s">
        <v>70</v>
      </c>
      <c r="Q11" s="3" t="s">
        <v>157</v>
      </c>
      <c r="R11" s="3" t="s">
        <v>158</v>
      </c>
      <c r="S11" s="3" t="s">
        <v>159</v>
      </c>
      <c r="T11" s="4"/>
      <c r="U11" s="3" t="s">
        <v>53</v>
      </c>
      <c r="V11" s="3" t="s">
        <v>54</v>
      </c>
      <c r="W11" s="3" t="s">
        <v>54</v>
      </c>
      <c r="X11" s="3" t="s">
        <v>52</v>
      </c>
      <c r="Y11" s="3" t="s">
        <v>53</v>
      </c>
      <c r="Z11" s="3" t="s">
        <v>54</v>
      </c>
      <c r="AA11" s="3" t="s">
        <v>55</v>
      </c>
      <c r="AB11" s="3" t="s">
        <v>55</v>
      </c>
      <c r="AC11" s="3" t="s">
        <v>55</v>
      </c>
      <c r="AD11" s="3" t="s">
        <v>56</v>
      </c>
      <c r="AE11" s="3" t="s">
        <v>56</v>
      </c>
      <c r="AF11" s="4"/>
      <c r="AG11" s="3" t="s">
        <v>74</v>
      </c>
      <c r="AH11" s="3" t="s">
        <v>58</v>
      </c>
      <c r="AI11" s="3" t="s">
        <v>160</v>
      </c>
      <c r="AJ11" s="3" t="s">
        <v>161</v>
      </c>
      <c r="AK11" s="4"/>
      <c r="AL11" s="4"/>
      <c r="AM11" s="4"/>
      <c r="AN11" s="4"/>
      <c r="AO11" s="4"/>
      <c r="AP11" s="4"/>
      <c r="AQ11" s="4"/>
    </row>
    <row r="12">
      <c r="A12" s="2">
        <v>43247.950278310185</v>
      </c>
      <c r="B12" s="3" t="s">
        <v>162</v>
      </c>
      <c r="C12" s="3" t="s">
        <v>94</v>
      </c>
      <c r="D12" s="3" t="s">
        <v>39</v>
      </c>
      <c r="E12" s="3" t="s">
        <v>105</v>
      </c>
      <c r="F12" s="3" t="s">
        <v>163</v>
      </c>
      <c r="G12" s="3" t="s">
        <v>94</v>
      </c>
      <c r="H12" s="3" t="s">
        <v>164</v>
      </c>
      <c r="I12" s="3" t="s">
        <v>165</v>
      </c>
      <c r="J12" s="4"/>
      <c r="K12" s="3" t="s">
        <v>166</v>
      </c>
      <c r="L12" s="3" t="s">
        <v>167</v>
      </c>
      <c r="M12" s="3" t="s">
        <v>47</v>
      </c>
      <c r="N12" s="3" t="s">
        <v>69</v>
      </c>
      <c r="O12" s="3" t="s">
        <v>47</v>
      </c>
      <c r="P12" s="3" t="s">
        <v>47</v>
      </c>
      <c r="Q12" s="3" t="s">
        <v>168</v>
      </c>
      <c r="R12" s="3" t="s">
        <v>169</v>
      </c>
      <c r="S12" s="3" t="s">
        <v>170</v>
      </c>
      <c r="T12" s="4"/>
      <c r="U12" s="3" t="s">
        <v>52</v>
      </c>
      <c r="V12" s="3" t="s">
        <v>53</v>
      </c>
      <c r="W12" s="3" t="s">
        <v>54</v>
      </c>
      <c r="X12" s="3" t="s">
        <v>53</v>
      </c>
      <c r="Y12" s="3" t="s">
        <v>53</v>
      </c>
      <c r="Z12" s="3" t="s">
        <v>54</v>
      </c>
      <c r="AA12" s="3" t="s">
        <v>89</v>
      </c>
      <c r="AB12" s="3" t="s">
        <v>89</v>
      </c>
      <c r="AC12" s="3" t="s">
        <v>56</v>
      </c>
      <c r="AD12" s="3" t="s">
        <v>55</v>
      </c>
      <c r="AE12" s="3" t="s">
        <v>89</v>
      </c>
      <c r="AF12" s="4"/>
      <c r="AG12" s="3" t="s">
        <v>171</v>
      </c>
      <c r="AH12" s="3" t="s">
        <v>58</v>
      </c>
      <c r="AI12" s="3" t="s">
        <v>172</v>
      </c>
      <c r="AJ12" s="3" t="s">
        <v>124</v>
      </c>
      <c r="AK12" s="4"/>
      <c r="AL12" s="4"/>
      <c r="AM12" s="4"/>
      <c r="AN12" s="4"/>
      <c r="AO12" s="4"/>
      <c r="AP12" s="4"/>
      <c r="AQ12" s="4"/>
    </row>
    <row r="13">
      <c r="A13" s="2">
        <v>43248.37402965278</v>
      </c>
      <c r="B13" s="3" t="s">
        <v>173</v>
      </c>
      <c r="C13" s="3" t="s">
        <v>94</v>
      </c>
      <c r="D13" s="3" t="s">
        <v>39</v>
      </c>
      <c r="E13" s="3" t="s">
        <v>39</v>
      </c>
      <c r="F13" s="3" t="s">
        <v>174</v>
      </c>
      <c r="G13" s="3" t="s">
        <v>78</v>
      </c>
      <c r="H13" s="3" t="s">
        <v>81</v>
      </c>
      <c r="I13" s="3" t="s">
        <v>66</v>
      </c>
      <c r="J13" s="4"/>
      <c r="K13" s="3" t="s">
        <v>175</v>
      </c>
      <c r="L13" s="3" t="s">
        <v>176</v>
      </c>
      <c r="M13" s="3" t="s">
        <v>47</v>
      </c>
      <c r="N13" s="3" t="s">
        <v>70</v>
      </c>
      <c r="O13" s="3" t="s">
        <v>48</v>
      </c>
      <c r="P13" s="3" t="s">
        <v>48</v>
      </c>
      <c r="Q13" s="3" t="s">
        <v>177</v>
      </c>
      <c r="R13" s="3" t="s">
        <v>178</v>
      </c>
      <c r="S13" s="3" t="s">
        <v>179</v>
      </c>
      <c r="T13" s="3" t="s">
        <v>180</v>
      </c>
      <c r="U13" s="3" t="s">
        <v>54</v>
      </c>
      <c r="V13" s="3" t="s">
        <v>54</v>
      </c>
      <c r="W13" s="3" t="s">
        <v>54</v>
      </c>
      <c r="X13" s="3" t="s">
        <v>53</v>
      </c>
      <c r="Y13" s="3" t="s">
        <v>53</v>
      </c>
      <c r="Z13" s="3" t="s">
        <v>53</v>
      </c>
      <c r="AA13" s="3" t="s">
        <v>89</v>
      </c>
      <c r="AB13" s="3" t="s">
        <v>55</v>
      </c>
      <c r="AC13" s="3" t="s">
        <v>56</v>
      </c>
      <c r="AD13" s="3" t="s">
        <v>89</v>
      </c>
      <c r="AE13" s="3" t="s">
        <v>55</v>
      </c>
      <c r="AF13" s="3" t="s">
        <v>181</v>
      </c>
      <c r="AG13" s="3" t="s">
        <v>74</v>
      </c>
      <c r="AH13" s="3" t="s">
        <v>91</v>
      </c>
      <c r="AI13" s="3" t="s">
        <v>182</v>
      </c>
      <c r="AJ13" s="3" t="s">
        <v>183</v>
      </c>
      <c r="AK13" s="4"/>
      <c r="AL13" s="4"/>
      <c r="AM13" s="4"/>
      <c r="AN13" s="4"/>
      <c r="AO13" s="4"/>
      <c r="AP13" s="4"/>
      <c r="AQ13" s="4"/>
    </row>
    <row r="14">
      <c r="A14" s="2">
        <v>43248.41690001157</v>
      </c>
      <c r="B14" s="3" t="s">
        <v>184</v>
      </c>
      <c r="C14" s="3" t="s">
        <v>38</v>
      </c>
      <c r="D14" s="3" t="s">
        <v>39</v>
      </c>
      <c r="E14" s="3" t="s">
        <v>105</v>
      </c>
      <c r="F14" s="3" t="s">
        <v>185</v>
      </c>
      <c r="G14" s="3" t="s">
        <v>64</v>
      </c>
      <c r="H14" s="3" t="s">
        <v>186</v>
      </c>
      <c r="I14" s="3" t="s">
        <v>66</v>
      </c>
      <c r="J14" s="3" t="s">
        <v>187</v>
      </c>
      <c r="K14" s="3" t="s">
        <v>188</v>
      </c>
      <c r="L14" s="3" t="s">
        <v>84</v>
      </c>
      <c r="M14" s="3" t="s">
        <v>47</v>
      </c>
      <c r="N14" s="3" t="s">
        <v>70</v>
      </c>
      <c r="O14" s="3" t="s">
        <v>47</v>
      </c>
      <c r="P14" s="3" t="s">
        <v>47</v>
      </c>
      <c r="Q14" s="3" t="s">
        <v>98</v>
      </c>
      <c r="R14" s="3" t="s">
        <v>189</v>
      </c>
      <c r="S14" s="3" t="s">
        <v>190</v>
      </c>
      <c r="T14" s="3" t="s">
        <v>191</v>
      </c>
      <c r="U14" s="3" t="s">
        <v>54</v>
      </c>
      <c r="V14" s="3" t="s">
        <v>52</v>
      </c>
      <c r="W14" s="3" t="s">
        <v>54</v>
      </c>
      <c r="X14" s="3" t="s">
        <v>52</v>
      </c>
      <c r="Y14" s="3" t="s">
        <v>53</v>
      </c>
      <c r="Z14" s="3" t="s">
        <v>52</v>
      </c>
      <c r="AA14" s="3" t="s">
        <v>55</v>
      </c>
      <c r="AB14" s="3" t="s">
        <v>89</v>
      </c>
      <c r="AC14" s="3" t="s">
        <v>89</v>
      </c>
      <c r="AD14" s="3" t="s">
        <v>89</v>
      </c>
      <c r="AE14" s="3" t="s">
        <v>55</v>
      </c>
      <c r="AF14" s="4"/>
      <c r="AG14" s="3" t="s">
        <v>74</v>
      </c>
      <c r="AH14" s="3" t="s">
        <v>58</v>
      </c>
      <c r="AI14" s="3" t="s">
        <v>141</v>
      </c>
      <c r="AJ14" s="3" t="s">
        <v>192</v>
      </c>
      <c r="AK14" s="4"/>
      <c r="AL14" s="4"/>
      <c r="AM14" s="4"/>
      <c r="AN14" s="4"/>
      <c r="AO14" s="4"/>
      <c r="AP14" s="4"/>
      <c r="AQ14" s="4"/>
    </row>
    <row r="15">
      <c r="A15" s="2">
        <v>43248.43751777778</v>
      </c>
      <c r="B15" s="3" t="s">
        <v>193</v>
      </c>
      <c r="C15" s="3" t="s">
        <v>94</v>
      </c>
      <c r="D15" s="3" t="s">
        <v>79</v>
      </c>
      <c r="E15" s="3" t="s">
        <v>63</v>
      </c>
      <c r="F15" s="3" t="s">
        <v>194</v>
      </c>
      <c r="G15" s="3" t="s">
        <v>64</v>
      </c>
      <c r="H15" s="3" t="s">
        <v>195</v>
      </c>
      <c r="I15" s="3" t="s">
        <v>153</v>
      </c>
      <c r="J15" s="5" t="s">
        <v>196</v>
      </c>
      <c r="K15" s="3" t="s">
        <v>197</v>
      </c>
      <c r="L15" s="3" t="s">
        <v>198</v>
      </c>
      <c r="M15" s="3" t="s">
        <v>48</v>
      </c>
      <c r="N15" s="3" t="s">
        <v>48</v>
      </c>
      <c r="O15" s="3" t="s">
        <v>47</v>
      </c>
      <c r="P15" s="3" t="s">
        <v>70</v>
      </c>
      <c r="Q15" s="3" t="s">
        <v>177</v>
      </c>
      <c r="R15" s="3" t="s">
        <v>199</v>
      </c>
      <c r="S15" s="3" t="s">
        <v>51</v>
      </c>
      <c r="T15" s="3" t="s">
        <v>200</v>
      </c>
      <c r="U15" s="3" t="s">
        <v>54</v>
      </c>
      <c r="V15" s="3" t="s">
        <v>54</v>
      </c>
      <c r="W15" s="3" t="s">
        <v>54</v>
      </c>
      <c r="X15" s="3" t="s">
        <v>53</v>
      </c>
      <c r="Y15" s="3" t="s">
        <v>52</v>
      </c>
      <c r="Z15" s="3" t="s">
        <v>54</v>
      </c>
      <c r="AA15" s="3" t="s">
        <v>89</v>
      </c>
      <c r="AB15" s="3" t="s">
        <v>89</v>
      </c>
      <c r="AC15" s="3" t="s">
        <v>89</v>
      </c>
      <c r="AD15" s="3" t="s">
        <v>89</v>
      </c>
      <c r="AE15" s="3" t="s">
        <v>89</v>
      </c>
      <c r="AF15" s="3" t="s">
        <v>201</v>
      </c>
      <c r="AG15" s="3" t="s">
        <v>74</v>
      </c>
      <c r="AH15" s="3" t="s">
        <v>58</v>
      </c>
      <c r="AI15" s="3" t="s">
        <v>59</v>
      </c>
      <c r="AJ15" s="3" t="s">
        <v>151</v>
      </c>
      <c r="AK15" s="4"/>
      <c r="AL15" s="4"/>
      <c r="AM15" s="4"/>
      <c r="AN15" s="4"/>
      <c r="AO15" s="4"/>
      <c r="AP15" s="4"/>
      <c r="AQ15" s="4"/>
    </row>
    <row r="16">
      <c r="A16" s="2">
        <v>43248.48752606481</v>
      </c>
      <c r="B16" s="3" t="s">
        <v>37</v>
      </c>
      <c r="C16" s="3" t="s">
        <v>78</v>
      </c>
      <c r="D16" s="3" t="s">
        <v>39</v>
      </c>
      <c r="E16" s="3" t="s">
        <v>79</v>
      </c>
      <c r="F16" s="3" t="s">
        <v>202</v>
      </c>
      <c r="G16" s="3" t="s">
        <v>64</v>
      </c>
      <c r="H16" s="3" t="s">
        <v>107</v>
      </c>
      <c r="I16" s="3" t="s">
        <v>66</v>
      </c>
      <c r="J16" s="3" t="s">
        <v>203</v>
      </c>
      <c r="K16" s="3" t="s">
        <v>204</v>
      </c>
      <c r="L16" s="3" t="s">
        <v>205</v>
      </c>
      <c r="M16" s="3" t="s">
        <v>47</v>
      </c>
      <c r="N16" s="3" t="s">
        <v>48</v>
      </c>
      <c r="O16" s="3" t="s">
        <v>47</v>
      </c>
      <c r="P16" s="3" t="s">
        <v>48</v>
      </c>
      <c r="Q16" s="3" t="s">
        <v>206</v>
      </c>
      <c r="R16" s="3" t="s">
        <v>207</v>
      </c>
      <c r="S16" s="3" t="s">
        <v>208</v>
      </c>
      <c r="T16" s="3" t="s">
        <v>209</v>
      </c>
      <c r="U16" s="3" t="s">
        <v>52</v>
      </c>
      <c r="V16" s="3" t="s">
        <v>54</v>
      </c>
      <c r="W16" s="3" t="s">
        <v>54</v>
      </c>
      <c r="X16" s="3" t="s">
        <v>52</v>
      </c>
      <c r="Y16" s="3" t="s">
        <v>53</v>
      </c>
      <c r="Z16" s="3" t="s">
        <v>52</v>
      </c>
      <c r="AA16" s="3" t="s">
        <v>55</v>
      </c>
      <c r="AB16" s="3" t="s">
        <v>56</v>
      </c>
      <c r="AC16" s="3" t="s">
        <v>56</v>
      </c>
      <c r="AD16" s="3" t="s">
        <v>55</v>
      </c>
      <c r="AE16" s="3" t="s">
        <v>56</v>
      </c>
      <c r="AF16" s="4"/>
      <c r="AG16" s="3" t="s">
        <v>74</v>
      </c>
      <c r="AH16" s="3" t="s">
        <v>58</v>
      </c>
      <c r="AI16" s="3" t="s">
        <v>102</v>
      </c>
      <c r="AJ16" s="3" t="s">
        <v>210</v>
      </c>
      <c r="AK16" s="4"/>
      <c r="AL16" s="4"/>
      <c r="AM16" s="4"/>
      <c r="AN16" s="4"/>
      <c r="AO16" s="4"/>
      <c r="AP16" s="4"/>
      <c r="AQ16" s="4"/>
    </row>
    <row r="17">
      <c r="A17" s="2">
        <v>43248.535299675925</v>
      </c>
      <c r="B17" s="3" t="s">
        <v>211</v>
      </c>
      <c r="C17" s="3" t="s">
        <v>78</v>
      </c>
      <c r="D17" s="3" t="s">
        <v>63</v>
      </c>
      <c r="E17" s="3" t="s">
        <v>63</v>
      </c>
      <c r="F17" s="3" t="s">
        <v>212</v>
      </c>
      <c r="G17" s="3" t="s">
        <v>135</v>
      </c>
      <c r="H17" s="3" t="s">
        <v>213</v>
      </c>
      <c r="I17" s="3" t="s">
        <v>214</v>
      </c>
      <c r="J17" s="3" t="s">
        <v>214</v>
      </c>
      <c r="K17" s="3" t="s">
        <v>215</v>
      </c>
      <c r="L17" s="3" t="s">
        <v>216</v>
      </c>
      <c r="M17" s="3" t="s">
        <v>48</v>
      </c>
      <c r="N17" s="3" t="s">
        <v>48</v>
      </c>
      <c r="O17" s="3" t="s">
        <v>47</v>
      </c>
      <c r="P17" s="3" t="s">
        <v>70</v>
      </c>
      <c r="Q17" s="3" t="s">
        <v>217</v>
      </c>
      <c r="R17" s="3" t="s">
        <v>218</v>
      </c>
      <c r="S17" s="3" t="s">
        <v>219</v>
      </c>
      <c r="T17" s="3" t="s">
        <v>220</v>
      </c>
      <c r="U17" s="3" t="s">
        <v>52</v>
      </c>
      <c r="V17" s="3" t="s">
        <v>53</v>
      </c>
      <c r="W17" s="3" t="s">
        <v>52</v>
      </c>
      <c r="X17" s="3" t="s">
        <v>53</v>
      </c>
      <c r="Y17" s="3" t="s">
        <v>53</v>
      </c>
      <c r="Z17" s="3" t="s">
        <v>53</v>
      </c>
      <c r="AA17" s="3" t="s">
        <v>89</v>
      </c>
      <c r="AB17" s="3" t="s">
        <v>89</v>
      </c>
      <c r="AC17" s="3" t="s">
        <v>89</v>
      </c>
      <c r="AD17" s="3" t="s">
        <v>89</v>
      </c>
      <c r="AE17" s="3" t="s">
        <v>55</v>
      </c>
      <c r="AF17" s="3" t="s">
        <v>221</v>
      </c>
      <c r="AG17" s="3" t="s">
        <v>74</v>
      </c>
      <c r="AH17" s="3" t="s">
        <v>58</v>
      </c>
      <c r="AI17" s="3" t="s">
        <v>59</v>
      </c>
      <c r="AJ17" s="3" t="s">
        <v>222</v>
      </c>
      <c r="AK17" s="6" t="s">
        <v>223</v>
      </c>
      <c r="AL17" s="4"/>
      <c r="AM17" s="4"/>
      <c r="AN17" s="4"/>
      <c r="AO17" s="4"/>
      <c r="AP17" s="4"/>
      <c r="AQ17" s="4"/>
    </row>
    <row r="18">
      <c r="A18" s="2">
        <v>43249.42709885417</v>
      </c>
      <c r="B18" s="3" t="s">
        <v>184</v>
      </c>
      <c r="C18" s="3" t="s">
        <v>38</v>
      </c>
      <c r="D18" s="3" t="s">
        <v>39</v>
      </c>
      <c r="E18" s="3" t="s">
        <v>63</v>
      </c>
      <c r="F18" s="3" t="s">
        <v>80</v>
      </c>
      <c r="G18" s="3" t="s">
        <v>64</v>
      </c>
      <c r="H18" s="3" t="s">
        <v>224</v>
      </c>
      <c r="I18" s="3" t="s">
        <v>66</v>
      </c>
      <c r="J18" s="3" t="s">
        <v>225</v>
      </c>
      <c r="K18" s="3" t="s">
        <v>226</v>
      </c>
      <c r="L18" s="3" t="s">
        <v>227</v>
      </c>
      <c r="M18" s="3" t="s">
        <v>47</v>
      </c>
      <c r="N18" s="3" t="s">
        <v>47</v>
      </c>
      <c r="O18" s="3" t="s">
        <v>47</v>
      </c>
      <c r="P18" s="3" t="s">
        <v>47</v>
      </c>
      <c r="Q18" s="3" t="s">
        <v>228</v>
      </c>
      <c r="R18" s="3" t="s">
        <v>86</v>
      </c>
      <c r="S18" s="3" t="s">
        <v>150</v>
      </c>
      <c r="T18" s="3" t="s">
        <v>229</v>
      </c>
      <c r="U18" s="3" t="s">
        <v>54</v>
      </c>
      <c r="V18" s="3" t="s">
        <v>54</v>
      </c>
      <c r="W18" s="3" t="s">
        <v>54</v>
      </c>
      <c r="X18" s="3" t="s">
        <v>52</v>
      </c>
      <c r="Y18" s="3" t="s">
        <v>54</v>
      </c>
      <c r="Z18" s="3" t="s">
        <v>52</v>
      </c>
      <c r="AA18" s="3" t="s">
        <v>55</v>
      </c>
      <c r="AB18" s="3" t="s">
        <v>55</v>
      </c>
      <c r="AC18" s="3" t="s">
        <v>55</v>
      </c>
      <c r="AD18" s="3" t="s">
        <v>56</v>
      </c>
      <c r="AE18" s="3" t="s">
        <v>89</v>
      </c>
      <c r="AF18" s="3" t="s">
        <v>230</v>
      </c>
      <c r="AG18" s="3" t="s">
        <v>133</v>
      </c>
      <c r="AH18" s="3" t="s">
        <v>91</v>
      </c>
      <c r="AI18" s="3" t="s">
        <v>231</v>
      </c>
      <c r="AJ18" s="3" t="s">
        <v>151</v>
      </c>
      <c r="AK18" s="6" t="s">
        <v>232</v>
      </c>
      <c r="AL18" s="4"/>
      <c r="AM18" s="4"/>
      <c r="AN18" s="4"/>
      <c r="AO18" s="4"/>
      <c r="AP18" s="4"/>
      <c r="AQ18" s="4"/>
    </row>
    <row r="19">
      <c r="A19" s="2">
        <v>43249.49257054398</v>
      </c>
      <c r="B19" s="3" t="s">
        <v>193</v>
      </c>
      <c r="C19" s="3" t="s">
        <v>78</v>
      </c>
      <c r="D19" s="3" t="s">
        <v>39</v>
      </c>
      <c r="E19" s="3" t="s">
        <v>40</v>
      </c>
      <c r="F19" s="3" t="s">
        <v>233</v>
      </c>
      <c r="G19" s="3" t="s">
        <v>64</v>
      </c>
      <c r="H19" s="3" t="s">
        <v>213</v>
      </c>
      <c r="I19" s="3" t="s">
        <v>66</v>
      </c>
      <c r="J19" s="5" t="s">
        <v>234</v>
      </c>
      <c r="K19" s="3" t="s">
        <v>235</v>
      </c>
      <c r="L19" s="3" t="s">
        <v>236</v>
      </c>
      <c r="M19" s="3" t="s">
        <v>48</v>
      </c>
      <c r="N19" s="3" t="s">
        <v>47</v>
      </c>
      <c r="O19" s="3" t="s">
        <v>47</v>
      </c>
      <c r="P19" s="3" t="s">
        <v>47</v>
      </c>
      <c r="Q19" s="3" t="s">
        <v>131</v>
      </c>
      <c r="R19" s="3" t="s">
        <v>237</v>
      </c>
      <c r="S19" s="3" t="s">
        <v>132</v>
      </c>
      <c r="T19" s="3" t="s">
        <v>238</v>
      </c>
      <c r="U19" s="3" t="s">
        <v>54</v>
      </c>
      <c r="V19" s="3" t="s">
        <v>54</v>
      </c>
      <c r="W19" s="3" t="s">
        <v>54</v>
      </c>
      <c r="X19" s="3" t="s">
        <v>53</v>
      </c>
      <c r="Y19" s="3" t="s">
        <v>54</v>
      </c>
      <c r="Z19" s="3" t="s">
        <v>52</v>
      </c>
      <c r="AA19" s="3" t="s">
        <v>89</v>
      </c>
      <c r="AB19" s="3" t="s">
        <v>89</v>
      </c>
      <c r="AC19" s="3" t="s">
        <v>89</v>
      </c>
      <c r="AD19" s="3" t="s">
        <v>89</v>
      </c>
      <c r="AE19" s="3" t="s">
        <v>89</v>
      </c>
      <c r="AF19" s="3" t="s">
        <v>239</v>
      </c>
      <c r="AG19" s="3" t="s">
        <v>133</v>
      </c>
      <c r="AH19" s="3" t="s">
        <v>58</v>
      </c>
      <c r="AI19" s="3" t="s">
        <v>59</v>
      </c>
      <c r="AJ19" s="3" t="s">
        <v>93</v>
      </c>
      <c r="AK19" s="7"/>
      <c r="AL19" s="4"/>
      <c r="AM19" s="4"/>
      <c r="AN19" s="4"/>
      <c r="AO19" s="4"/>
      <c r="AP19" s="4"/>
      <c r="AQ19" s="4"/>
    </row>
    <row r="20">
      <c r="A20" s="2">
        <v>43249.58664190972</v>
      </c>
      <c r="B20" s="3" t="s">
        <v>184</v>
      </c>
      <c r="C20" s="3" t="s">
        <v>78</v>
      </c>
      <c r="D20" s="3" t="s">
        <v>39</v>
      </c>
      <c r="E20" s="3" t="s">
        <v>39</v>
      </c>
      <c r="F20" s="3" t="s">
        <v>240</v>
      </c>
      <c r="G20" s="3" t="s">
        <v>64</v>
      </c>
      <c r="H20" s="3" t="s">
        <v>143</v>
      </c>
      <c r="I20" s="3" t="s">
        <v>66</v>
      </c>
      <c r="J20" s="3" t="s">
        <v>241</v>
      </c>
      <c r="K20" s="3" t="s">
        <v>242</v>
      </c>
      <c r="L20" s="3" t="s">
        <v>243</v>
      </c>
      <c r="M20" s="3" t="s">
        <v>48</v>
      </c>
      <c r="N20" s="3" t="s">
        <v>48</v>
      </c>
      <c r="O20" s="3" t="s">
        <v>47</v>
      </c>
      <c r="P20" s="3" t="s">
        <v>48</v>
      </c>
      <c r="Q20" s="3" t="s">
        <v>98</v>
      </c>
      <c r="R20" s="3" t="s">
        <v>244</v>
      </c>
      <c r="S20" s="3" t="s">
        <v>51</v>
      </c>
      <c r="T20" s="4"/>
      <c r="U20" s="3" t="s">
        <v>54</v>
      </c>
      <c r="V20" s="3" t="s">
        <v>54</v>
      </c>
      <c r="W20" s="3" t="s">
        <v>54</v>
      </c>
      <c r="X20" s="3" t="s">
        <v>53</v>
      </c>
      <c r="Y20" s="3" t="s">
        <v>53</v>
      </c>
      <c r="Z20" s="3" t="s">
        <v>52</v>
      </c>
      <c r="AA20" s="3" t="s">
        <v>89</v>
      </c>
      <c r="AB20" s="3" t="s">
        <v>55</v>
      </c>
      <c r="AC20" s="3" t="s">
        <v>89</v>
      </c>
      <c r="AD20" s="3" t="s">
        <v>89</v>
      </c>
      <c r="AE20" s="3" t="s">
        <v>89</v>
      </c>
      <c r="AF20" s="3" t="s">
        <v>245</v>
      </c>
      <c r="AG20" s="3" t="s">
        <v>74</v>
      </c>
      <c r="AH20" s="3" t="s">
        <v>58</v>
      </c>
      <c r="AI20" s="3" t="s">
        <v>59</v>
      </c>
      <c r="AJ20" s="3" t="s">
        <v>151</v>
      </c>
      <c r="AK20" s="7"/>
      <c r="AL20" s="4"/>
      <c r="AM20" s="4"/>
      <c r="AN20" s="4"/>
      <c r="AO20" s="4"/>
      <c r="AP20" s="4"/>
      <c r="AQ20" s="4"/>
    </row>
    <row r="21">
      <c r="A21" s="2">
        <v>43249.67741618055</v>
      </c>
      <c r="B21" s="3" t="s">
        <v>104</v>
      </c>
      <c r="C21" s="3" t="s">
        <v>94</v>
      </c>
      <c r="D21" s="3" t="s">
        <v>39</v>
      </c>
      <c r="E21" s="3" t="s">
        <v>63</v>
      </c>
      <c r="F21" s="3" t="s">
        <v>194</v>
      </c>
      <c r="G21" s="3" t="s">
        <v>94</v>
      </c>
      <c r="H21" s="3" t="s">
        <v>246</v>
      </c>
      <c r="I21" s="3" t="s">
        <v>66</v>
      </c>
      <c r="J21" s="3" t="s">
        <v>247</v>
      </c>
      <c r="K21" s="3" t="s">
        <v>248</v>
      </c>
      <c r="L21" s="3" t="s">
        <v>249</v>
      </c>
      <c r="M21" s="3" t="s">
        <v>47</v>
      </c>
      <c r="N21" s="4"/>
      <c r="O21" s="4"/>
      <c r="P21" s="3" t="s">
        <v>48</v>
      </c>
      <c r="Q21" s="3" t="s">
        <v>250</v>
      </c>
      <c r="R21" s="3" t="s">
        <v>111</v>
      </c>
      <c r="S21" s="3" t="s">
        <v>251</v>
      </c>
      <c r="T21" s="3" t="s">
        <v>252</v>
      </c>
      <c r="U21" s="3" t="s">
        <v>54</v>
      </c>
      <c r="V21" s="3" t="s">
        <v>54</v>
      </c>
      <c r="W21" s="3" t="s">
        <v>54</v>
      </c>
      <c r="X21" s="3" t="s">
        <v>52</v>
      </c>
      <c r="Y21" s="3" t="s">
        <v>53</v>
      </c>
      <c r="Z21" s="3" t="s">
        <v>54</v>
      </c>
      <c r="AA21" s="3" t="s">
        <v>89</v>
      </c>
      <c r="AB21" s="3" t="s">
        <v>89</v>
      </c>
      <c r="AC21" s="3" t="s">
        <v>89</v>
      </c>
      <c r="AD21" s="3" t="s">
        <v>89</v>
      </c>
      <c r="AE21" s="3" t="s">
        <v>89</v>
      </c>
      <c r="AF21" s="4"/>
      <c r="AG21" s="3" t="s">
        <v>74</v>
      </c>
      <c r="AH21" s="3" t="s">
        <v>58</v>
      </c>
      <c r="AI21" s="3" t="s">
        <v>253</v>
      </c>
      <c r="AJ21" s="3" t="s">
        <v>254</v>
      </c>
      <c r="AK21" s="7"/>
      <c r="AL21" s="4"/>
      <c r="AM21" s="4"/>
      <c r="AN21" s="4"/>
      <c r="AO21" s="4"/>
      <c r="AP21" s="4"/>
      <c r="AQ21" s="4"/>
    </row>
    <row r="22">
      <c r="A22" s="2">
        <v>43249.90046553241</v>
      </c>
      <c r="B22" s="3" t="s">
        <v>255</v>
      </c>
      <c r="C22" s="3" t="s">
        <v>78</v>
      </c>
      <c r="D22" s="3" t="s">
        <v>39</v>
      </c>
      <c r="E22" s="3" t="s">
        <v>39</v>
      </c>
      <c r="F22" s="3" t="s">
        <v>233</v>
      </c>
      <c r="G22" s="3" t="s">
        <v>64</v>
      </c>
      <c r="H22" s="3" t="s">
        <v>256</v>
      </c>
      <c r="I22" s="3" t="s">
        <v>66</v>
      </c>
      <c r="J22" s="3" t="s">
        <v>257</v>
      </c>
      <c r="K22" s="3" t="s">
        <v>258</v>
      </c>
      <c r="L22" s="3" t="s">
        <v>259</v>
      </c>
      <c r="M22" s="3" t="s">
        <v>48</v>
      </c>
      <c r="N22" s="3" t="s">
        <v>70</v>
      </c>
      <c r="O22" s="3" t="s">
        <v>47</v>
      </c>
      <c r="P22" s="3" t="s">
        <v>48</v>
      </c>
      <c r="Q22" s="3" t="s">
        <v>49</v>
      </c>
      <c r="R22" s="3" t="s">
        <v>149</v>
      </c>
      <c r="S22" s="3" t="s">
        <v>72</v>
      </c>
      <c r="T22" s="3" t="s">
        <v>260</v>
      </c>
      <c r="U22" s="3" t="s">
        <v>54</v>
      </c>
      <c r="V22" s="3" t="s">
        <v>54</v>
      </c>
      <c r="W22" s="3" t="s">
        <v>54</v>
      </c>
      <c r="X22" s="3" t="s">
        <v>52</v>
      </c>
      <c r="Y22" s="3" t="s">
        <v>53</v>
      </c>
      <c r="Z22" s="3" t="s">
        <v>52</v>
      </c>
      <c r="AA22" s="3" t="s">
        <v>89</v>
      </c>
      <c r="AB22" s="3" t="s">
        <v>89</v>
      </c>
      <c r="AC22" s="3" t="s">
        <v>89</v>
      </c>
      <c r="AD22" s="3" t="s">
        <v>89</v>
      </c>
      <c r="AE22" s="3" t="s">
        <v>56</v>
      </c>
      <c r="AF22" s="3" t="s">
        <v>261</v>
      </c>
      <c r="AG22" s="3" t="s">
        <v>171</v>
      </c>
      <c r="AH22" s="3" t="s">
        <v>58</v>
      </c>
      <c r="AI22" s="3" t="s">
        <v>102</v>
      </c>
      <c r="AJ22" s="3" t="s">
        <v>151</v>
      </c>
      <c r="AK22" s="7"/>
      <c r="AL22" s="4"/>
      <c r="AM22" s="4"/>
      <c r="AN22" s="4"/>
      <c r="AO22" s="4"/>
      <c r="AP22" s="4"/>
      <c r="AQ22" s="4"/>
    </row>
    <row r="23">
      <c r="A23" s="2">
        <v>43250.61904650463</v>
      </c>
      <c r="B23" s="3" t="s">
        <v>262</v>
      </c>
      <c r="C23" s="3" t="s">
        <v>62</v>
      </c>
      <c r="D23" s="3" t="s">
        <v>63</v>
      </c>
      <c r="E23" s="3" t="s">
        <v>63</v>
      </c>
      <c r="F23" s="3" t="s">
        <v>263</v>
      </c>
      <c r="G23" s="3" t="s">
        <v>78</v>
      </c>
      <c r="H23" s="3" t="s">
        <v>264</v>
      </c>
      <c r="I23" s="3" t="s">
        <v>165</v>
      </c>
      <c r="J23" s="3" t="s">
        <v>265</v>
      </c>
      <c r="K23" s="3" t="s">
        <v>266</v>
      </c>
      <c r="L23" s="3" t="s">
        <v>267</v>
      </c>
      <c r="M23" s="3" t="s">
        <v>48</v>
      </c>
      <c r="N23" s="3" t="s">
        <v>48</v>
      </c>
      <c r="O23" s="3" t="s">
        <v>47</v>
      </c>
      <c r="P23" s="3" t="s">
        <v>47</v>
      </c>
      <c r="Q23" s="3" t="s">
        <v>268</v>
      </c>
      <c r="R23" s="3" t="s">
        <v>71</v>
      </c>
      <c r="S23" s="3" t="s">
        <v>190</v>
      </c>
      <c r="T23" s="3" t="s">
        <v>269</v>
      </c>
      <c r="U23" s="3" t="s">
        <v>52</v>
      </c>
      <c r="V23" s="3" t="s">
        <v>54</v>
      </c>
      <c r="W23" s="3" t="s">
        <v>54</v>
      </c>
      <c r="X23" s="3" t="s">
        <v>53</v>
      </c>
      <c r="Y23" s="3" t="s">
        <v>53</v>
      </c>
      <c r="Z23" s="3" t="s">
        <v>52</v>
      </c>
      <c r="AA23" s="3" t="s">
        <v>89</v>
      </c>
      <c r="AB23" s="3" t="s">
        <v>89</v>
      </c>
      <c r="AC23" s="3" t="s">
        <v>55</v>
      </c>
      <c r="AD23" s="3" t="s">
        <v>55</v>
      </c>
      <c r="AE23" s="3" t="s">
        <v>55</v>
      </c>
      <c r="AF23" s="3" t="s">
        <v>270</v>
      </c>
      <c r="AG23" s="3" t="s">
        <v>74</v>
      </c>
      <c r="AH23" s="3" t="s">
        <v>58</v>
      </c>
      <c r="AI23" s="3" t="s">
        <v>271</v>
      </c>
      <c r="AJ23" s="3" t="s">
        <v>124</v>
      </c>
      <c r="AK23" s="6" t="s">
        <v>272</v>
      </c>
      <c r="AL23" s="4"/>
      <c r="AM23" s="4"/>
      <c r="AN23" s="4"/>
      <c r="AO23" s="4"/>
      <c r="AP23" s="4"/>
      <c r="AQ23" s="4"/>
    </row>
    <row r="24">
      <c r="A24" s="2">
        <v>43251.373434733796</v>
      </c>
      <c r="B24" s="3" t="s">
        <v>184</v>
      </c>
      <c r="C24" s="3" t="s">
        <v>94</v>
      </c>
      <c r="D24" s="3" t="s">
        <v>79</v>
      </c>
      <c r="E24" s="3" t="s">
        <v>63</v>
      </c>
      <c r="F24" s="3" t="s">
        <v>273</v>
      </c>
      <c r="G24" s="3" t="s">
        <v>78</v>
      </c>
      <c r="H24" s="3" t="s">
        <v>274</v>
      </c>
      <c r="I24" s="3" t="s">
        <v>66</v>
      </c>
      <c r="J24" s="4"/>
      <c r="K24" s="3" t="s">
        <v>155</v>
      </c>
      <c r="L24" s="3" t="s">
        <v>275</v>
      </c>
      <c r="M24" s="3" t="s">
        <v>47</v>
      </c>
      <c r="N24" s="3" t="s">
        <v>69</v>
      </c>
      <c r="O24" s="3" t="s">
        <v>47</v>
      </c>
      <c r="P24" s="3" t="s">
        <v>48</v>
      </c>
      <c r="Q24" s="3" t="s">
        <v>276</v>
      </c>
      <c r="R24" s="3" t="s">
        <v>277</v>
      </c>
      <c r="S24" s="3" t="s">
        <v>278</v>
      </c>
      <c r="T24" s="4"/>
      <c r="U24" s="3" t="s">
        <v>54</v>
      </c>
      <c r="V24" s="3" t="s">
        <v>54</v>
      </c>
      <c r="W24" s="3" t="s">
        <v>54</v>
      </c>
      <c r="X24" s="3" t="s">
        <v>53</v>
      </c>
      <c r="Y24" s="3" t="s">
        <v>53</v>
      </c>
      <c r="Z24" s="3" t="s">
        <v>53</v>
      </c>
      <c r="AA24" s="3" t="s">
        <v>89</v>
      </c>
      <c r="AB24" s="3" t="s">
        <v>55</v>
      </c>
      <c r="AC24" s="3" t="s">
        <v>55</v>
      </c>
      <c r="AD24" s="3" t="s">
        <v>55</v>
      </c>
      <c r="AE24" s="3" t="s">
        <v>56</v>
      </c>
      <c r="AF24" s="4"/>
      <c r="AG24" s="3" t="s">
        <v>74</v>
      </c>
      <c r="AH24" s="3" t="s">
        <v>58</v>
      </c>
      <c r="AI24" s="3" t="s">
        <v>279</v>
      </c>
      <c r="AJ24" s="3" t="s">
        <v>280</v>
      </c>
      <c r="AK24" s="7"/>
      <c r="AL24" s="4"/>
      <c r="AM24" s="4"/>
      <c r="AN24" s="4"/>
      <c r="AO24" s="4"/>
      <c r="AP24" s="4"/>
      <c r="AQ24" s="4"/>
    </row>
    <row r="25">
      <c r="A25" s="2">
        <v>43252.19341620371</v>
      </c>
      <c r="B25" s="3" t="s">
        <v>281</v>
      </c>
      <c r="C25" s="3" t="s">
        <v>78</v>
      </c>
      <c r="D25" s="3" t="s">
        <v>39</v>
      </c>
      <c r="E25" s="3" t="s">
        <v>79</v>
      </c>
      <c r="F25" s="3" t="s">
        <v>202</v>
      </c>
      <c r="G25" s="3" t="s">
        <v>78</v>
      </c>
      <c r="H25" s="3" t="s">
        <v>282</v>
      </c>
      <c r="I25" s="3" t="s">
        <v>66</v>
      </c>
      <c r="J25" s="3" t="s">
        <v>283</v>
      </c>
      <c r="K25" s="3" t="s">
        <v>284</v>
      </c>
      <c r="L25" s="3" t="s">
        <v>285</v>
      </c>
      <c r="M25" s="3" t="s">
        <v>48</v>
      </c>
      <c r="N25" s="3" t="s">
        <v>47</v>
      </c>
      <c r="O25" s="3" t="s">
        <v>47</v>
      </c>
      <c r="P25" s="3" t="s">
        <v>47</v>
      </c>
      <c r="Q25" s="3" t="s">
        <v>110</v>
      </c>
      <c r="R25" s="3" t="s">
        <v>244</v>
      </c>
      <c r="S25" s="3" t="s">
        <v>286</v>
      </c>
      <c r="T25" s="3" t="s">
        <v>287</v>
      </c>
      <c r="U25" s="3" t="s">
        <v>52</v>
      </c>
      <c r="V25" s="3" t="s">
        <v>54</v>
      </c>
      <c r="W25" s="3" t="s">
        <v>54</v>
      </c>
      <c r="X25" s="3" t="s">
        <v>52</v>
      </c>
      <c r="Y25" s="3" t="s">
        <v>53</v>
      </c>
      <c r="Z25" s="3" t="s">
        <v>53</v>
      </c>
      <c r="AA25" s="3" t="s">
        <v>89</v>
      </c>
      <c r="AB25" s="3" t="s">
        <v>56</v>
      </c>
      <c r="AC25" s="3" t="s">
        <v>55</v>
      </c>
      <c r="AD25" s="3" t="s">
        <v>89</v>
      </c>
      <c r="AE25" s="3" t="s">
        <v>89</v>
      </c>
      <c r="AF25" s="3" t="s">
        <v>288</v>
      </c>
      <c r="AG25" s="3" t="s">
        <v>74</v>
      </c>
      <c r="AH25" s="3" t="s">
        <v>58</v>
      </c>
      <c r="AI25" s="3" t="s">
        <v>289</v>
      </c>
      <c r="AJ25" s="3" t="s">
        <v>290</v>
      </c>
      <c r="AK25" s="6" t="s">
        <v>291</v>
      </c>
      <c r="AL25" s="4"/>
      <c r="AM25" s="4"/>
      <c r="AN25" s="4"/>
      <c r="AO25" s="4"/>
      <c r="AP25" s="4"/>
      <c r="AQ25" s="4"/>
    </row>
    <row r="26">
      <c r="A26" s="2">
        <v>43252.4920528588</v>
      </c>
      <c r="B26" s="3" t="s">
        <v>77</v>
      </c>
      <c r="C26" s="3" t="s">
        <v>94</v>
      </c>
      <c r="D26" s="3" t="s">
        <v>63</v>
      </c>
      <c r="E26" s="3" t="s">
        <v>63</v>
      </c>
      <c r="F26" s="3" t="s">
        <v>163</v>
      </c>
      <c r="G26" s="3" t="s">
        <v>78</v>
      </c>
      <c r="H26" s="3" t="s">
        <v>107</v>
      </c>
      <c r="I26" s="3" t="s">
        <v>44</v>
      </c>
      <c r="J26" s="3" t="s">
        <v>292</v>
      </c>
      <c r="K26" s="3" t="s">
        <v>293</v>
      </c>
      <c r="L26" s="3" t="s">
        <v>294</v>
      </c>
      <c r="M26" s="3" t="s">
        <v>47</v>
      </c>
      <c r="N26" s="3" t="s">
        <v>69</v>
      </c>
      <c r="O26" s="3" t="s">
        <v>48</v>
      </c>
      <c r="P26" s="3" t="s">
        <v>69</v>
      </c>
      <c r="Q26" s="3" t="s">
        <v>177</v>
      </c>
      <c r="R26" s="3" t="s">
        <v>178</v>
      </c>
      <c r="S26" s="3" t="s">
        <v>295</v>
      </c>
      <c r="T26" s="3" t="s">
        <v>296</v>
      </c>
      <c r="U26" s="3" t="s">
        <v>52</v>
      </c>
      <c r="V26" s="3" t="s">
        <v>52</v>
      </c>
      <c r="W26" s="3" t="s">
        <v>52</v>
      </c>
      <c r="X26" s="3" t="s">
        <v>53</v>
      </c>
      <c r="Y26" s="3" t="s">
        <v>53</v>
      </c>
      <c r="Z26" s="3" t="s">
        <v>52</v>
      </c>
      <c r="AA26" s="3" t="s">
        <v>56</v>
      </c>
      <c r="AB26" s="3" t="s">
        <v>55</v>
      </c>
      <c r="AC26" s="3" t="s">
        <v>55</v>
      </c>
      <c r="AD26" s="3" t="s">
        <v>55</v>
      </c>
      <c r="AE26" s="3" t="s">
        <v>55</v>
      </c>
      <c r="AF26" s="3" t="s">
        <v>297</v>
      </c>
      <c r="AG26" s="3" t="s">
        <v>133</v>
      </c>
      <c r="AH26" s="3" t="s">
        <v>58</v>
      </c>
      <c r="AI26" s="3" t="s">
        <v>298</v>
      </c>
      <c r="AJ26" s="3" t="s">
        <v>93</v>
      </c>
      <c r="AK26" s="6" t="s">
        <v>299</v>
      </c>
      <c r="AL26" s="4"/>
      <c r="AM26" s="4"/>
      <c r="AN26" s="4"/>
      <c r="AO26" s="4"/>
      <c r="AP26" s="4"/>
      <c r="AQ26" s="4"/>
    </row>
    <row r="28">
      <c r="S28" s="1" t="s">
        <v>300</v>
      </c>
    </row>
    <row r="29">
      <c r="A29" s="8" t="s">
        <v>301</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row>
    <row r="30">
      <c r="A30" s="10"/>
    </row>
    <row r="31">
      <c r="A31" s="11" t="s">
        <v>302</v>
      </c>
    </row>
    <row r="32">
      <c r="A32" s="12">
        <v>43247.517421689816</v>
      </c>
      <c r="B32" s="13" t="s">
        <v>104</v>
      </c>
      <c r="C32" s="14" t="s">
        <v>94</v>
      </c>
      <c r="D32" s="14" t="s">
        <v>39</v>
      </c>
      <c r="E32" s="14" t="s">
        <v>105</v>
      </c>
      <c r="F32" s="14" t="s">
        <v>106</v>
      </c>
      <c r="G32" s="14" t="s">
        <v>78</v>
      </c>
      <c r="H32" s="14" t="s">
        <v>107</v>
      </c>
      <c r="I32" s="14" t="s">
        <v>66</v>
      </c>
      <c r="J32" s="14"/>
      <c r="K32" s="14" t="s">
        <v>108</v>
      </c>
      <c r="L32" s="14" t="s">
        <v>109</v>
      </c>
      <c r="M32" s="14" t="s">
        <v>47</v>
      </c>
      <c r="N32" s="14" t="s">
        <v>70</v>
      </c>
      <c r="O32" s="14" t="s">
        <v>70</v>
      </c>
      <c r="P32" s="14" t="s">
        <v>48</v>
      </c>
      <c r="Q32" s="14" t="s">
        <v>110</v>
      </c>
      <c r="R32" s="14" t="s">
        <v>111</v>
      </c>
      <c r="S32" s="14" t="s">
        <v>112</v>
      </c>
      <c r="T32" s="14" t="s">
        <v>113</v>
      </c>
      <c r="U32" s="14" t="s">
        <v>52</v>
      </c>
      <c r="V32" s="14" t="s">
        <v>54</v>
      </c>
      <c r="W32" s="14" t="s">
        <v>54</v>
      </c>
      <c r="X32" s="14" t="s">
        <v>53</v>
      </c>
      <c r="Y32" s="14" t="s">
        <v>54</v>
      </c>
      <c r="Z32" s="14" t="s">
        <v>53</v>
      </c>
      <c r="AA32" s="14" t="s">
        <v>55</v>
      </c>
      <c r="AB32" s="14" t="s">
        <v>89</v>
      </c>
      <c r="AC32" s="14" t="s">
        <v>89</v>
      </c>
      <c r="AD32" s="14" t="s">
        <v>55</v>
      </c>
      <c r="AE32" s="14" t="s">
        <v>56</v>
      </c>
      <c r="AF32" s="14"/>
      <c r="AG32" s="14" t="s">
        <v>57</v>
      </c>
      <c r="AH32" s="14" t="s">
        <v>58</v>
      </c>
      <c r="AI32" s="14" t="s">
        <v>59</v>
      </c>
      <c r="AJ32" s="14" t="s">
        <v>114</v>
      </c>
      <c r="AK32" s="14"/>
      <c r="AL32" s="14"/>
      <c r="AM32" s="14"/>
      <c r="AN32" s="14"/>
      <c r="AO32" s="14"/>
      <c r="AP32" s="14"/>
      <c r="AQ32" s="14"/>
    </row>
    <row r="33">
      <c r="A33" s="12">
        <v>43247.52270927084</v>
      </c>
      <c r="B33" s="13" t="s">
        <v>115</v>
      </c>
      <c r="C33" s="14" t="s">
        <v>62</v>
      </c>
      <c r="D33" s="14" t="s">
        <v>79</v>
      </c>
      <c r="E33" s="14" t="s">
        <v>105</v>
      </c>
      <c r="F33" s="14" t="s">
        <v>80</v>
      </c>
      <c r="G33" s="14" t="s">
        <v>78</v>
      </c>
      <c r="H33" s="14" t="s">
        <v>116</v>
      </c>
      <c r="I33" s="14" t="s">
        <v>66</v>
      </c>
      <c r="J33" s="14" t="s">
        <v>117</v>
      </c>
      <c r="K33" s="14" t="s">
        <v>118</v>
      </c>
      <c r="L33" s="14" t="s">
        <v>119</v>
      </c>
      <c r="M33" s="14" t="s">
        <v>47</v>
      </c>
      <c r="N33" s="14" t="s">
        <v>70</v>
      </c>
      <c r="O33" s="14" t="s">
        <v>70</v>
      </c>
      <c r="P33" s="14" t="s">
        <v>70</v>
      </c>
      <c r="Q33" s="14" t="s">
        <v>120</v>
      </c>
      <c r="R33" s="14" t="s">
        <v>121</v>
      </c>
      <c r="S33" s="15" t="s">
        <v>122</v>
      </c>
      <c r="T33" s="14"/>
      <c r="U33" s="14" t="s">
        <v>54</v>
      </c>
      <c r="V33" s="14" t="s">
        <v>54</v>
      </c>
      <c r="W33" s="14" t="s">
        <v>54</v>
      </c>
      <c r="X33" s="14" t="s">
        <v>53</v>
      </c>
      <c r="Y33" s="14" t="s">
        <v>52</v>
      </c>
      <c r="Z33" s="14" t="s">
        <v>52</v>
      </c>
      <c r="AA33" s="14" t="s">
        <v>56</v>
      </c>
      <c r="AB33" s="14" t="s">
        <v>56</v>
      </c>
      <c r="AC33" s="14" t="s">
        <v>55</v>
      </c>
      <c r="AD33" s="14" t="s">
        <v>55</v>
      </c>
      <c r="AE33" s="14" t="s">
        <v>56</v>
      </c>
      <c r="AF33" s="14"/>
      <c r="AG33" s="14" t="s">
        <v>74</v>
      </c>
      <c r="AH33" s="14" t="s">
        <v>58</v>
      </c>
      <c r="AI33" s="14" t="s">
        <v>123</v>
      </c>
      <c r="AJ33" s="14" t="s">
        <v>124</v>
      </c>
      <c r="AK33" s="14"/>
      <c r="AL33" s="14"/>
      <c r="AM33" s="14"/>
      <c r="AN33" s="14"/>
      <c r="AO33" s="14"/>
      <c r="AP33" s="14"/>
      <c r="AQ33" s="14"/>
    </row>
    <row r="34">
      <c r="A34" s="16">
        <v>43247.592350833336</v>
      </c>
      <c r="B34" s="17" t="s">
        <v>104</v>
      </c>
      <c r="C34" s="18" t="s">
        <v>94</v>
      </c>
      <c r="D34" s="18" t="s">
        <v>79</v>
      </c>
      <c r="E34" s="18" t="s">
        <v>79</v>
      </c>
      <c r="F34" s="18" t="s">
        <v>142</v>
      </c>
      <c r="G34" s="18" t="s">
        <v>78</v>
      </c>
      <c r="H34" s="18" t="s">
        <v>143</v>
      </c>
      <c r="I34" s="18" t="s">
        <v>144</v>
      </c>
      <c r="J34" s="18" t="s">
        <v>145</v>
      </c>
      <c r="K34" s="18" t="s">
        <v>146</v>
      </c>
      <c r="L34" s="18" t="s">
        <v>147</v>
      </c>
      <c r="M34" s="18" t="s">
        <v>47</v>
      </c>
      <c r="N34" s="18" t="s">
        <v>47</v>
      </c>
      <c r="O34" s="18" t="s">
        <v>47</v>
      </c>
      <c r="P34" s="18" t="s">
        <v>47</v>
      </c>
      <c r="Q34" s="18" t="s">
        <v>148</v>
      </c>
      <c r="R34" s="18" t="s">
        <v>149</v>
      </c>
      <c r="S34" s="18" t="s">
        <v>150</v>
      </c>
      <c r="T34" s="18"/>
      <c r="U34" s="18" t="s">
        <v>54</v>
      </c>
      <c r="V34" s="18" t="s">
        <v>54</v>
      </c>
      <c r="W34" s="18" t="s">
        <v>54</v>
      </c>
      <c r="X34" s="18" t="s">
        <v>54</v>
      </c>
      <c r="Y34" s="18" t="s">
        <v>53</v>
      </c>
      <c r="Z34" s="18" t="s">
        <v>52</v>
      </c>
      <c r="AA34" s="18" t="s">
        <v>89</v>
      </c>
      <c r="AB34" s="18" t="s">
        <v>55</v>
      </c>
      <c r="AC34" s="18" t="s">
        <v>89</v>
      </c>
      <c r="AD34" s="18" t="s">
        <v>55</v>
      </c>
      <c r="AE34" s="18" t="s">
        <v>55</v>
      </c>
      <c r="AF34" s="18"/>
      <c r="AG34" s="18" t="s">
        <v>74</v>
      </c>
      <c r="AH34" s="18" t="s">
        <v>58</v>
      </c>
      <c r="AI34" s="18" t="s">
        <v>59</v>
      </c>
      <c r="AJ34" s="18" t="s">
        <v>151</v>
      </c>
      <c r="AK34" s="18"/>
      <c r="AL34" s="18"/>
      <c r="AM34" s="18"/>
      <c r="AN34" s="18"/>
      <c r="AO34" s="18"/>
      <c r="AP34" s="18"/>
      <c r="AQ34" s="18"/>
    </row>
    <row r="35" ht="18.0" customHeight="1">
      <c r="A35" s="19">
        <v>43248.43751777778</v>
      </c>
      <c r="B35" s="20" t="s">
        <v>193</v>
      </c>
      <c r="C35" s="21" t="s">
        <v>94</v>
      </c>
      <c r="D35" s="21" t="s">
        <v>79</v>
      </c>
      <c r="E35" s="21" t="s">
        <v>63</v>
      </c>
      <c r="F35" s="21" t="s">
        <v>194</v>
      </c>
      <c r="G35" s="21" t="s">
        <v>64</v>
      </c>
      <c r="H35" s="21" t="s">
        <v>195</v>
      </c>
      <c r="I35" s="21" t="s">
        <v>153</v>
      </c>
      <c r="J35" s="22" t="s">
        <v>196</v>
      </c>
      <c r="K35" s="21" t="s">
        <v>197</v>
      </c>
      <c r="L35" s="21" t="s">
        <v>198</v>
      </c>
      <c r="M35" s="21" t="s">
        <v>48</v>
      </c>
      <c r="N35" s="21" t="s">
        <v>48</v>
      </c>
      <c r="O35" s="21" t="s">
        <v>47</v>
      </c>
      <c r="P35" s="21" t="s">
        <v>70</v>
      </c>
      <c r="Q35" s="21" t="s">
        <v>177</v>
      </c>
      <c r="R35" s="21" t="s">
        <v>199</v>
      </c>
      <c r="S35" s="21" t="s">
        <v>51</v>
      </c>
      <c r="T35" s="21" t="s">
        <v>200</v>
      </c>
      <c r="U35" s="21" t="s">
        <v>54</v>
      </c>
      <c r="V35" s="21" t="s">
        <v>54</v>
      </c>
      <c r="W35" s="21" t="s">
        <v>54</v>
      </c>
      <c r="X35" s="21" t="s">
        <v>53</v>
      </c>
      <c r="Y35" s="21" t="s">
        <v>52</v>
      </c>
      <c r="Z35" s="21" t="s">
        <v>54</v>
      </c>
      <c r="AA35" s="21" t="s">
        <v>89</v>
      </c>
      <c r="AB35" s="21" t="s">
        <v>89</v>
      </c>
      <c r="AC35" s="21" t="s">
        <v>89</v>
      </c>
      <c r="AD35" s="21" t="s">
        <v>89</v>
      </c>
      <c r="AE35" s="21" t="s">
        <v>89</v>
      </c>
      <c r="AF35" s="21" t="s">
        <v>201</v>
      </c>
      <c r="AG35" s="21" t="s">
        <v>74</v>
      </c>
      <c r="AH35" s="21" t="s">
        <v>58</v>
      </c>
      <c r="AI35" s="21" t="s">
        <v>59</v>
      </c>
      <c r="AJ35" s="21" t="s">
        <v>151</v>
      </c>
      <c r="AK35" s="21"/>
      <c r="AL35" s="21"/>
      <c r="AM35" s="21"/>
      <c r="AN35" s="21"/>
      <c r="AO35" s="21"/>
      <c r="AP35" s="21"/>
      <c r="AQ35" s="21"/>
    </row>
    <row r="36">
      <c r="A36" s="19">
        <v>43249.49257054398</v>
      </c>
      <c r="B36" s="20" t="s">
        <v>193</v>
      </c>
      <c r="C36" s="21" t="s">
        <v>78</v>
      </c>
      <c r="D36" s="21" t="s">
        <v>39</v>
      </c>
      <c r="E36" s="21" t="s">
        <v>40</v>
      </c>
      <c r="F36" s="21" t="s">
        <v>233</v>
      </c>
      <c r="G36" s="21" t="s">
        <v>64</v>
      </c>
      <c r="H36" s="21" t="s">
        <v>213</v>
      </c>
      <c r="I36" s="21" t="s">
        <v>66</v>
      </c>
      <c r="J36" s="22" t="s">
        <v>234</v>
      </c>
      <c r="K36" s="21" t="s">
        <v>235</v>
      </c>
      <c r="L36" s="21" t="s">
        <v>236</v>
      </c>
      <c r="M36" s="21" t="s">
        <v>48</v>
      </c>
      <c r="N36" s="21" t="s">
        <v>47</v>
      </c>
      <c r="O36" s="21" t="s">
        <v>47</v>
      </c>
      <c r="P36" s="21" t="s">
        <v>47</v>
      </c>
      <c r="Q36" s="21" t="s">
        <v>131</v>
      </c>
      <c r="R36" s="21" t="s">
        <v>237</v>
      </c>
      <c r="S36" s="21" t="s">
        <v>132</v>
      </c>
      <c r="T36" s="21" t="s">
        <v>238</v>
      </c>
      <c r="U36" s="21" t="s">
        <v>54</v>
      </c>
      <c r="V36" s="21" t="s">
        <v>54</v>
      </c>
      <c r="W36" s="21" t="s">
        <v>54</v>
      </c>
      <c r="X36" s="21" t="s">
        <v>53</v>
      </c>
      <c r="Y36" s="21" t="s">
        <v>54</v>
      </c>
      <c r="Z36" s="21" t="s">
        <v>52</v>
      </c>
      <c r="AA36" s="21" t="s">
        <v>89</v>
      </c>
      <c r="AB36" s="21" t="s">
        <v>89</v>
      </c>
      <c r="AC36" s="21" t="s">
        <v>89</v>
      </c>
      <c r="AD36" s="21" t="s">
        <v>89</v>
      </c>
      <c r="AE36" s="21" t="s">
        <v>89</v>
      </c>
      <c r="AF36" s="21" t="s">
        <v>239</v>
      </c>
      <c r="AG36" s="21" t="s">
        <v>133</v>
      </c>
      <c r="AH36" s="21" t="s">
        <v>58</v>
      </c>
      <c r="AI36" s="21" t="s">
        <v>59</v>
      </c>
      <c r="AJ36" s="21" t="s">
        <v>93</v>
      </c>
      <c r="AK36" s="21"/>
      <c r="AL36" s="21"/>
      <c r="AM36" s="21"/>
      <c r="AN36" s="21"/>
      <c r="AO36" s="21"/>
      <c r="AP36" s="21"/>
      <c r="AQ36" s="21"/>
    </row>
    <row r="37">
      <c r="A37" s="19">
        <v>43249.67741618055</v>
      </c>
      <c r="B37" s="20" t="s">
        <v>104</v>
      </c>
      <c r="C37" s="21" t="s">
        <v>94</v>
      </c>
      <c r="D37" s="21" t="s">
        <v>39</v>
      </c>
      <c r="E37" s="21" t="s">
        <v>63</v>
      </c>
      <c r="F37" s="21" t="s">
        <v>194</v>
      </c>
      <c r="G37" s="21" t="s">
        <v>94</v>
      </c>
      <c r="H37" s="21" t="s">
        <v>246</v>
      </c>
      <c r="I37" s="21" t="s">
        <v>66</v>
      </c>
      <c r="J37" s="21" t="s">
        <v>247</v>
      </c>
      <c r="K37" s="21" t="s">
        <v>248</v>
      </c>
      <c r="L37" s="21" t="s">
        <v>249</v>
      </c>
      <c r="M37" s="21" t="s">
        <v>47</v>
      </c>
      <c r="N37" s="21"/>
      <c r="O37" s="21"/>
      <c r="P37" s="21" t="s">
        <v>48</v>
      </c>
      <c r="Q37" s="21" t="s">
        <v>250</v>
      </c>
      <c r="R37" s="21" t="s">
        <v>111</v>
      </c>
      <c r="S37" s="21" t="s">
        <v>251</v>
      </c>
      <c r="T37" s="21" t="s">
        <v>252</v>
      </c>
      <c r="U37" s="21" t="s">
        <v>54</v>
      </c>
      <c r="V37" s="21" t="s">
        <v>54</v>
      </c>
      <c r="W37" s="21"/>
      <c r="X37" s="21" t="s">
        <v>52</v>
      </c>
      <c r="Y37" s="21" t="s">
        <v>53</v>
      </c>
      <c r="Z37" s="21" t="s">
        <v>54</v>
      </c>
      <c r="AA37" s="21" t="s">
        <v>89</v>
      </c>
      <c r="AB37" s="21" t="s">
        <v>89</v>
      </c>
      <c r="AC37" s="21" t="s">
        <v>89</v>
      </c>
      <c r="AD37" s="21" t="s">
        <v>89</v>
      </c>
      <c r="AE37" s="21" t="s">
        <v>89</v>
      </c>
      <c r="AF37" s="21"/>
      <c r="AG37" s="21" t="s">
        <v>74</v>
      </c>
      <c r="AH37" s="21" t="s">
        <v>58</v>
      </c>
      <c r="AI37" s="21" t="s">
        <v>253</v>
      </c>
      <c r="AJ37" s="21" t="s">
        <v>254</v>
      </c>
      <c r="AK37" s="21"/>
      <c r="AL37" s="21"/>
      <c r="AM37" s="21"/>
      <c r="AN37" s="21"/>
      <c r="AO37" s="21"/>
      <c r="AP37" s="21"/>
      <c r="AQ37" s="21"/>
    </row>
    <row r="38">
      <c r="A38" s="16">
        <v>43250.61904650463</v>
      </c>
      <c r="B38" s="17" t="s">
        <v>262</v>
      </c>
      <c r="C38" s="18" t="s">
        <v>62</v>
      </c>
      <c r="D38" s="18" t="s">
        <v>63</v>
      </c>
      <c r="E38" s="18" t="s">
        <v>63</v>
      </c>
      <c r="F38" s="18" t="s">
        <v>263</v>
      </c>
      <c r="G38" s="18" t="s">
        <v>78</v>
      </c>
      <c r="H38" s="18" t="s">
        <v>264</v>
      </c>
      <c r="I38" s="18" t="s">
        <v>165</v>
      </c>
      <c r="J38" s="18" t="s">
        <v>265</v>
      </c>
      <c r="K38" s="18" t="s">
        <v>266</v>
      </c>
      <c r="L38" s="18" t="s">
        <v>267</v>
      </c>
      <c r="M38" s="18" t="s">
        <v>48</v>
      </c>
      <c r="N38" s="18" t="s">
        <v>48</v>
      </c>
      <c r="O38" s="18" t="s">
        <v>47</v>
      </c>
      <c r="P38" s="18" t="s">
        <v>47</v>
      </c>
      <c r="Q38" s="18" t="s">
        <v>268</v>
      </c>
      <c r="R38" s="18" t="s">
        <v>71</v>
      </c>
      <c r="S38" s="18" t="s">
        <v>190</v>
      </c>
      <c r="T38" s="18" t="s">
        <v>269</v>
      </c>
      <c r="U38" s="18" t="s">
        <v>52</v>
      </c>
      <c r="V38" s="18" t="s">
        <v>54</v>
      </c>
      <c r="W38" s="18" t="s">
        <v>54</v>
      </c>
      <c r="X38" s="18" t="s">
        <v>53</v>
      </c>
      <c r="Y38" s="18" t="s">
        <v>53</v>
      </c>
      <c r="Z38" s="18" t="s">
        <v>52</v>
      </c>
      <c r="AA38" s="18" t="s">
        <v>89</v>
      </c>
      <c r="AB38" s="18" t="s">
        <v>89</v>
      </c>
      <c r="AC38" s="18" t="s">
        <v>55</v>
      </c>
      <c r="AD38" s="18" t="s">
        <v>55</v>
      </c>
      <c r="AE38" s="18" t="s">
        <v>55</v>
      </c>
      <c r="AF38" s="18" t="s">
        <v>270</v>
      </c>
      <c r="AG38" s="18" t="s">
        <v>74</v>
      </c>
      <c r="AH38" s="18" t="s">
        <v>58</v>
      </c>
      <c r="AI38" s="18" t="s">
        <v>271</v>
      </c>
      <c r="AJ38" s="18" t="s">
        <v>124</v>
      </c>
      <c r="AK38" s="18" t="s">
        <v>272</v>
      </c>
      <c r="AL38" s="18"/>
      <c r="AM38" s="18"/>
      <c r="AN38" s="18"/>
      <c r="AO38" s="18"/>
      <c r="AP38" s="18"/>
      <c r="AQ38" s="18"/>
    </row>
    <row r="39">
      <c r="A39" s="19">
        <v>43252.19341620371</v>
      </c>
      <c r="B39" s="20" t="s">
        <v>281</v>
      </c>
      <c r="C39" s="21" t="s">
        <v>78</v>
      </c>
      <c r="D39" s="21" t="s">
        <v>39</v>
      </c>
      <c r="E39" s="21" t="s">
        <v>79</v>
      </c>
      <c r="F39" s="21" t="s">
        <v>202</v>
      </c>
      <c r="G39" s="21" t="s">
        <v>78</v>
      </c>
      <c r="H39" s="21" t="s">
        <v>282</v>
      </c>
      <c r="I39" s="21" t="s">
        <v>66</v>
      </c>
      <c r="J39" s="21" t="s">
        <v>283</v>
      </c>
      <c r="K39" s="21" t="s">
        <v>284</v>
      </c>
      <c r="L39" s="21" t="s">
        <v>285</v>
      </c>
      <c r="M39" s="21" t="s">
        <v>48</v>
      </c>
      <c r="N39" s="21" t="s">
        <v>47</v>
      </c>
      <c r="O39" s="21" t="s">
        <v>47</v>
      </c>
      <c r="P39" s="21" t="s">
        <v>47</v>
      </c>
      <c r="Q39" s="21" t="s">
        <v>110</v>
      </c>
      <c r="R39" s="21" t="s">
        <v>244</v>
      </c>
      <c r="S39" s="21" t="s">
        <v>286</v>
      </c>
      <c r="T39" s="21" t="s">
        <v>287</v>
      </c>
      <c r="U39" s="21" t="s">
        <v>52</v>
      </c>
      <c r="V39" s="21" t="s">
        <v>54</v>
      </c>
      <c r="W39" s="21" t="s">
        <v>54</v>
      </c>
      <c r="X39" s="21" t="s">
        <v>52</v>
      </c>
      <c r="Y39" s="21" t="s">
        <v>53</v>
      </c>
      <c r="Z39" s="21" t="s">
        <v>53</v>
      </c>
      <c r="AA39" s="21" t="s">
        <v>89</v>
      </c>
      <c r="AB39" s="21" t="s">
        <v>56</v>
      </c>
      <c r="AC39" s="21" t="s">
        <v>55</v>
      </c>
      <c r="AD39" s="21" t="s">
        <v>89</v>
      </c>
      <c r="AE39" s="21" t="s">
        <v>89</v>
      </c>
      <c r="AF39" s="21" t="s">
        <v>288</v>
      </c>
      <c r="AG39" s="21" t="s">
        <v>74</v>
      </c>
      <c r="AH39" s="21" t="s">
        <v>58</v>
      </c>
      <c r="AI39" s="21" t="s">
        <v>289</v>
      </c>
      <c r="AJ39" s="21" t="s">
        <v>290</v>
      </c>
      <c r="AK39" s="23" t="s">
        <v>291</v>
      </c>
      <c r="AL39" s="21"/>
      <c r="AM39" s="21"/>
      <c r="AN39" s="21"/>
      <c r="AO39" s="21"/>
      <c r="AP39" s="21"/>
      <c r="AQ39" s="21"/>
    </row>
    <row r="40">
      <c r="B40" s="24"/>
      <c r="C40">
        <f>2+3+2+2+1+2+3+1</f>
        <v>16</v>
      </c>
      <c r="E40" s="1">
        <f>2+3+4+3+3+2</f>
        <v>17</v>
      </c>
      <c r="H40" s="25" t="s">
        <v>303</v>
      </c>
      <c r="Q40" s="1" t="s">
        <v>304</v>
      </c>
      <c r="U40" s="1">
        <v>3.0</v>
      </c>
      <c r="V40" s="1">
        <v>0.0</v>
      </c>
      <c r="W40" s="1">
        <v>0.0</v>
      </c>
      <c r="X40" s="1">
        <v>12.0</v>
      </c>
      <c r="Y40">
        <f>2*4+2</f>
        <v>10</v>
      </c>
      <c r="AA40">
        <f>2*6+1</f>
        <v>13</v>
      </c>
      <c r="AB40">
        <f>5*2+1</f>
        <v>11</v>
      </c>
      <c r="AC40">
        <f>5*2+3</f>
        <v>13</v>
      </c>
      <c r="AE40">
        <f>1+2+2+2+1+2</f>
        <v>10</v>
      </c>
    </row>
    <row r="41">
      <c r="A41" s="1"/>
      <c r="B41" s="24"/>
      <c r="C41">
        <f>C40/8</f>
        <v>2</v>
      </c>
      <c r="E41">
        <f>E40/8</f>
        <v>2.125</v>
      </c>
      <c r="H41" s="25" t="s">
        <v>305</v>
      </c>
      <c r="Q41" s="1" t="s">
        <v>306</v>
      </c>
      <c r="U41" s="26">
        <f>3/8</f>
        <v>0.375</v>
      </c>
      <c r="V41" s="27">
        <v>0.0</v>
      </c>
      <c r="W41" s="27">
        <v>0.0</v>
      </c>
      <c r="X41">
        <f>12/8</f>
        <v>1.5</v>
      </c>
      <c r="Y41">
        <f>Y40/8</f>
        <v>1.25</v>
      </c>
      <c r="AA41">
        <f t="shared" ref="AA41:AC41" si="1">AA40/8</f>
        <v>1.625</v>
      </c>
      <c r="AB41">
        <f t="shared" si="1"/>
        <v>1.375</v>
      </c>
      <c r="AC41" s="28">
        <f t="shared" si="1"/>
        <v>1.625</v>
      </c>
      <c r="AE41" s="28">
        <f>AE40/8</f>
        <v>1.25</v>
      </c>
    </row>
    <row r="42">
      <c r="A42" s="1"/>
      <c r="B42" s="24"/>
      <c r="H42" s="25" t="s">
        <v>307</v>
      </c>
    </row>
    <row r="43">
      <c r="A43" s="1"/>
      <c r="B43" s="24"/>
      <c r="H43" s="25" t="s">
        <v>308</v>
      </c>
    </row>
    <row r="44">
      <c r="A44" s="1"/>
      <c r="B44" s="24"/>
      <c r="H44" s="25" t="s">
        <v>309</v>
      </c>
    </row>
    <row r="45">
      <c r="A45" s="11" t="s">
        <v>310</v>
      </c>
      <c r="B45" s="24"/>
    </row>
    <row r="46">
      <c r="A46" s="16">
        <v>43246.84621876157</v>
      </c>
      <c r="B46" s="17" t="s">
        <v>37</v>
      </c>
      <c r="C46" s="18" t="s">
        <v>38</v>
      </c>
      <c r="D46" s="18" t="s">
        <v>39</v>
      </c>
      <c r="E46" s="18" t="s">
        <v>40</v>
      </c>
      <c r="F46" s="18" t="s">
        <v>41</v>
      </c>
      <c r="G46" s="29" t="s">
        <v>42</v>
      </c>
      <c r="H46" s="18" t="s">
        <v>43</v>
      </c>
      <c r="I46" s="30" t="s">
        <v>44</v>
      </c>
      <c r="J46" s="18"/>
      <c r="K46" s="18" t="s">
        <v>45</v>
      </c>
      <c r="L46" s="18" t="s">
        <v>46</v>
      </c>
      <c r="M46" s="18" t="s">
        <v>47</v>
      </c>
      <c r="N46" s="18" t="s">
        <v>47</v>
      </c>
      <c r="O46" s="18" t="s">
        <v>47</v>
      </c>
      <c r="P46" s="18" t="s">
        <v>48</v>
      </c>
      <c r="Q46" s="18" t="s">
        <v>49</v>
      </c>
      <c r="R46" s="18" t="s">
        <v>50</v>
      </c>
      <c r="S46" s="30" t="s">
        <v>51</v>
      </c>
      <c r="T46" s="18"/>
      <c r="U46" s="18" t="s">
        <v>52</v>
      </c>
      <c r="V46" s="18" t="s">
        <v>52</v>
      </c>
      <c r="W46" s="18" t="s">
        <v>52</v>
      </c>
      <c r="X46" s="18" t="s">
        <v>53</v>
      </c>
      <c r="Y46" s="18" t="s">
        <v>54</v>
      </c>
      <c r="Z46" s="18" t="s">
        <v>52</v>
      </c>
      <c r="AA46" s="18" t="s">
        <v>55</v>
      </c>
      <c r="AB46" s="18" t="s">
        <v>56</v>
      </c>
      <c r="AC46" s="18" t="s">
        <v>56</v>
      </c>
      <c r="AD46" s="18" t="s">
        <v>55</v>
      </c>
      <c r="AE46" s="18" t="s">
        <v>55</v>
      </c>
      <c r="AF46" s="18"/>
      <c r="AG46" s="18" t="s">
        <v>57</v>
      </c>
      <c r="AH46" s="18" t="s">
        <v>58</v>
      </c>
      <c r="AI46" s="18" t="s">
        <v>59</v>
      </c>
      <c r="AJ46" s="18" t="s">
        <v>60</v>
      </c>
      <c r="AK46" s="18"/>
      <c r="AL46" s="18"/>
      <c r="AM46" s="18"/>
      <c r="AN46" s="18"/>
      <c r="AO46" s="18"/>
      <c r="AP46" s="18"/>
      <c r="AQ46" s="18"/>
    </row>
    <row r="47">
      <c r="A47" s="12">
        <v>43246.86961988426</v>
      </c>
      <c r="B47" s="13" t="s">
        <v>61</v>
      </c>
      <c r="C47" s="14" t="s">
        <v>62</v>
      </c>
      <c r="D47" s="14" t="s">
        <v>39</v>
      </c>
      <c r="E47" s="14" t="s">
        <v>63</v>
      </c>
      <c r="F47" s="14" t="s">
        <v>41</v>
      </c>
      <c r="G47" s="14" t="s">
        <v>64</v>
      </c>
      <c r="H47" s="14" t="s">
        <v>65</v>
      </c>
      <c r="I47" s="14" t="s">
        <v>66</v>
      </c>
      <c r="J47" s="14"/>
      <c r="K47" s="14" t="s">
        <v>67</v>
      </c>
      <c r="L47" s="14" t="s">
        <v>68</v>
      </c>
      <c r="M47" s="14" t="s">
        <v>69</v>
      </c>
      <c r="N47" s="14" t="s">
        <v>70</v>
      </c>
      <c r="O47" s="14" t="s">
        <v>69</v>
      </c>
      <c r="P47" s="14" t="s">
        <v>70</v>
      </c>
      <c r="Q47" s="14" t="s">
        <v>49</v>
      </c>
      <c r="R47" s="14" t="s">
        <v>71</v>
      </c>
      <c r="S47" s="15" t="s">
        <v>72</v>
      </c>
      <c r="T47" s="14"/>
      <c r="U47" s="14" t="s">
        <v>52</v>
      </c>
      <c r="V47" s="14" t="s">
        <v>54</v>
      </c>
      <c r="W47" s="14" t="s">
        <v>54</v>
      </c>
      <c r="X47" s="14" t="s">
        <v>52</v>
      </c>
      <c r="Y47" s="14" t="s">
        <v>52</v>
      </c>
      <c r="Z47" s="14" t="s">
        <v>54</v>
      </c>
      <c r="AA47" s="14" t="s">
        <v>56</v>
      </c>
      <c r="AB47" s="14" t="s">
        <v>56</v>
      </c>
      <c r="AC47" s="14" t="s">
        <v>55</v>
      </c>
      <c r="AD47" s="14" t="s">
        <v>56</v>
      </c>
      <c r="AE47" s="14" t="s">
        <v>56</v>
      </c>
      <c r="AF47" s="14" t="s">
        <v>73</v>
      </c>
      <c r="AG47" s="14" t="s">
        <v>74</v>
      </c>
      <c r="AH47" s="14" t="s">
        <v>58</v>
      </c>
      <c r="AI47" s="14" t="s">
        <v>75</v>
      </c>
      <c r="AJ47" s="14" t="s">
        <v>76</v>
      </c>
      <c r="AK47" s="14"/>
      <c r="AL47" s="14"/>
      <c r="AM47" s="14"/>
      <c r="AN47" s="14"/>
      <c r="AO47" s="14"/>
      <c r="AP47" s="14"/>
      <c r="AQ47" s="14"/>
    </row>
    <row r="48">
      <c r="A48" s="16">
        <v>43246.90559185186</v>
      </c>
      <c r="B48" s="17" t="s">
        <v>77</v>
      </c>
      <c r="C48" s="18" t="s">
        <v>78</v>
      </c>
      <c r="D48" s="18" t="s">
        <v>39</v>
      </c>
      <c r="E48" s="18" t="s">
        <v>79</v>
      </c>
      <c r="F48" s="18" t="s">
        <v>80</v>
      </c>
      <c r="G48" s="18" t="s">
        <v>64</v>
      </c>
      <c r="H48" s="18" t="s">
        <v>81</v>
      </c>
      <c r="I48" s="18" t="s">
        <v>66</v>
      </c>
      <c r="J48" s="18" t="s">
        <v>82</v>
      </c>
      <c r="K48" s="18" t="s">
        <v>83</v>
      </c>
      <c r="L48" s="18" t="s">
        <v>84</v>
      </c>
      <c r="M48" s="18" t="s">
        <v>48</v>
      </c>
      <c r="N48" s="18" t="s">
        <v>48</v>
      </c>
      <c r="O48" s="18" t="s">
        <v>47</v>
      </c>
      <c r="P48" s="18" t="s">
        <v>47</v>
      </c>
      <c r="Q48" s="18" t="s">
        <v>85</v>
      </c>
      <c r="R48" s="18" t="s">
        <v>86</v>
      </c>
      <c r="S48" s="18" t="s">
        <v>87</v>
      </c>
      <c r="T48" s="18" t="s">
        <v>88</v>
      </c>
      <c r="U48" s="18" t="s">
        <v>52</v>
      </c>
      <c r="V48" s="18" t="s">
        <v>54</v>
      </c>
      <c r="W48" s="18" t="s">
        <v>54</v>
      </c>
      <c r="X48" s="18" t="s">
        <v>52</v>
      </c>
      <c r="Y48" s="18" t="s">
        <v>53</v>
      </c>
      <c r="Z48" s="18" t="s">
        <v>52</v>
      </c>
      <c r="AA48" s="18" t="s">
        <v>89</v>
      </c>
      <c r="AB48" s="18" t="s">
        <v>89</v>
      </c>
      <c r="AC48" s="18" t="s">
        <v>89</v>
      </c>
      <c r="AD48" s="18" t="s">
        <v>89</v>
      </c>
      <c r="AE48" s="18" t="s">
        <v>55</v>
      </c>
      <c r="AF48" s="18" t="s">
        <v>90</v>
      </c>
      <c r="AG48" s="18" t="s">
        <v>57</v>
      </c>
      <c r="AH48" s="18" t="s">
        <v>91</v>
      </c>
      <c r="AI48" s="18" t="s">
        <v>92</v>
      </c>
      <c r="AJ48" s="18" t="s">
        <v>93</v>
      </c>
      <c r="AK48" s="18"/>
      <c r="AL48" s="18"/>
      <c r="AM48" s="18"/>
      <c r="AN48" s="18"/>
      <c r="AO48" s="18"/>
      <c r="AP48" s="18"/>
      <c r="AQ48" s="18"/>
    </row>
    <row r="49">
      <c r="A49" s="12">
        <v>43246.90897819445</v>
      </c>
      <c r="B49" s="13" t="s">
        <v>61</v>
      </c>
      <c r="C49" s="14" t="s">
        <v>94</v>
      </c>
      <c r="D49" s="14" t="s">
        <v>39</v>
      </c>
      <c r="E49" s="14" t="s">
        <v>79</v>
      </c>
      <c r="F49" s="14" t="s">
        <v>80</v>
      </c>
      <c r="G49" s="14" t="s">
        <v>64</v>
      </c>
      <c r="H49" s="14" t="s">
        <v>65</v>
      </c>
      <c r="I49" s="14" t="s">
        <v>66</v>
      </c>
      <c r="J49" s="14" t="s">
        <v>95</v>
      </c>
      <c r="K49" s="14" t="s">
        <v>96</v>
      </c>
      <c r="L49" s="14" t="s">
        <v>97</v>
      </c>
      <c r="M49" s="14" t="s">
        <v>47</v>
      </c>
      <c r="N49" s="14" t="s">
        <v>48</v>
      </c>
      <c r="O49" s="14" t="s">
        <v>47</v>
      </c>
      <c r="P49" s="14" t="s">
        <v>47</v>
      </c>
      <c r="Q49" s="14" t="s">
        <v>98</v>
      </c>
      <c r="R49" s="14" t="s">
        <v>99</v>
      </c>
      <c r="S49" s="15" t="s">
        <v>100</v>
      </c>
      <c r="T49" s="14"/>
      <c r="U49" s="14" t="s">
        <v>54</v>
      </c>
      <c r="V49" s="14" t="s">
        <v>54</v>
      </c>
      <c r="W49" s="14" t="s">
        <v>54</v>
      </c>
      <c r="X49" s="14" t="s">
        <v>54</v>
      </c>
      <c r="Y49" s="14" t="s">
        <v>54</v>
      </c>
      <c r="Z49" s="14" t="s">
        <v>54</v>
      </c>
      <c r="AA49" s="14" t="s">
        <v>55</v>
      </c>
      <c r="AB49" s="14" t="s">
        <v>55</v>
      </c>
      <c r="AC49" s="14" t="s">
        <v>55</v>
      </c>
      <c r="AD49" s="14" t="s">
        <v>55</v>
      </c>
      <c r="AE49" s="14" t="s">
        <v>56</v>
      </c>
      <c r="AF49" s="14" t="s">
        <v>101</v>
      </c>
      <c r="AG49" s="14" t="s">
        <v>57</v>
      </c>
      <c r="AH49" s="14" t="s">
        <v>58</v>
      </c>
      <c r="AI49" s="14" t="s">
        <v>102</v>
      </c>
      <c r="AJ49" s="14" t="s">
        <v>103</v>
      </c>
      <c r="AK49" s="14"/>
      <c r="AL49" s="14"/>
      <c r="AM49" s="14"/>
      <c r="AN49" s="14"/>
      <c r="AO49" s="14"/>
      <c r="AP49" s="14"/>
      <c r="AQ49" s="14"/>
    </row>
    <row r="50" ht="17.25" customHeight="1">
      <c r="A50" s="12">
        <v>43247.552523680555</v>
      </c>
      <c r="B50" s="13" t="s">
        <v>61</v>
      </c>
      <c r="C50" s="14" t="s">
        <v>94</v>
      </c>
      <c r="D50" s="14" t="s">
        <v>39</v>
      </c>
      <c r="E50" s="14" t="s">
        <v>105</v>
      </c>
      <c r="F50" s="14" t="s">
        <v>125</v>
      </c>
      <c r="G50" s="14" t="s">
        <v>78</v>
      </c>
      <c r="H50" s="14" t="s">
        <v>126</v>
      </c>
      <c r="I50" s="14" t="s">
        <v>127</v>
      </c>
      <c r="J50" s="14" t="s">
        <v>128</v>
      </c>
      <c r="K50" s="14" t="s">
        <v>129</v>
      </c>
      <c r="L50" s="14" t="s">
        <v>130</v>
      </c>
      <c r="M50" s="14" t="s">
        <v>47</v>
      </c>
      <c r="N50" s="14" t="s">
        <v>70</v>
      </c>
      <c r="O50" s="14" t="s">
        <v>69</v>
      </c>
      <c r="P50" s="14" t="s">
        <v>70</v>
      </c>
      <c r="Q50" s="14" t="s">
        <v>131</v>
      </c>
      <c r="R50" s="14" t="s">
        <v>86</v>
      </c>
      <c r="S50" s="15" t="s">
        <v>132</v>
      </c>
      <c r="T50" s="14"/>
      <c r="U50" s="14" t="s">
        <v>54</v>
      </c>
      <c r="V50" s="14" t="s">
        <v>54</v>
      </c>
      <c r="W50" s="14" t="s">
        <v>54</v>
      </c>
      <c r="X50" s="14" t="s">
        <v>53</v>
      </c>
      <c r="Y50" s="14" t="s">
        <v>53</v>
      </c>
      <c r="Z50" s="14" t="s">
        <v>54</v>
      </c>
      <c r="AA50" s="14" t="s">
        <v>56</v>
      </c>
      <c r="AB50" s="14" t="s">
        <v>56</v>
      </c>
      <c r="AC50" s="14" t="s">
        <v>56</v>
      </c>
      <c r="AD50" s="14" t="s">
        <v>56</v>
      </c>
      <c r="AE50" s="14" t="s">
        <v>56</v>
      </c>
      <c r="AF50" s="14"/>
      <c r="AG50" s="14" t="s">
        <v>133</v>
      </c>
      <c r="AH50" s="14" t="s">
        <v>58</v>
      </c>
      <c r="AI50" s="14" t="s">
        <v>134</v>
      </c>
      <c r="AJ50" s="14" t="s">
        <v>60</v>
      </c>
      <c r="AK50" s="14"/>
      <c r="AL50" s="14"/>
      <c r="AM50" s="14"/>
      <c r="AN50" s="14"/>
      <c r="AO50" s="14"/>
      <c r="AP50" s="14"/>
      <c r="AQ50" s="14"/>
    </row>
    <row r="51" ht="19.5" customHeight="1">
      <c r="A51" s="19">
        <v>43247.56155653935</v>
      </c>
      <c r="B51" s="20" t="s">
        <v>37</v>
      </c>
      <c r="C51" s="21" t="s">
        <v>62</v>
      </c>
      <c r="D51" s="21" t="s">
        <v>79</v>
      </c>
      <c r="E51" s="21" t="s">
        <v>79</v>
      </c>
      <c r="F51" s="21" t="s">
        <v>80</v>
      </c>
      <c r="G51" s="21" t="s">
        <v>135</v>
      </c>
      <c r="H51" s="21" t="s">
        <v>136</v>
      </c>
      <c r="I51" s="21" t="s">
        <v>66</v>
      </c>
      <c r="J51" s="21"/>
      <c r="K51" s="21" t="s">
        <v>137</v>
      </c>
      <c r="L51" s="21" t="s">
        <v>138</v>
      </c>
      <c r="M51" s="21" t="s">
        <v>70</v>
      </c>
      <c r="N51" s="21" t="s">
        <v>48</v>
      </c>
      <c r="O51" s="21" t="s">
        <v>47</v>
      </c>
      <c r="P51" s="21" t="s">
        <v>47</v>
      </c>
      <c r="Q51" s="21" t="s">
        <v>120</v>
      </c>
      <c r="R51" s="21" t="s">
        <v>139</v>
      </c>
      <c r="S51" s="23" t="s">
        <v>140</v>
      </c>
      <c r="T51" s="21"/>
      <c r="U51" s="21" t="s">
        <v>54</v>
      </c>
      <c r="V51" s="21" t="s">
        <v>54</v>
      </c>
      <c r="W51" s="21" t="s">
        <v>54</v>
      </c>
      <c r="X51" s="21" t="s">
        <v>54</v>
      </c>
      <c r="Y51" s="21" t="s">
        <v>53</v>
      </c>
      <c r="Z51" s="21" t="s">
        <v>52</v>
      </c>
      <c r="AA51" s="21" t="s">
        <v>89</v>
      </c>
      <c r="AB51" s="21" t="s">
        <v>89</v>
      </c>
      <c r="AC51" s="21" t="s">
        <v>89</v>
      </c>
      <c r="AD51" s="21" t="s">
        <v>89</v>
      </c>
      <c r="AE51" s="21" t="s">
        <v>89</v>
      </c>
      <c r="AF51" s="21"/>
      <c r="AG51" s="21" t="s">
        <v>74</v>
      </c>
      <c r="AH51" s="21" t="s">
        <v>58</v>
      </c>
      <c r="AI51" s="21" t="s">
        <v>141</v>
      </c>
      <c r="AJ51" s="21" t="s">
        <v>114</v>
      </c>
      <c r="AK51" s="21"/>
      <c r="AL51" s="21"/>
      <c r="AM51" s="21"/>
      <c r="AN51" s="21"/>
      <c r="AO51" s="21"/>
      <c r="AP51" s="21"/>
      <c r="AQ51" s="21"/>
    </row>
    <row r="52">
      <c r="A52" s="12">
        <v>43247.92003069444</v>
      </c>
      <c r="B52" s="13" t="s">
        <v>61</v>
      </c>
      <c r="C52" s="14" t="s">
        <v>94</v>
      </c>
      <c r="D52" s="14" t="s">
        <v>79</v>
      </c>
      <c r="E52" s="14" t="s">
        <v>40</v>
      </c>
      <c r="F52" s="14" t="s">
        <v>80</v>
      </c>
      <c r="G52" s="14" t="s">
        <v>78</v>
      </c>
      <c r="H52" s="14" t="s">
        <v>152</v>
      </c>
      <c r="I52" s="14" t="s">
        <v>153</v>
      </c>
      <c r="J52" s="14" t="s">
        <v>154</v>
      </c>
      <c r="K52" s="14" t="s">
        <v>155</v>
      </c>
      <c r="L52" s="14" t="s">
        <v>156</v>
      </c>
      <c r="M52" s="14" t="s">
        <v>47</v>
      </c>
      <c r="N52" s="14" t="s">
        <v>70</v>
      </c>
      <c r="O52" s="14" t="s">
        <v>70</v>
      </c>
      <c r="P52" s="14" t="s">
        <v>70</v>
      </c>
      <c r="Q52" s="14" t="s">
        <v>157</v>
      </c>
      <c r="R52" s="14" t="s">
        <v>158</v>
      </c>
      <c r="S52" s="15" t="s">
        <v>159</v>
      </c>
      <c r="T52" s="14"/>
      <c r="U52" s="14" t="s">
        <v>53</v>
      </c>
      <c r="V52" s="14" t="s">
        <v>54</v>
      </c>
      <c r="W52" s="14" t="s">
        <v>54</v>
      </c>
      <c r="X52" s="14" t="s">
        <v>52</v>
      </c>
      <c r="Y52" s="14" t="s">
        <v>53</v>
      </c>
      <c r="Z52" s="14" t="s">
        <v>54</v>
      </c>
      <c r="AA52" s="14" t="s">
        <v>55</v>
      </c>
      <c r="AB52" s="14" t="s">
        <v>55</v>
      </c>
      <c r="AC52" s="14" t="s">
        <v>55</v>
      </c>
      <c r="AD52" s="14" t="s">
        <v>56</v>
      </c>
      <c r="AE52" s="14" t="s">
        <v>56</v>
      </c>
      <c r="AF52" s="14"/>
      <c r="AG52" s="14" t="s">
        <v>74</v>
      </c>
      <c r="AH52" s="14" t="s">
        <v>58</v>
      </c>
      <c r="AI52" s="14" t="s">
        <v>160</v>
      </c>
      <c r="AJ52" s="14" t="s">
        <v>161</v>
      </c>
      <c r="AK52" s="14"/>
      <c r="AL52" s="14"/>
      <c r="AM52" s="14"/>
      <c r="AN52" s="14"/>
      <c r="AO52" s="14"/>
      <c r="AP52" s="14"/>
      <c r="AQ52" s="14"/>
    </row>
    <row r="53">
      <c r="A53" s="19">
        <v>43247.950278310185</v>
      </c>
      <c r="B53" s="20" t="s">
        <v>162</v>
      </c>
      <c r="C53" s="21" t="s">
        <v>94</v>
      </c>
      <c r="D53" s="21" t="s">
        <v>39</v>
      </c>
      <c r="E53" s="21" t="s">
        <v>105</v>
      </c>
      <c r="F53" s="21" t="s">
        <v>163</v>
      </c>
      <c r="G53" s="21" t="s">
        <v>94</v>
      </c>
      <c r="H53" s="21" t="s">
        <v>164</v>
      </c>
      <c r="I53" s="21" t="s">
        <v>165</v>
      </c>
      <c r="J53" s="21"/>
      <c r="K53" s="21" t="s">
        <v>166</v>
      </c>
      <c r="L53" s="21" t="s">
        <v>167</v>
      </c>
      <c r="M53" s="21" t="s">
        <v>47</v>
      </c>
      <c r="N53" s="21" t="s">
        <v>69</v>
      </c>
      <c r="O53" s="21" t="s">
        <v>47</v>
      </c>
      <c r="P53" s="21" t="s">
        <v>47</v>
      </c>
      <c r="Q53" s="21" t="s">
        <v>168</v>
      </c>
      <c r="R53" s="21" t="s">
        <v>169</v>
      </c>
      <c r="S53" s="23" t="s">
        <v>170</v>
      </c>
      <c r="T53" s="21"/>
      <c r="U53" s="21" t="s">
        <v>52</v>
      </c>
      <c r="V53" s="21" t="s">
        <v>53</v>
      </c>
      <c r="W53" s="21" t="s">
        <v>54</v>
      </c>
      <c r="X53" s="21" t="s">
        <v>53</v>
      </c>
      <c r="Y53" s="21" t="s">
        <v>53</v>
      </c>
      <c r="Z53" s="21" t="s">
        <v>54</v>
      </c>
      <c r="AA53" s="21" t="s">
        <v>89</v>
      </c>
      <c r="AB53" s="21" t="s">
        <v>89</v>
      </c>
      <c r="AC53" s="21" t="s">
        <v>56</v>
      </c>
      <c r="AD53" s="21" t="s">
        <v>55</v>
      </c>
      <c r="AE53" s="21" t="s">
        <v>89</v>
      </c>
      <c r="AF53" s="21"/>
      <c r="AG53" s="21" t="s">
        <v>171</v>
      </c>
      <c r="AH53" s="21" t="s">
        <v>58</v>
      </c>
      <c r="AI53" s="21" t="s">
        <v>172</v>
      </c>
      <c r="AJ53" s="21" t="s">
        <v>124</v>
      </c>
      <c r="AK53" s="21"/>
      <c r="AL53" s="21"/>
      <c r="AM53" s="21"/>
      <c r="AN53" s="21"/>
      <c r="AO53" s="21"/>
      <c r="AP53" s="21"/>
      <c r="AQ53" s="21"/>
    </row>
    <row r="54">
      <c r="A54" s="16">
        <v>43248.48752606481</v>
      </c>
      <c r="B54" s="17" t="s">
        <v>37</v>
      </c>
      <c r="C54" s="18" t="s">
        <v>78</v>
      </c>
      <c r="D54" s="18" t="s">
        <v>39</v>
      </c>
      <c r="E54" s="18" t="s">
        <v>79</v>
      </c>
      <c r="F54" s="18" t="s">
        <v>202</v>
      </c>
      <c r="G54" s="18" t="s">
        <v>64</v>
      </c>
      <c r="H54" s="18" t="s">
        <v>107</v>
      </c>
      <c r="I54" s="18" t="s">
        <v>66</v>
      </c>
      <c r="J54" s="18" t="s">
        <v>203</v>
      </c>
      <c r="K54" s="18" t="s">
        <v>204</v>
      </c>
      <c r="L54" s="18" t="s">
        <v>205</v>
      </c>
      <c r="M54" s="18" t="s">
        <v>47</v>
      </c>
      <c r="N54" s="18" t="s">
        <v>48</v>
      </c>
      <c r="O54" s="18" t="s">
        <v>47</v>
      </c>
      <c r="P54" s="18" t="s">
        <v>48</v>
      </c>
      <c r="Q54" s="18" t="s">
        <v>206</v>
      </c>
      <c r="R54" s="18" t="s">
        <v>207</v>
      </c>
      <c r="S54" s="18" t="s">
        <v>208</v>
      </c>
      <c r="T54" s="18" t="s">
        <v>209</v>
      </c>
      <c r="U54" s="18" t="s">
        <v>52</v>
      </c>
      <c r="V54" s="18" t="s">
        <v>54</v>
      </c>
      <c r="W54" s="18" t="s">
        <v>54</v>
      </c>
      <c r="X54" s="18" t="s">
        <v>52</v>
      </c>
      <c r="Y54" s="18" t="s">
        <v>53</v>
      </c>
      <c r="Z54" s="18" t="s">
        <v>52</v>
      </c>
      <c r="AA54" s="18" t="s">
        <v>55</v>
      </c>
      <c r="AB54" s="18" t="s">
        <v>56</v>
      </c>
      <c r="AC54" s="18" t="s">
        <v>56</v>
      </c>
      <c r="AD54" s="18" t="s">
        <v>55</v>
      </c>
      <c r="AE54" s="18" t="s">
        <v>56</v>
      </c>
      <c r="AF54" s="18"/>
      <c r="AG54" s="18" t="s">
        <v>74</v>
      </c>
      <c r="AH54" s="18" t="s">
        <v>58</v>
      </c>
      <c r="AI54" s="18" t="s">
        <v>102</v>
      </c>
      <c r="AJ54" s="18" t="s">
        <v>210</v>
      </c>
      <c r="AK54" s="18"/>
      <c r="AL54" s="18"/>
      <c r="AM54" s="18"/>
      <c r="AN54" s="18"/>
      <c r="AO54" s="18"/>
      <c r="AP54" s="18"/>
      <c r="AQ54" s="18"/>
    </row>
    <row r="55">
      <c r="A55" s="16">
        <v>43248.535299675925</v>
      </c>
      <c r="B55" s="17" t="s">
        <v>211</v>
      </c>
      <c r="C55" s="18" t="s">
        <v>78</v>
      </c>
      <c r="D55" s="18" t="s">
        <v>63</v>
      </c>
      <c r="E55" s="18" t="s">
        <v>63</v>
      </c>
      <c r="F55" s="18" t="s">
        <v>212</v>
      </c>
      <c r="G55" s="29" t="s">
        <v>135</v>
      </c>
      <c r="H55" s="18" t="s">
        <v>213</v>
      </c>
      <c r="I55" s="18" t="s">
        <v>214</v>
      </c>
      <c r="J55" s="18" t="s">
        <v>214</v>
      </c>
      <c r="K55" s="18" t="s">
        <v>215</v>
      </c>
      <c r="L55" s="18" t="s">
        <v>216</v>
      </c>
      <c r="M55" s="18" t="s">
        <v>48</v>
      </c>
      <c r="N55" s="18" t="s">
        <v>48</v>
      </c>
      <c r="O55" s="18" t="s">
        <v>47</v>
      </c>
      <c r="P55" s="18" t="s">
        <v>70</v>
      </c>
      <c r="Q55" s="18" t="s">
        <v>217</v>
      </c>
      <c r="R55" s="18" t="s">
        <v>218</v>
      </c>
      <c r="S55" s="18" t="s">
        <v>219</v>
      </c>
      <c r="T55" s="18" t="s">
        <v>220</v>
      </c>
      <c r="U55" s="18" t="s">
        <v>52</v>
      </c>
      <c r="V55" s="18" t="s">
        <v>53</v>
      </c>
      <c r="W55" s="18" t="s">
        <v>52</v>
      </c>
      <c r="X55" s="18" t="s">
        <v>53</v>
      </c>
      <c r="Y55" s="18" t="s">
        <v>53</v>
      </c>
      <c r="Z55" s="18" t="s">
        <v>53</v>
      </c>
      <c r="AA55" s="18" t="s">
        <v>89</v>
      </c>
      <c r="AB55" s="18" t="s">
        <v>89</v>
      </c>
      <c r="AC55" s="18" t="s">
        <v>89</v>
      </c>
      <c r="AD55" s="18" t="s">
        <v>89</v>
      </c>
      <c r="AE55" s="18" t="s">
        <v>55</v>
      </c>
      <c r="AF55" s="18" t="s">
        <v>221</v>
      </c>
      <c r="AG55" s="18" t="s">
        <v>74</v>
      </c>
      <c r="AH55" s="18" t="s">
        <v>58</v>
      </c>
      <c r="AI55" s="18" t="s">
        <v>59</v>
      </c>
      <c r="AJ55" s="18" t="s">
        <v>222</v>
      </c>
      <c r="AK55" s="30" t="s">
        <v>223</v>
      </c>
      <c r="AL55" s="18"/>
      <c r="AM55" s="18"/>
      <c r="AN55" s="18"/>
      <c r="AO55" s="18"/>
      <c r="AP55" s="18"/>
      <c r="AQ55" s="18"/>
    </row>
    <row r="56">
      <c r="A56" s="16">
        <v>43252.4920528588</v>
      </c>
      <c r="B56" s="17" t="s">
        <v>77</v>
      </c>
      <c r="C56" s="18" t="s">
        <v>94</v>
      </c>
      <c r="D56" s="18" t="s">
        <v>63</v>
      </c>
      <c r="E56" s="18" t="s">
        <v>63</v>
      </c>
      <c r="F56" s="18" t="s">
        <v>163</v>
      </c>
      <c r="G56" s="18" t="s">
        <v>78</v>
      </c>
      <c r="H56" s="18" t="s">
        <v>107</v>
      </c>
      <c r="I56" s="18" t="s">
        <v>44</v>
      </c>
      <c r="J56" s="18" t="s">
        <v>292</v>
      </c>
      <c r="K56" s="18" t="s">
        <v>293</v>
      </c>
      <c r="L56" s="18" t="s">
        <v>294</v>
      </c>
      <c r="M56" s="18" t="s">
        <v>47</v>
      </c>
      <c r="N56" s="18" t="s">
        <v>69</v>
      </c>
      <c r="O56" s="18" t="s">
        <v>48</v>
      </c>
      <c r="P56" s="18" t="s">
        <v>69</v>
      </c>
      <c r="Q56" s="18" t="s">
        <v>177</v>
      </c>
      <c r="R56" s="18" t="s">
        <v>178</v>
      </c>
      <c r="S56" s="18" t="s">
        <v>295</v>
      </c>
      <c r="T56" s="18" t="s">
        <v>296</v>
      </c>
      <c r="U56" s="18" t="s">
        <v>52</v>
      </c>
      <c r="V56" s="18" t="s">
        <v>52</v>
      </c>
      <c r="W56" s="18" t="s">
        <v>52</v>
      </c>
      <c r="X56" s="18" t="s">
        <v>53</v>
      </c>
      <c r="Y56" s="18" t="s">
        <v>53</v>
      </c>
      <c r="Z56" s="18" t="s">
        <v>52</v>
      </c>
      <c r="AA56" s="18" t="s">
        <v>56</v>
      </c>
      <c r="AB56" s="18" t="s">
        <v>55</v>
      </c>
      <c r="AC56" s="18" t="s">
        <v>55</v>
      </c>
      <c r="AD56" s="18" t="s">
        <v>55</v>
      </c>
      <c r="AE56" s="18" t="s">
        <v>55</v>
      </c>
      <c r="AF56" s="18" t="s">
        <v>297</v>
      </c>
      <c r="AG56" s="18" t="s">
        <v>133</v>
      </c>
      <c r="AH56" s="18" t="s">
        <v>58</v>
      </c>
      <c r="AI56" s="18" t="s">
        <v>298</v>
      </c>
      <c r="AJ56" s="18" t="s">
        <v>93</v>
      </c>
      <c r="AK56" s="30" t="s">
        <v>299</v>
      </c>
      <c r="AL56" s="18"/>
      <c r="AM56" s="18"/>
      <c r="AN56" s="18"/>
      <c r="AO56" s="18"/>
      <c r="AP56" s="18"/>
      <c r="AQ56" s="18"/>
    </row>
    <row r="57">
      <c r="A57" s="19">
        <v>43248.43751777778</v>
      </c>
      <c r="B57" s="20" t="s">
        <v>193</v>
      </c>
      <c r="C57" s="21" t="s">
        <v>94</v>
      </c>
      <c r="D57" s="21" t="s">
        <v>79</v>
      </c>
      <c r="E57" s="21" t="s">
        <v>63</v>
      </c>
      <c r="F57" s="21" t="s">
        <v>194</v>
      </c>
      <c r="G57" s="21" t="s">
        <v>64</v>
      </c>
      <c r="H57" s="21" t="s">
        <v>195</v>
      </c>
      <c r="I57" s="21" t="s">
        <v>153</v>
      </c>
      <c r="J57" s="22" t="s">
        <v>196</v>
      </c>
      <c r="K57" s="21" t="s">
        <v>197</v>
      </c>
      <c r="L57" s="21" t="s">
        <v>198</v>
      </c>
      <c r="M57" s="21" t="s">
        <v>48</v>
      </c>
      <c r="N57" s="21" t="s">
        <v>48</v>
      </c>
      <c r="O57" s="21" t="s">
        <v>47</v>
      </c>
      <c r="P57" s="21" t="s">
        <v>70</v>
      </c>
      <c r="Q57" s="21" t="s">
        <v>177</v>
      </c>
      <c r="R57" s="21" t="s">
        <v>199</v>
      </c>
      <c r="S57" s="21" t="s">
        <v>51</v>
      </c>
      <c r="T57" s="21" t="s">
        <v>200</v>
      </c>
      <c r="U57" s="21" t="s">
        <v>54</v>
      </c>
      <c r="V57" s="21" t="s">
        <v>54</v>
      </c>
      <c r="W57" s="21" t="s">
        <v>54</v>
      </c>
      <c r="X57" s="21" t="s">
        <v>53</v>
      </c>
      <c r="Y57" s="21" t="s">
        <v>52</v>
      </c>
      <c r="Z57" s="21" t="s">
        <v>54</v>
      </c>
      <c r="AA57" s="21" t="s">
        <v>89</v>
      </c>
      <c r="AB57" s="21" t="s">
        <v>89</v>
      </c>
      <c r="AC57" s="21" t="s">
        <v>89</v>
      </c>
      <c r="AD57" s="21" t="s">
        <v>89</v>
      </c>
      <c r="AE57" s="21" t="s">
        <v>89</v>
      </c>
      <c r="AF57" s="21" t="s">
        <v>201</v>
      </c>
      <c r="AG57" s="21" t="s">
        <v>74</v>
      </c>
      <c r="AH57" s="21" t="s">
        <v>58</v>
      </c>
      <c r="AI57" s="21" t="s">
        <v>59</v>
      </c>
      <c r="AJ57" s="21" t="s">
        <v>151</v>
      </c>
      <c r="AK57" s="21"/>
      <c r="AL57" s="21"/>
      <c r="AM57" s="21"/>
      <c r="AN57" s="21"/>
      <c r="AO57" s="21"/>
      <c r="AP57" s="21"/>
      <c r="AQ57" s="21"/>
    </row>
    <row r="58">
      <c r="A58" s="19">
        <v>43249.49257054398</v>
      </c>
      <c r="B58" s="20" t="s">
        <v>193</v>
      </c>
      <c r="C58" s="21" t="s">
        <v>78</v>
      </c>
      <c r="D58" s="21" t="s">
        <v>39</v>
      </c>
      <c r="E58" s="21" t="s">
        <v>40</v>
      </c>
      <c r="F58" s="21" t="s">
        <v>233</v>
      </c>
      <c r="G58" s="21" t="s">
        <v>64</v>
      </c>
      <c r="H58" s="21" t="s">
        <v>213</v>
      </c>
      <c r="I58" s="21" t="s">
        <v>66</v>
      </c>
      <c r="J58" s="22" t="s">
        <v>234</v>
      </c>
      <c r="K58" s="21" t="s">
        <v>235</v>
      </c>
      <c r="L58" s="21" t="s">
        <v>236</v>
      </c>
      <c r="M58" s="21" t="s">
        <v>48</v>
      </c>
      <c r="N58" s="21" t="s">
        <v>47</v>
      </c>
      <c r="O58" s="21" t="s">
        <v>47</v>
      </c>
      <c r="P58" s="21" t="s">
        <v>47</v>
      </c>
      <c r="Q58" s="21" t="s">
        <v>131</v>
      </c>
      <c r="R58" s="21" t="s">
        <v>237</v>
      </c>
      <c r="S58" s="21" t="s">
        <v>132</v>
      </c>
      <c r="T58" s="21" t="s">
        <v>238</v>
      </c>
      <c r="U58" s="21" t="s">
        <v>54</v>
      </c>
      <c r="V58" s="21" t="s">
        <v>54</v>
      </c>
      <c r="W58" s="21" t="s">
        <v>54</v>
      </c>
      <c r="X58" s="21" t="s">
        <v>53</v>
      </c>
      <c r="Y58" s="21" t="s">
        <v>54</v>
      </c>
      <c r="Z58" s="21" t="s">
        <v>52</v>
      </c>
      <c r="AA58" s="21" t="s">
        <v>89</v>
      </c>
      <c r="AB58" s="21" t="s">
        <v>89</v>
      </c>
      <c r="AC58" s="21" t="s">
        <v>89</v>
      </c>
      <c r="AD58" s="21" t="s">
        <v>89</v>
      </c>
      <c r="AE58" s="21" t="s">
        <v>89</v>
      </c>
      <c r="AF58" s="21" t="s">
        <v>239</v>
      </c>
      <c r="AG58" s="21" t="s">
        <v>133</v>
      </c>
      <c r="AH58" s="21" t="s">
        <v>58</v>
      </c>
      <c r="AI58" s="21" t="s">
        <v>59</v>
      </c>
      <c r="AJ58" s="21" t="s">
        <v>93</v>
      </c>
      <c r="AK58" s="21"/>
      <c r="AL58" s="21"/>
      <c r="AM58" s="21"/>
      <c r="AN58" s="21"/>
      <c r="AO58" s="21"/>
      <c r="AP58" s="21"/>
      <c r="AQ58" s="21"/>
    </row>
    <row r="59">
      <c r="A59" s="16">
        <v>43250.61904650463</v>
      </c>
      <c r="B59" s="17" t="s">
        <v>262</v>
      </c>
      <c r="C59" s="18" t="s">
        <v>62</v>
      </c>
      <c r="D59" s="18" t="s">
        <v>63</v>
      </c>
      <c r="E59" s="18" t="s">
        <v>63</v>
      </c>
      <c r="F59" s="18" t="s">
        <v>263</v>
      </c>
      <c r="G59" s="18" t="s">
        <v>78</v>
      </c>
      <c r="H59" s="18" t="s">
        <v>264</v>
      </c>
      <c r="I59" s="18" t="s">
        <v>165</v>
      </c>
      <c r="J59" s="18" t="s">
        <v>265</v>
      </c>
      <c r="K59" s="18" t="s">
        <v>266</v>
      </c>
      <c r="L59" s="18" t="s">
        <v>267</v>
      </c>
      <c r="M59" s="18" t="s">
        <v>48</v>
      </c>
      <c r="N59" s="18" t="s">
        <v>48</v>
      </c>
      <c r="O59" s="18" t="s">
        <v>47</v>
      </c>
      <c r="P59" s="18" t="s">
        <v>47</v>
      </c>
      <c r="Q59" s="18" t="s">
        <v>268</v>
      </c>
      <c r="R59" s="18" t="s">
        <v>71</v>
      </c>
      <c r="S59" s="18" t="s">
        <v>190</v>
      </c>
      <c r="T59" s="18" t="s">
        <v>269</v>
      </c>
      <c r="U59" s="18" t="s">
        <v>52</v>
      </c>
      <c r="V59" s="18" t="s">
        <v>54</v>
      </c>
      <c r="W59" s="18" t="s">
        <v>54</v>
      </c>
      <c r="X59" s="18" t="s">
        <v>53</v>
      </c>
      <c r="Y59" s="18" t="s">
        <v>53</v>
      </c>
      <c r="Z59" s="18" t="s">
        <v>52</v>
      </c>
      <c r="AA59" s="18" t="s">
        <v>89</v>
      </c>
      <c r="AB59" s="18" t="s">
        <v>89</v>
      </c>
      <c r="AC59" s="18" t="s">
        <v>55</v>
      </c>
      <c r="AD59" s="18" t="s">
        <v>55</v>
      </c>
      <c r="AE59" s="18" t="s">
        <v>55</v>
      </c>
      <c r="AF59" s="18" t="s">
        <v>270</v>
      </c>
      <c r="AG59" s="18" t="s">
        <v>74</v>
      </c>
      <c r="AH59" s="18" t="s">
        <v>58</v>
      </c>
      <c r="AI59" s="18" t="s">
        <v>271</v>
      </c>
      <c r="AJ59" s="18" t="s">
        <v>124</v>
      </c>
      <c r="AK59" s="18" t="s">
        <v>272</v>
      </c>
      <c r="AL59" s="18"/>
      <c r="AM59" s="18"/>
      <c r="AN59" s="18"/>
      <c r="AO59" s="18"/>
      <c r="AP59" s="18"/>
      <c r="AQ59" s="18"/>
    </row>
    <row r="60">
      <c r="C60">
        <f>3+1+2+2+3+2+2+1+1+2+2+1+3</f>
        <v>25</v>
      </c>
      <c r="E60">
        <f>4+3+2+2+2+4+2+3+3+3+4+3</f>
        <v>35</v>
      </c>
      <c r="Q60" s="1" t="s">
        <v>311</v>
      </c>
      <c r="U60" s="1">
        <v>10.0</v>
      </c>
      <c r="V60" s="1">
        <v>6.0</v>
      </c>
      <c r="W60" s="1">
        <v>3.0</v>
      </c>
      <c r="X60">
        <f>16+4</f>
        <v>20</v>
      </c>
      <c r="Y60">
        <f>9*2+2</f>
        <v>20</v>
      </c>
      <c r="AA60">
        <f>7*2+4</f>
        <v>18</v>
      </c>
      <c r="AB60">
        <f>7*2+3</f>
        <v>17</v>
      </c>
      <c r="AC60">
        <f>5+5*2</f>
        <v>15</v>
      </c>
      <c r="AE60">
        <f>1+1+2+2+1+1+2+2+1</f>
        <v>13</v>
      </c>
    </row>
    <row r="61">
      <c r="C61">
        <f>C60/14</f>
        <v>1.785714286</v>
      </c>
      <c r="E61">
        <f>E60/14</f>
        <v>2.5</v>
      </c>
      <c r="H61" s="25" t="s">
        <v>312</v>
      </c>
      <c r="U61" s="28">
        <f>U60/14</f>
        <v>0.7142857143</v>
      </c>
      <c r="V61" s="28">
        <f>6/14</f>
        <v>0.4285714286</v>
      </c>
      <c r="W61" s="28">
        <f>3/14</f>
        <v>0.2142857143</v>
      </c>
      <c r="X61">
        <f t="shared" ref="X61:Y61" si="2">X60/14</f>
        <v>1.428571429</v>
      </c>
      <c r="Y61">
        <f t="shared" si="2"/>
        <v>1.428571429</v>
      </c>
      <c r="AA61">
        <f t="shared" ref="AA61:AC61" si="3">AA60/14</f>
        <v>1.285714286</v>
      </c>
      <c r="AB61">
        <f t="shared" si="3"/>
        <v>1.214285714</v>
      </c>
      <c r="AC61" s="28">
        <f t="shared" si="3"/>
        <v>1.071428571</v>
      </c>
      <c r="AE61" s="28">
        <f>AE60/14</f>
        <v>0.9285714286</v>
      </c>
    </row>
    <row r="62">
      <c r="H62" s="25" t="s">
        <v>313</v>
      </c>
    </row>
    <row r="63">
      <c r="H63" s="25" t="s">
        <v>314</v>
      </c>
    </row>
    <row r="64">
      <c r="H64" s="25" t="s">
        <v>315</v>
      </c>
    </row>
    <row r="65">
      <c r="H65" s="1" t="s">
        <v>316</v>
      </c>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row>
    <row r="67">
      <c r="A67" s="32" t="s">
        <v>317</v>
      </c>
    </row>
    <row r="68">
      <c r="A68" s="16">
        <v>43247.56155653935</v>
      </c>
      <c r="B68" s="18" t="s">
        <v>37</v>
      </c>
      <c r="C68" s="18" t="s">
        <v>62</v>
      </c>
      <c r="D68" s="18" t="s">
        <v>79</v>
      </c>
      <c r="E68" s="18" t="s">
        <v>79</v>
      </c>
      <c r="F68" s="18" t="s">
        <v>80</v>
      </c>
      <c r="G68" s="18" t="s">
        <v>135</v>
      </c>
      <c r="H68" s="18" t="s">
        <v>136</v>
      </c>
      <c r="I68" s="18" t="s">
        <v>66</v>
      </c>
      <c r="J68" s="18"/>
      <c r="K68" s="18" t="s">
        <v>137</v>
      </c>
      <c r="L68" s="18" t="s">
        <v>138</v>
      </c>
      <c r="M68" s="18" t="s">
        <v>70</v>
      </c>
      <c r="N68" s="18" t="s">
        <v>48</v>
      </c>
      <c r="O68" s="18" t="s">
        <v>47</v>
      </c>
      <c r="P68" s="18" t="s">
        <v>47</v>
      </c>
      <c r="Q68" s="18" t="s">
        <v>120</v>
      </c>
      <c r="R68" s="18" t="s">
        <v>139</v>
      </c>
      <c r="S68" s="30" t="s">
        <v>140</v>
      </c>
      <c r="T68" s="18"/>
      <c r="U68" s="18" t="s">
        <v>54</v>
      </c>
      <c r="V68" s="18" t="s">
        <v>54</v>
      </c>
      <c r="W68" s="18" t="s">
        <v>54</v>
      </c>
      <c r="X68" s="18" t="s">
        <v>54</v>
      </c>
      <c r="Y68" s="18" t="s">
        <v>53</v>
      </c>
      <c r="Z68" s="18" t="s">
        <v>52</v>
      </c>
      <c r="AA68" s="18" t="s">
        <v>89</v>
      </c>
      <c r="AB68" s="18" t="s">
        <v>89</v>
      </c>
      <c r="AC68" s="18" t="s">
        <v>89</v>
      </c>
      <c r="AD68" s="18" t="s">
        <v>89</v>
      </c>
      <c r="AE68" s="33" t="s">
        <v>89</v>
      </c>
      <c r="AF68" s="18"/>
      <c r="AG68" s="18" t="s">
        <v>74</v>
      </c>
      <c r="AH68" s="18" t="s">
        <v>58</v>
      </c>
      <c r="AI68" s="18" t="s">
        <v>141</v>
      </c>
      <c r="AJ68" s="18" t="s">
        <v>114</v>
      </c>
      <c r="AK68" s="18"/>
      <c r="AL68" s="18"/>
      <c r="AM68" s="18"/>
      <c r="AN68" s="18"/>
      <c r="AO68" s="18"/>
      <c r="AP68" s="18"/>
      <c r="AQ68" s="18"/>
    </row>
    <row r="69">
      <c r="A69" s="16">
        <v>43247.950278310185</v>
      </c>
      <c r="B69" s="18" t="s">
        <v>162</v>
      </c>
      <c r="C69" s="18" t="s">
        <v>94</v>
      </c>
      <c r="D69" s="18" t="s">
        <v>39</v>
      </c>
      <c r="E69" s="18" t="s">
        <v>105</v>
      </c>
      <c r="F69" s="18" t="s">
        <v>163</v>
      </c>
      <c r="G69" s="18" t="s">
        <v>94</v>
      </c>
      <c r="H69" s="18" t="s">
        <v>164</v>
      </c>
      <c r="I69" s="18" t="s">
        <v>165</v>
      </c>
      <c r="J69" s="18"/>
      <c r="K69" s="18" t="s">
        <v>166</v>
      </c>
      <c r="L69" s="18" t="s">
        <v>167</v>
      </c>
      <c r="M69" s="18" t="s">
        <v>47</v>
      </c>
      <c r="N69" s="18" t="s">
        <v>69</v>
      </c>
      <c r="O69" s="18" t="s">
        <v>47</v>
      </c>
      <c r="P69" s="18" t="s">
        <v>47</v>
      </c>
      <c r="Q69" s="18" t="s">
        <v>168</v>
      </c>
      <c r="R69" s="18" t="s">
        <v>169</v>
      </c>
      <c r="S69" s="30" t="s">
        <v>170</v>
      </c>
      <c r="T69" s="18"/>
      <c r="U69" s="18" t="s">
        <v>52</v>
      </c>
      <c r="V69" s="18" t="s">
        <v>53</v>
      </c>
      <c r="W69" s="18" t="s">
        <v>54</v>
      </c>
      <c r="X69" s="18" t="s">
        <v>53</v>
      </c>
      <c r="Y69" s="18" t="s">
        <v>53</v>
      </c>
      <c r="Z69" s="18" t="s">
        <v>54</v>
      </c>
      <c r="AA69" s="18" t="s">
        <v>89</v>
      </c>
      <c r="AB69" s="18" t="s">
        <v>89</v>
      </c>
      <c r="AC69" s="18" t="s">
        <v>56</v>
      </c>
      <c r="AD69" s="18" t="s">
        <v>55</v>
      </c>
      <c r="AE69" s="33" t="s">
        <v>89</v>
      </c>
      <c r="AF69" s="18"/>
      <c r="AG69" s="18" t="s">
        <v>171</v>
      </c>
      <c r="AH69" s="18" t="s">
        <v>58</v>
      </c>
      <c r="AI69" s="18" t="s">
        <v>172</v>
      </c>
      <c r="AJ69" s="18" t="s">
        <v>124</v>
      </c>
      <c r="AK69" s="18"/>
      <c r="AL69" s="18"/>
      <c r="AM69" s="18"/>
      <c r="AN69" s="18"/>
      <c r="AO69" s="18"/>
      <c r="AP69" s="18"/>
      <c r="AQ69" s="18"/>
    </row>
    <row r="70">
      <c r="A70" s="16">
        <v>43248.43751777778</v>
      </c>
      <c r="B70" s="18" t="s">
        <v>193</v>
      </c>
      <c r="C70" s="18" t="s">
        <v>94</v>
      </c>
      <c r="D70" s="18" t="s">
        <v>79</v>
      </c>
      <c r="E70" s="18" t="s">
        <v>63</v>
      </c>
      <c r="F70" s="18" t="s">
        <v>194</v>
      </c>
      <c r="G70" s="18" t="s">
        <v>64</v>
      </c>
      <c r="H70" s="18" t="s">
        <v>195</v>
      </c>
      <c r="I70" s="18" t="s">
        <v>153</v>
      </c>
      <c r="J70" s="34" t="s">
        <v>196</v>
      </c>
      <c r="K70" s="18" t="s">
        <v>197</v>
      </c>
      <c r="L70" s="18" t="s">
        <v>198</v>
      </c>
      <c r="M70" s="18" t="s">
        <v>48</v>
      </c>
      <c r="N70" s="18" t="s">
        <v>48</v>
      </c>
      <c r="O70" s="18" t="s">
        <v>47</v>
      </c>
      <c r="P70" s="18" t="s">
        <v>70</v>
      </c>
      <c r="Q70" s="18" t="s">
        <v>177</v>
      </c>
      <c r="R70" s="18" t="s">
        <v>199</v>
      </c>
      <c r="S70" s="18" t="s">
        <v>51</v>
      </c>
      <c r="T70" s="18" t="s">
        <v>200</v>
      </c>
      <c r="U70" s="18" t="s">
        <v>54</v>
      </c>
      <c r="V70" s="18" t="s">
        <v>54</v>
      </c>
      <c r="W70" s="18" t="s">
        <v>54</v>
      </c>
      <c r="X70" s="18" t="s">
        <v>53</v>
      </c>
      <c r="Y70" s="18" t="s">
        <v>52</v>
      </c>
      <c r="Z70" s="18" t="s">
        <v>54</v>
      </c>
      <c r="AA70" s="18" t="s">
        <v>89</v>
      </c>
      <c r="AB70" s="18" t="s">
        <v>89</v>
      </c>
      <c r="AC70" s="18" t="s">
        <v>89</v>
      </c>
      <c r="AD70" s="18" t="s">
        <v>89</v>
      </c>
      <c r="AE70" s="33" t="s">
        <v>89</v>
      </c>
      <c r="AF70" s="18" t="s">
        <v>201</v>
      </c>
      <c r="AG70" s="18" t="s">
        <v>74</v>
      </c>
      <c r="AH70" s="18" t="s">
        <v>58</v>
      </c>
      <c r="AI70" s="18" t="s">
        <v>59</v>
      </c>
      <c r="AJ70" s="18" t="s">
        <v>151</v>
      </c>
      <c r="AK70" s="18"/>
      <c r="AL70" s="18"/>
      <c r="AM70" s="18"/>
      <c r="AN70" s="18"/>
      <c r="AO70" s="18"/>
      <c r="AP70" s="18"/>
      <c r="AQ70" s="18"/>
    </row>
    <row r="71">
      <c r="A71" s="16">
        <v>43249.42709885417</v>
      </c>
      <c r="B71" s="18" t="s">
        <v>184</v>
      </c>
      <c r="C71" s="18" t="s">
        <v>38</v>
      </c>
      <c r="D71" s="18" t="s">
        <v>39</v>
      </c>
      <c r="E71" s="18" t="s">
        <v>63</v>
      </c>
      <c r="F71" s="18" t="s">
        <v>80</v>
      </c>
      <c r="G71" s="18" t="s">
        <v>64</v>
      </c>
      <c r="H71" s="18" t="s">
        <v>224</v>
      </c>
      <c r="I71" s="18" t="s">
        <v>66</v>
      </c>
      <c r="J71" s="18" t="s">
        <v>225</v>
      </c>
      <c r="K71" s="18" t="s">
        <v>226</v>
      </c>
      <c r="L71" s="18" t="s">
        <v>227</v>
      </c>
      <c r="M71" s="18" t="s">
        <v>47</v>
      </c>
      <c r="N71" s="18" t="s">
        <v>47</v>
      </c>
      <c r="O71" s="18" t="s">
        <v>47</v>
      </c>
      <c r="P71" s="18" t="s">
        <v>47</v>
      </c>
      <c r="Q71" s="18" t="s">
        <v>228</v>
      </c>
      <c r="R71" s="18" t="s">
        <v>86</v>
      </c>
      <c r="S71" s="18" t="s">
        <v>150</v>
      </c>
      <c r="T71" s="18" t="s">
        <v>229</v>
      </c>
      <c r="U71" s="18" t="s">
        <v>54</v>
      </c>
      <c r="V71" s="18" t="s">
        <v>54</v>
      </c>
      <c r="W71" s="18" t="s">
        <v>54</v>
      </c>
      <c r="X71" s="18" t="s">
        <v>52</v>
      </c>
      <c r="Y71" s="18" t="s">
        <v>54</v>
      </c>
      <c r="Z71" s="18" t="s">
        <v>52</v>
      </c>
      <c r="AA71" s="18" t="s">
        <v>55</v>
      </c>
      <c r="AB71" s="18" t="s">
        <v>55</v>
      </c>
      <c r="AC71" s="18" t="s">
        <v>55</v>
      </c>
      <c r="AD71" s="18" t="s">
        <v>56</v>
      </c>
      <c r="AE71" s="33" t="s">
        <v>89</v>
      </c>
      <c r="AF71" s="18" t="s">
        <v>230</v>
      </c>
      <c r="AG71" s="18" t="s">
        <v>133</v>
      </c>
      <c r="AH71" s="18" t="s">
        <v>91</v>
      </c>
      <c r="AI71" s="18" t="s">
        <v>231</v>
      </c>
      <c r="AJ71" s="18" t="s">
        <v>151</v>
      </c>
      <c r="AK71" s="18" t="s">
        <v>232</v>
      </c>
      <c r="AL71" s="18"/>
      <c r="AM71" s="18"/>
      <c r="AN71" s="18"/>
      <c r="AO71" s="18"/>
      <c r="AP71" s="18"/>
      <c r="AQ71" s="18"/>
    </row>
    <row r="72">
      <c r="A72" s="16">
        <v>43249.49257054398</v>
      </c>
      <c r="B72" s="18" t="s">
        <v>193</v>
      </c>
      <c r="C72" s="18" t="s">
        <v>78</v>
      </c>
      <c r="D72" s="18" t="s">
        <v>39</v>
      </c>
      <c r="E72" s="18" t="s">
        <v>40</v>
      </c>
      <c r="F72" s="18" t="s">
        <v>233</v>
      </c>
      <c r="G72" s="18" t="s">
        <v>64</v>
      </c>
      <c r="H72" s="18" t="s">
        <v>213</v>
      </c>
      <c r="I72" s="18" t="s">
        <v>66</v>
      </c>
      <c r="J72" s="34" t="s">
        <v>234</v>
      </c>
      <c r="K72" s="18" t="s">
        <v>235</v>
      </c>
      <c r="L72" s="18" t="s">
        <v>236</v>
      </c>
      <c r="M72" s="18" t="s">
        <v>48</v>
      </c>
      <c r="N72" s="18" t="s">
        <v>47</v>
      </c>
      <c r="O72" s="18" t="s">
        <v>47</v>
      </c>
      <c r="P72" s="18" t="s">
        <v>47</v>
      </c>
      <c r="Q72" s="18" t="s">
        <v>131</v>
      </c>
      <c r="R72" s="18" t="s">
        <v>237</v>
      </c>
      <c r="S72" s="18" t="s">
        <v>132</v>
      </c>
      <c r="T72" s="18" t="s">
        <v>238</v>
      </c>
      <c r="U72" s="18" t="s">
        <v>54</v>
      </c>
      <c r="V72" s="18" t="s">
        <v>54</v>
      </c>
      <c r="W72" s="18" t="s">
        <v>54</v>
      </c>
      <c r="X72" s="18" t="s">
        <v>53</v>
      </c>
      <c r="Y72" s="18" t="s">
        <v>54</v>
      </c>
      <c r="Z72" s="18" t="s">
        <v>52</v>
      </c>
      <c r="AA72" s="18" t="s">
        <v>89</v>
      </c>
      <c r="AB72" s="18" t="s">
        <v>89</v>
      </c>
      <c r="AC72" s="18" t="s">
        <v>89</v>
      </c>
      <c r="AD72" s="18" t="s">
        <v>89</v>
      </c>
      <c r="AE72" s="33" t="s">
        <v>89</v>
      </c>
      <c r="AF72" s="18" t="s">
        <v>239</v>
      </c>
      <c r="AG72" s="18" t="s">
        <v>133</v>
      </c>
      <c r="AH72" s="18" t="s">
        <v>58</v>
      </c>
      <c r="AI72" s="18" t="s">
        <v>59</v>
      </c>
      <c r="AJ72" s="18" t="s">
        <v>93</v>
      </c>
      <c r="AK72" s="18"/>
      <c r="AL72" s="18"/>
      <c r="AM72" s="18"/>
      <c r="AN72" s="18"/>
      <c r="AO72" s="18"/>
      <c r="AP72" s="18"/>
      <c r="AQ72" s="18"/>
    </row>
    <row r="73">
      <c r="A73" s="16">
        <v>43249.58664190972</v>
      </c>
      <c r="B73" s="18" t="s">
        <v>184</v>
      </c>
      <c r="C73" s="18" t="s">
        <v>78</v>
      </c>
      <c r="D73" s="18" t="s">
        <v>39</v>
      </c>
      <c r="E73" s="18" t="s">
        <v>39</v>
      </c>
      <c r="F73" s="18" t="s">
        <v>240</v>
      </c>
      <c r="G73" s="18" t="s">
        <v>64</v>
      </c>
      <c r="H73" s="18" t="s">
        <v>143</v>
      </c>
      <c r="I73" s="18" t="s">
        <v>66</v>
      </c>
      <c r="J73" s="18" t="s">
        <v>241</v>
      </c>
      <c r="K73" s="18" t="s">
        <v>242</v>
      </c>
      <c r="L73" s="18" t="s">
        <v>243</v>
      </c>
      <c r="M73" s="18" t="s">
        <v>48</v>
      </c>
      <c r="N73" s="18" t="s">
        <v>48</v>
      </c>
      <c r="O73" s="18" t="s">
        <v>47</v>
      </c>
      <c r="P73" s="18" t="s">
        <v>48</v>
      </c>
      <c r="Q73" s="18" t="s">
        <v>98</v>
      </c>
      <c r="R73" s="18" t="s">
        <v>244</v>
      </c>
      <c r="S73" s="30" t="s">
        <v>51</v>
      </c>
      <c r="T73" s="18"/>
      <c r="U73" s="18" t="s">
        <v>54</v>
      </c>
      <c r="V73" s="18" t="s">
        <v>54</v>
      </c>
      <c r="W73" s="18" t="s">
        <v>54</v>
      </c>
      <c r="X73" s="18" t="s">
        <v>53</v>
      </c>
      <c r="Y73" s="18" t="s">
        <v>53</v>
      </c>
      <c r="Z73" s="18" t="s">
        <v>52</v>
      </c>
      <c r="AA73" s="18" t="s">
        <v>89</v>
      </c>
      <c r="AB73" s="18" t="s">
        <v>55</v>
      </c>
      <c r="AC73" s="18" t="s">
        <v>89</v>
      </c>
      <c r="AD73" s="18" t="s">
        <v>89</v>
      </c>
      <c r="AE73" s="33" t="s">
        <v>89</v>
      </c>
      <c r="AF73" s="18" t="s">
        <v>245</v>
      </c>
      <c r="AG73" s="18" t="s">
        <v>74</v>
      </c>
      <c r="AH73" s="18" t="s">
        <v>58</v>
      </c>
      <c r="AI73" s="18" t="s">
        <v>59</v>
      </c>
      <c r="AJ73" s="18" t="s">
        <v>151</v>
      </c>
      <c r="AK73" s="18"/>
      <c r="AL73" s="18"/>
      <c r="AM73" s="18"/>
      <c r="AN73" s="18"/>
      <c r="AO73" s="18"/>
      <c r="AP73" s="18"/>
      <c r="AQ73" s="18"/>
    </row>
    <row r="74">
      <c r="A74" s="16">
        <v>43249.67741618055</v>
      </c>
      <c r="B74" s="18" t="s">
        <v>104</v>
      </c>
      <c r="C74" s="18" t="s">
        <v>94</v>
      </c>
      <c r="D74" s="18" t="s">
        <v>39</v>
      </c>
      <c r="E74" s="18" t="s">
        <v>63</v>
      </c>
      <c r="F74" s="18" t="s">
        <v>194</v>
      </c>
      <c r="G74" s="18" t="s">
        <v>94</v>
      </c>
      <c r="H74" s="18" t="s">
        <v>246</v>
      </c>
      <c r="I74" s="18" t="s">
        <v>66</v>
      </c>
      <c r="J74" s="18" t="s">
        <v>247</v>
      </c>
      <c r="K74" s="18" t="s">
        <v>248</v>
      </c>
      <c r="L74" s="18" t="s">
        <v>249</v>
      </c>
      <c r="M74" s="18" t="s">
        <v>47</v>
      </c>
      <c r="N74" s="18"/>
      <c r="O74" s="18"/>
      <c r="P74" s="18" t="s">
        <v>48</v>
      </c>
      <c r="Q74" s="18" t="s">
        <v>250</v>
      </c>
      <c r="R74" s="18" t="s">
        <v>111</v>
      </c>
      <c r="S74" s="18" t="s">
        <v>251</v>
      </c>
      <c r="T74" s="18" t="s">
        <v>252</v>
      </c>
      <c r="U74" s="18" t="s">
        <v>54</v>
      </c>
      <c r="V74" s="18" t="s">
        <v>54</v>
      </c>
      <c r="W74" s="18" t="s">
        <v>54</v>
      </c>
      <c r="X74" s="18" t="s">
        <v>52</v>
      </c>
      <c r="Y74" s="18" t="s">
        <v>53</v>
      </c>
      <c r="Z74" s="18" t="s">
        <v>54</v>
      </c>
      <c r="AA74" s="18" t="s">
        <v>89</v>
      </c>
      <c r="AB74" s="18" t="s">
        <v>89</v>
      </c>
      <c r="AC74" s="18" t="s">
        <v>89</v>
      </c>
      <c r="AD74" s="18" t="s">
        <v>89</v>
      </c>
      <c r="AE74" s="33" t="s">
        <v>89</v>
      </c>
      <c r="AF74" s="18"/>
      <c r="AG74" s="18" t="s">
        <v>74</v>
      </c>
      <c r="AH74" s="18" t="s">
        <v>58</v>
      </c>
      <c r="AI74" s="18" t="s">
        <v>253</v>
      </c>
      <c r="AJ74" s="18" t="s">
        <v>254</v>
      </c>
      <c r="AK74" s="18"/>
      <c r="AL74" s="18"/>
      <c r="AM74" s="18"/>
      <c r="AN74" s="18"/>
      <c r="AO74" s="18"/>
      <c r="AP74" s="18"/>
      <c r="AQ74" s="18"/>
    </row>
    <row r="75">
      <c r="A75" s="16">
        <v>43252.19341620371</v>
      </c>
      <c r="B75" s="18" t="s">
        <v>281</v>
      </c>
      <c r="C75" s="18" t="s">
        <v>78</v>
      </c>
      <c r="D75" s="18" t="s">
        <v>39</v>
      </c>
      <c r="E75" s="18" t="s">
        <v>79</v>
      </c>
      <c r="F75" s="18" t="s">
        <v>202</v>
      </c>
      <c r="G75" s="18" t="s">
        <v>78</v>
      </c>
      <c r="H75" s="18" t="s">
        <v>282</v>
      </c>
      <c r="I75" s="18" t="s">
        <v>66</v>
      </c>
      <c r="J75" s="18" t="s">
        <v>283</v>
      </c>
      <c r="K75" s="18" t="s">
        <v>284</v>
      </c>
      <c r="L75" s="18" t="s">
        <v>285</v>
      </c>
      <c r="M75" s="18" t="s">
        <v>48</v>
      </c>
      <c r="N75" s="18" t="s">
        <v>47</v>
      </c>
      <c r="O75" s="18" t="s">
        <v>47</v>
      </c>
      <c r="P75" s="18" t="s">
        <v>47</v>
      </c>
      <c r="Q75" s="18" t="s">
        <v>110</v>
      </c>
      <c r="R75" s="18" t="s">
        <v>244</v>
      </c>
      <c r="S75" s="18" t="s">
        <v>286</v>
      </c>
      <c r="T75" s="18" t="s">
        <v>287</v>
      </c>
      <c r="U75" s="18" t="s">
        <v>52</v>
      </c>
      <c r="V75" s="18" t="s">
        <v>54</v>
      </c>
      <c r="W75" s="18" t="s">
        <v>54</v>
      </c>
      <c r="X75" s="18" t="s">
        <v>52</v>
      </c>
      <c r="Y75" s="18" t="s">
        <v>53</v>
      </c>
      <c r="Z75" s="18" t="s">
        <v>53</v>
      </c>
      <c r="AA75" s="18" t="s">
        <v>89</v>
      </c>
      <c r="AB75" s="18" t="s">
        <v>56</v>
      </c>
      <c r="AC75" s="18" t="s">
        <v>55</v>
      </c>
      <c r="AD75" s="18" t="s">
        <v>89</v>
      </c>
      <c r="AE75" s="33" t="s">
        <v>89</v>
      </c>
      <c r="AF75" s="18" t="s">
        <v>288</v>
      </c>
      <c r="AG75" s="18" t="s">
        <v>74</v>
      </c>
      <c r="AH75" s="18" t="s">
        <v>58</v>
      </c>
      <c r="AI75" s="18" t="s">
        <v>289</v>
      </c>
      <c r="AJ75" s="18" t="s">
        <v>290</v>
      </c>
      <c r="AK75" s="30" t="s">
        <v>291</v>
      </c>
      <c r="AL75" s="18"/>
      <c r="AM75" s="18"/>
      <c r="AN75" s="18"/>
      <c r="AO75" s="18"/>
      <c r="AP75" s="18"/>
      <c r="AQ75" s="18"/>
    </row>
    <row r="76">
      <c r="C76">
        <f>3+2+2+1+1+2+1</f>
        <v>12</v>
      </c>
      <c r="E76">
        <f>2+3+3+4+1+4+2</f>
        <v>19</v>
      </c>
      <c r="H76" s="1" t="s">
        <v>318</v>
      </c>
      <c r="R76" s="27" t="s">
        <v>319</v>
      </c>
      <c r="AE76" s="35"/>
    </row>
    <row r="77">
      <c r="C77" s="28">
        <f>C76/8</f>
        <v>1.5</v>
      </c>
      <c r="E77" s="28">
        <f>E76/8</f>
        <v>2.375</v>
      </c>
      <c r="AE77" s="35"/>
    </row>
    <row r="78">
      <c r="AE78" s="35"/>
    </row>
    <row r="79">
      <c r="A79" s="32" t="s">
        <v>320</v>
      </c>
      <c r="AE79" s="35"/>
    </row>
    <row r="80">
      <c r="A80" s="16">
        <v>43246.84621876157</v>
      </c>
      <c r="B80" s="18" t="s">
        <v>37</v>
      </c>
      <c r="C80" s="18" t="s">
        <v>38</v>
      </c>
      <c r="D80" s="18" t="s">
        <v>39</v>
      </c>
      <c r="E80" s="18" t="s">
        <v>40</v>
      </c>
      <c r="F80" s="18" t="s">
        <v>41</v>
      </c>
      <c r="G80" s="18" t="s">
        <v>42</v>
      </c>
      <c r="H80" s="18" t="s">
        <v>43</v>
      </c>
      <c r="I80" s="30" t="s">
        <v>44</v>
      </c>
      <c r="J80" s="18"/>
      <c r="K80" s="18" t="s">
        <v>45</v>
      </c>
      <c r="L80" s="18" t="s">
        <v>46</v>
      </c>
      <c r="M80" s="18" t="s">
        <v>47</v>
      </c>
      <c r="N80" s="18" t="s">
        <v>47</v>
      </c>
      <c r="O80" s="18" t="s">
        <v>47</v>
      </c>
      <c r="P80" s="18" t="s">
        <v>48</v>
      </c>
      <c r="Q80" s="18" t="s">
        <v>49</v>
      </c>
      <c r="R80" s="18" t="s">
        <v>50</v>
      </c>
      <c r="S80" s="30" t="s">
        <v>51</v>
      </c>
      <c r="T80" s="18"/>
      <c r="U80" s="18" t="s">
        <v>52</v>
      </c>
      <c r="V80" s="18" t="s">
        <v>52</v>
      </c>
      <c r="W80" s="18" t="s">
        <v>52</v>
      </c>
      <c r="X80" s="18" t="s">
        <v>53</v>
      </c>
      <c r="Y80" s="18" t="s">
        <v>54</v>
      </c>
      <c r="Z80" s="18" t="s">
        <v>52</v>
      </c>
      <c r="AA80" s="18" t="s">
        <v>55</v>
      </c>
      <c r="AB80" s="18" t="s">
        <v>56</v>
      </c>
      <c r="AC80" s="18" t="s">
        <v>56</v>
      </c>
      <c r="AD80" s="18" t="s">
        <v>55</v>
      </c>
      <c r="AE80" s="33" t="s">
        <v>55</v>
      </c>
      <c r="AF80" s="18"/>
      <c r="AG80" s="18" t="s">
        <v>57</v>
      </c>
      <c r="AH80" s="18" t="s">
        <v>58</v>
      </c>
      <c r="AI80" s="18" t="s">
        <v>59</v>
      </c>
      <c r="AJ80" s="18" t="s">
        <v>60</v>
      </c>
      <c r="AK80" s="18"/>
      <c r="AL80" s="18"/>
      <c r="AM80" s="18"/>
      <c r="AN80" s="18"/>
      <c r="AO80" s="18"/>
      <c r="AP80" s="18"/>
      <c r="AQ80" s="18"/>
    </row>
    <row r="81">
      <c r="A81" s="16">
        <v>43246.90559185186</v>
      </c>
      <c r="B81" s="18" t="s">
        <v>77</v>
      </c>
      <c r="C81" s="18" t="s">
        <v>78</v>
      </c>
      <c r="D81" s="18" t="s">
        <v>39</v>
      </c>
      <c r="E81" s="18" t="s">
        <v>79</v>
      </c>
      <c r="F81" s="18" t="s">
        <v>80</v>
      </c>
      <c r="G81" s="18" t="s">
        <v>64</v>
      </c>
      <c r="H81" s="18" t="s">
        <v>81</v>
      </c>
      <c r="I81" s="18" t="s">
        <v>66</v>
      </c>
      <c r="J81" s="18" t="s">
        <v>82</v>
      </c>
      <c r="K81" s="18" t="s">
        <v>83</v>
      </c>
      <c r="L81" s="18" t="s">
        <v>84</v>
      </c>
      <c r="M81" s="18" t="s">
        <v>48</v>
      </c>
      <c r="N81" s="18" t="s">
        <v>48</v>
      </c>
      <c r="O81" s="18" t="s">
        <v>47</v>
      </c>
      <c r="P81" s="18" t="s">
        <v>47</v>
      </c>
      <c r="Q81" s="18" t="s">
        <v>85</v>
      </c>
      <c r="R81" s="18" t="s">
        <v>86</v>
      </c>
      <c r="S81" s="18" t="s">
        <v>87</v>
      </c>
      <c r="T81" s="18" t="s">
        <v>88</v>
      </c>
      <c r="U81" s="18" t="s">
        <v>52</v>
      </c>
      <c r="V81" s="18" t="s">
        <v>54</v>
      </c>
      <c r="W81" s="18" t="s">
        <v>54</v>
      </c>
      <c r="X81" s="18" t="s">
        <v>52</v>
      </c>
      <c r="Y81" s="18" t="s">
        <v>53</v>
      </c>
      <c r="Z81" s="18" t="s">
        <v>52</v>
      </c>
      <c r="AA81" s="18" t="s">
        <v>89</v>
      </c>
      <c r="AB81" s="18" t="s">
        <v>89</v>
      </c>
      <c r="AC81" s="18" t="s">
        <v>89</v>
      </c>
      <c r="AD81" s="18" t="s">
        <v>89</v>
      </c>
      <c r="AE81" s="33" t="s">
        <v>55</v>
      </c>
      <c r="AF81" s="18" t="s">
        <v>90</v>
      </c>
      <c r="AG81" s="18" t="s">
        <v>57</v>
      </c>
      <c r="AH81" s="18" t="s">
        <v>91</v>
      </c>
      <c r="AI81" s="18" t="s">
        <v>92</v>
      </c>
      <c r="AJ81" s="18" t="s">
        <v>93</v>
      </c>
      <c r="AK81" s="18"/>
      <c r="AL81" s="18"/>
      <c r="AM81" s="18"/>
      <c r="AN81" s="18"/>
      <c r="AO81" s="18"/>
      <c r="AP81" s="18"/>
      <c r="AQ81" s="18"/>
    </row>
    <row r="82">
      <c r="A82" s="16">
        <v>43247.592350833336</v>
      </c>
      <c r="B82" s="18" t="s">
        <v>104</v>
      </c>
      <c r="C82" s="18" t="s">
        <v>94</v>
      </c>
      <c r="D82" s="18" t="s">
        <v>79</v>
      </c>
      <c r="E82" s="18" t="s">
        <v>79</v>
      </c>
      <c r="F82" s="18" t="s">
        <v>142</v>
      </c>
      <c r="G82" s="18" t="s">
        <v>78</v>
      </c>
      <c r="H82" s="18" t="s">
        <v>143</v>
      </c>
      <c r="I82" s="18" t="s">
        <v>144</v>
      </c>
      <c r="J82" s="18" t="s">
        <v>145</v>
      </c>
      <c r="K82" s="18" t="s">
        <v>146</v>
      </c>
      <c r="L82" s="18" t="s">
        <v>147</v>
      </c>
      <c r="M82" s="18" t="s">
        <v>47</v>
      </c>
      <c r="N82" s="18" t="s">
        <v>47</v>
      </c>
      <c r="O82" s="18" t="s">
        <v>47</v>
      </c>
      <c r="P82" s="18" t="s">
        <v>47</v>
      </c>
      <c r="Q82" s="18" t="s">
        <v>148</v>
      </c>
      <c r="R82" s="18" t="s">
        <v>149</v>
      </c>
      <c r="S82" s="18" t="s">
        <v>150</v>
      </c>
      <c r="T82" s="18"/>
      <c r="U82" s="18" t="s">
        <v>54</v>
      </c>
      <c r="V82" s="18" t="s">
        <v>54</v>
      </c>
      <c r="W82" s="18" t="s">
        <v>54</v>
      </c>
      <c r="X82" s="18" t="s">
        <v>54</v>
      </c>
      <c r="Y82" s="18" t="s">
        <v>53</v>
      </c>
      <c r="Z82" s="18" t="s">
        <v>52</v>
      </c>
      <c r="AA82" s="18" t="s">
        <v>89</v>
      </c>
      <c r="AB82" s="18" t="s">
        <v>55</v>
      </c>
      <c r="AC82" s="18" t="s">
        <v>89</v>
      </c>
      <c r="AD82" s="18" t="s">
        <v>55</v>
      </c>
      <c r="AE82" s="33" t="s">
        <v>55</v>
      </c>
      <c r="AF82" s="18"/>
      <c r="AG82" s="18" t="s">
        <v>74</v>
      </c>
      <c r="AH82" s="18" t="s">
        <v>58</v>
      </c>
      <c r="AI82" s="18" t="s">
        <v>59</v>
      </c>
      <c r="AJ82" s="18" t="s">
        <v>151</v>
      </c>
      <c r="AK82" s="18"/>
      <c r="AL82" s="18"/>
      <c r="AM82" s="18"/>
      <c r="AN82" s="18"/>
      <c r="AO82" s="18"/>
      <c r="AP82" s="18"/>
      <c r="AQ82" s="18"/>
    </row>
    <row r="83">
      <c r="A83" s="16">
        <v>43248.37402965278</v>
      </c>
      <c r="B83" s="18" t="s">
        <v>173</v>
      </c>
      <c r="C83" s="18" t="s">
        <v>94</v>
      </c>
      <c r="D83" s="18" t="s">
        <v>39</v>
      </c>
      <c r="E83" s="18" t="s">
        <v>39</v>
      </c>
      <c r="F83" s="18" t="s">
        <v>174</v>
      </c>
      <c r="G83" s="18" t="s">
        <v>78</v>
      </c>
      <c r="H83" s="18" t="s">
        <v>81</v>
      </c>
      <c r="I83" s="18" t="s">
        <v>66</v>
      </c>
      <c r="J83" s="18"/>
      <c r="K83" s="18" t="s">
        <v>175</v>
      </c>
      <c r="L83" s="18" t="s">
        <v>176</v>
      </c>
      <c r="M83" s="18" t="s">
        <v>47</v>
      </c>
      <c r="N83" s="18" t="s">
        <v>70</v>
      </c>
      <c r="O83" s="18" t="s">
        <v>48</v>
      </c>
      <c r="P83" s="18" t="s">
        <v>48</v>
      </c>
      <c r="Q83" s="18" t="s">
        <v>177</v>
      </c>
      <c r="R83" s="18" t="s">
        <v>178</v>
      </c>
      <c r="S83" s="18" t="s">
        <v>179</v>
      </c>
      <c r="T83" s="18" t="s">
        <v>180</v>
      </c>
      <c r="U83" s="18" t="s">
        <v>54</v>
      </c>
      <c r="V83" s="18" t="s">
        <v>54</v>
      </c>
      <c r="W83" s="18" t="s">
        <v>54</v>
      </c>
      <c r="X83" s="18" t="s">
        <v>53</v>
      </c>
      <c r="Y83" s="18" t="s">
        <v>53</v>
      </c>
      <c r="Z83" s="18" t="s">
        <v>53</v>
      </c>
      <c r="AA83" s="18" t="s">
        <v>89</v>
      </c>
      <c r="AB83" s="18" t="s">
        <v>55</v>
      </c>
      <c r="AC83" s="18" t="s">
        <v>56</v>
      </c>
      <c r="AD83" s="18" t="s">
        <v>89</v>
      </c>
      <c r="AE83" s="33" t="s">
        <v>55</v>
      </c>
      <c r="AF83" s="18" t="s">
        <v>181</v>
      </c>
      <c r="AG83" s="18" t="s">
        <v>74</v>
      </c>
      <c r="AH83" s="18" t="s">
        <v>91</v>
      </c>
      <c r="AI83" s="18" t="s">
        <v>182</v>
      </c>
      <c r="AJ83" s="18" t="s">
        <v>183</v>
      </c>
      <c r="AK83" s="18"/>
      <c r="AL83" s="18"/>
      <c r="AM83" s="18"/>
      <c r="AN83" s="18"/>
      <c r="AO83" s="18"/>
      <c r="AP83" s="18"/>
      <c r="AQ83" s="18"/>
    </row>
    <row r="84">
      <c r="A84" s="16">
        <v>43248.41690001157</v>
      </c>
      <c r="B84" s="18" t="s">
        <v>184</v>
      </c>
      <c r="C84" s="18" t="s">
        <v>38</v>
      </c>
      <c r="D84" s="18" t="s">
        <v>39</v>
      </c>
      <c r="E84" s="18" t="s">
        <v>105</v>
      </c>
      <c r="F84" s="18" t="s">
        <v>185</v>
      </c>
      <c r="G84" s="18" t="s">
        <v>64</v>
      </c>
      <c r="H84" s="18" t="s">
        <v>186</v>
      </c>
      <c r="I84" s="18" t="s">
        <v>66</v>
      </c>
      <c r="J84" s="18" t="s">
        <v>187</v>
      </c>
      <c r="K84" s="18" t="s">
        <v>188</v>
      </c>
      <c r="L84" s="18" t="s">
        <v>84</v>
      </c>
      <c r="M84" s="18" t="s">
        <v>47</v>
      </c>
      <c r="N84" s="18" t="s">
        <v>70</v>
      </c>
      <c r="O84" s="18" t="s">
        <v>47</v>
      </c>
      <c r="P84" s="18" t="s">
        <v>47</v>
      </c>
      <c r="Q84" s="18" t="s">
        <v>98</v>
      </c>
      <c r="R84" s="18" t="s">
        <v>189</v>
      </c>
      <c r="S84" s="18" t="s">
        <v>190</v>
      </c>
      <c r="T84" s="18" t="s">
        <v>191</v>
      </c>
      <c r="U84" s="18" t="s">
        <v>54</v>
      </c>
      <c r="V84" s="18" t="s">
        <v>52</v>
      </c>
      <c r="W84" s="18" t="s">
        <v>54</v>
      </c>
      <c r="X84" s="18" t="s">
        <v>52</v>
      </c>
      <c r="Y84" s="18" t="s">
        <v>53</v>
      </c>
      <c r="Z84" s="18" t="s">
        <v>52</v>
      </c>
      <c r="AA84" s="18" t="s">
        <v>55</v>
      </c>
      <c r="AB84" s="18" t="s">
        <v>89</v>
      </c>
      <c r="AC84" s="18" t="s">
        <v>89</v>
      </c>
      <c r="AD84" s="18" t="s">
        <v>89</v>
      </c>
      <c r="AE84" s="33" t="s">
        <v>55</v>
      </c>
      <c r="AF84" s="18"/>
      <c r="AG84" s="18" t="s">
        <v>74</v>
      </c>
      <c r="AH84" s="18" t="s">
        <v>58</v>
      </c>
      <c r="AI84" s="18" t="s">
        <v>141</v>
      </c>
      <c r="AJ84" s="18" t="s">
        <v>192</v>
      </c>
      <c r="AK84" s="18"/>
      <c r="AL84" s="18"/>
      <c r="AM84" s="18"/>
      <c r="AN84" s="18"/>
      <c r="AO84" s="18"/>
      <c r="AP84" s="18"/>
      <c r="AQ84" s="18"/>
    </row>
    <row r="85">
      <c r="A85" s="16">
        <v>43248.535299675925</v>
      </c>
      <c r="B85" s="18" t="s">
        <v>211</v>
      </c>
      <c r="C85" s="18" t="s">
        <v>78</v>
      </c>
      <c r="D85" s="18" t="s">
        <v>63</v>
      </c>
      <c r="E85" s="18" t="s">
        <v>63</v>
      </c>
      <c r="F85" s="18" t="s">
        <v>212</v>
      </c>
      <c r="G85" s="18" t="s">
        <v>135</v>
      </c>
      <c r="H85" s="18" t="s">
        <v>213</v>
      </c>
      <c r="I85" s="18" t="s">
        <v>214</v>
      </c>
      <c r="J85" s="18" t="s">
        <v>214</v>
      </c>
      <c r="K85" s="18" t="s">
        <v>215</v>
      </c>
      <c r="L85" s="18" t="s">
        <v>216</v>
      </c>
      <c r="M85" s="18" t="s">
        <v>48</v>
      </c>
      <c r="N85" s="18" t="s">
        <v>48</v>
      </c>
      <c r="O85" s="18" t="s">
        <v>47</v>
      </c>
      <c r="P85" s="18" t="s">
        <v>70</v>
      </c>
      <c r="Q85" s="18" t="s">
        <v>217</v>
      </c>
      <c r="R85" s="18" t="s">
        <v>218</v>
      </c>
      <c r="S85" s="18" t="s">
        <v>219</v>
      </c>
      <c r="T85" s="18" t="s">
        <v>220</v>
      </c>
      <c r="U85" s="18" t="s">
        <v>52</v>
      </c>
      <c r="V85" s="18" t="s">
        <v>53</v>
      </c>
      <c r="W85" s="18" t="s">
        <v>52</v>
      </c>
      <c r="X85" s="18" t="s">
        <v>53</v>
      </c>
      <c r="Y85" s="18" t="s">
        <v>53</v>
      </c>
      <c r="Z85" s="18" t="s">
        <v>53</v>
      </c>
      <c r="AA85" s="18" t="s">
        <v>89</v>
      </c>
      <c r="AB85" s="18" t="s">
        <v>89</v>
      </c>
      <c r="AC85" s="18" t="s">
        <v>89</v>
      </c>
      <c r="AD85" s="18" t="s">
        <v>89</v>
      </c>
      <c r="AE85" s="33" t="s">
        <v>55</v>
      </c>
      <c r="AF85" s="18" t="s">
        <v>221</v>
      </c>
      <c r="AG85" s="18" t="s">
        <v>74</v>
      </c>
      <c r="AH85" s="18" t="s">
        <v>58</v>
      </c>
      <c r="AI85" s="18" t="s">
        <v>59</v>
      </c>
      <c r="AJ85" s="18" t="s">
        <v>222</v>
      </c>
      <c r="AK85" s="30" t="s">
        <v>223</v>
      </c>
      <c r="AL85" s="18"/>
      <c r="AM85" s="18"/>
      <c r="AN85" s="18"/>
      <c r="AO85" s="18"/>
      <c r="AP85" s="18"/>
      <c r="AQ85" s="18"/>
    </row>
    <row r="86">
      <c r="A86" s="16">
        <v>43250.61904650463</v>
      </c>
      <c r="B86" s="18" t="s">
        <v>262</v>
      </c>
      <c r="C86" s="18" t="s">
        <v>62</v>
      </c>
      <c r="D86" s="18" t="s">
        <v>63</v>
      </c>
      <c r="E86" s="18" t="s">
        <v>63</v>
      </c>
      <c r="F86" s="18" t="s">
        <v>263</v>
      </c>
      <c r="G86" s="18" t="s">
        <v>78</v>
      </c>
      <c r="H86" s="18" t="s">
        <v>264</v>
      </c>
      <c r="I86" s="18" t="s">
        <v>165</v>
      </c>
      <c r="J86" s="18" t="s">
        <v>265</v>
      </c>
      <c r="K86" s="18" t="s">
        <v>266</v>
      </c>
      <c r="L86" s="18" t="s">
        <v>267</v>
      </c>
      <c r="M86" s="18" t="s">
        <v>48</v>
      </c>
      <c r="N86" s="18" t="s">
        <v>48</v>
      </c>
      <c r="O86" s="18" t="s">
        <v>47</v>
      </c>
      <c r="P86" s="18" t="s">
        <v>47</v>
      </c>
      <c r="Q86" s="18" t="s">
        <v>268</v>
      </c>
      <c r="R86" s="18" t="s">
        <v>71</v>
      </c>
      <c r="S86" s="18" t="s">
        <v>190</v>
      </c>
      <c r="T86" s="18" t="s">
        <v>269</v>
      </c>
      <c r="U86" s="18" t="s">
        <v>52</v>
      </c>
      <c r="V86" s="18" t="s">
        <v>54</v>
      </c>
      <c r="W86" s="18" t="s">
        <v>54</v>
      </c>
      <c r="X86" s="18" t="s">
        <v>53</v>
      </c>
      <c r="Y86" s="18" t="s">
        <v>53</v>
      </c>
      <c r="Z86" s="18" t="s">
        <v>52</v>
      </c>
      <c r="AA86" s="18" t="s">
        <v>89</v>
      </c>
      <c r="AB86" s="18" t="s">
        <v>89</v>
      </c>
      <c r="AC86" s="18" t="s">
        <v>55</v>
      </c>
      <c r="AD86" s="18" t="s">
        <v>55</v>
      </c>
      <c r="AE86" s="33" t="s">
        <v>55</v>
      </c>
      <c r="AF86" s="18" t="s">
        <v>270</v>
      </c>
      <c r="AG86" s="18" t="s">
        <v>74</v>
      </c>
      <c r="AH86" s="18" t="s">
        <v>58</v>
      </c>
      <c r="AI86" s="18" t="s">
        <v>271</v>
      </c>
      <c r="AJ86" s="18" t="s">
        <v>124</v>
      </c>
      <c r="AK86" s="18" t="s">
        <v>272</v>
      </c>
      <c r="AL86" s="18"/>
      <c r="AM86" s="18"/>
      <c r="AN86" s="18"/>
      <c r="AO86" s="18"/>
      <c r="AP86" s="18"/>
      <c r="AQ86" s="18"/>
    </row>
    <row r="87">
      <c r="A87" s="16">
        <v>43252.4920528588</v>
      </c>
      <c r="B87" s="18" t="s">
        <v>77</v>
      </c>
      <c r="C87" s="18" t="s">
        <v>94</v>
      </c>
      <c r="D87" s="18" t="s">
        <v>63</v>
      </c>
      <c r="E87" s="18" t="s">
        <v>63</v>
      </c>
      <c r="F87" s="18" t="s">
        <v>163</v>
      </c>
      <c r="G87" s="18" t="s">
        <v>78</v>
      </c>
      <c r="H87" s="18" t="s">
        <v>107</v>
      </c>
      <c r="I87" s="18" t="s">
        <v>44</v>
      </c>
      <c r="J87" s="18" t="s">
        <v>292</v>
      </c>
      <c r="K87" s="18" t="s">
        <v>293</v>
      </c>
      <c r="L87" s="18" t="s">
        <v>294</v>
      </c>
      <c r="M87" s="18" t="s">
        <v>47</v>
      </c>
      <c r="N87" s="18" t="s">
        <v>69</v>
      </c>
      <c r="O87" s="18" t="s">
        <v>48</v>
      </c>
      <c r="P87" s="18" t="s">
        <v>69</v>
      </c>
      <c r="Q87" s="18" t="s">
        <v>177</v>
      </c>
      <c r="R87" s="18" t="s">
        <v>178</v>
      </c>
      <c r="S87" s="18" t="s">
        <v>295</v>
      </c>
      <c r="T87" s="18" t="s">
        <v>296</v>
      </c>
      <c r="U87" s="18" t="s">
        <v>52</v>
      </c>
      <c r="V87" s="18" t="s">
        <v>52</v>
      </c>
      <c r="W87" s="18" t="s">
        <v>52</v>
      </c>
      <c r="X87" s="18" t="s">
        <v>53</v>
      </c>
      <c r="Y87" s="18" t="s">
        <v>53</v>
      </c>
      <c r="Z87" s="18" t="s">
        <v>52</v>
      </c>
      <c r="AA87" s="18" t="s">
        <v>56</v>
      </c>
      <c r="AB87" s="18" t="s">
        <v>55</v>
      </c>
      <c r="AC87" s="18" t="s">
        <v>55</v>
      </c>
      <c r="AD87" s="18" t="s">
        <v>55</v>
      </c>
      <c r="AE87" s="33" t="s">
        <v>55</v>
      </c>
      <c r="AF87" s="18" t="s">
        <v>297</v>
      </c>
      <c r="AG87" s="18" t="s">
        <v>133</v>
      </c>
      <c r="AH87" s="18" t="s">
        <v>58</v>
      </c>
      <c r="AI87" s="18" t="s">
        <v>298</v>
      </c>
      <c r="AJ87" s="18" t="s">
        <v>93</v>
      </c>
      <c r="AK87" s="30" t="s">
        <v>299</v>
      </c>
      <c r="AL87" s="18"/>
      <c r="AM87" s="18"/>
      <c r="AN87" s="18"/>
      <c r="AO87" s="18"/>
      <c r="AP87" s="18"/>
      <c r="AQ87" s="18"/>
    </row>
    <row r="88">
      <c r="C88">
        <f>1+2+2+1+3+2</f>
        <v>11</v>
      </c>
      <c r="E88">
        <f>4+2+2+1+3+3+3</f>
        <v>18</v>
      </c>
      <c r="H88" s="1" t="s">
        <v>321</v>
      </c>
      <c r="R88" s="27" t="s">
        <v>322</v>
      </c>
      <c r="AE88" s="35"/>
    </row>
    <row r="89">
      <c r="C89" s="28">
        <f>C88/8</f>
        <v>1.375</v>
      </c>
      <c r="E89" s="28">
        <f>E88/8</f>
        <v>2.25</v>
      </c>
      <c r="AE89" s="35"/>
    </row>
    <row r="90">
      <c r="AE90" s="35"/>
    </row>
    <row r="91">
      <c r="A91" s="32" t="s">
        <v>323</v>
      </c>
      <c r="AE91" s="35"/>
    </row>
    <row r="92">
      <c r="A92" s="16">
        <v>43246.86961988426</v>
      </c>
      <c r="B92" s="18" t="s">
        <v>61</v>
      </c>
      <c r="C92" s="18" t="s">
        <v>62</v>
      </c>
      <c r="D92" s="18" t="s">
        <v>39</v>
      </c>
      <c r="E92" s="18" t="s">
        <v>63</v>
      </c>
      <c r="F92" s="18" t="s">
        <v>41</v>
      </c>
      <c r="G92" s="18" t="s">
        <v>64</v>
      </c>
      <c r="H92" s="18" t="s">
        <v>65</v>
      </c>
      <c r="I92" s="18" t="s">
        <v>66</v>
      </c>
      <c r="J92" s="18"/>
      <c r="K92" s="18" t="s">
        <v>67</v>
      </c>
      <c r="L92" s="18" t="s">
        <v>68</v>
      </c>
      <c r="M92" s="18" t="s">
        <v>69</v>
      </c>
      <c r="N92" s="18" t="s">
        <v>70</v>
      </c>
      <c r="O92" s="18" t="s">
        <v>69</v>
      </c>
      <c r="P92" s="18" t="s">
        <v>70</v>
      </c>
      <c r="Q92" s="18" t="s">
        <v>49</v>
      </c>
      <c r="R92" s="18" t="s">
        <v>71</v>
      </c>
      <c r="S92" s="30" t="s">
        <v>72</v>
      </c>
      <c r="T92" s="18"/>
      <c r="U92" s="18" t="s">
        <v>52</v>
      </c>
      <c r="V92" s="18" t="s">
        <v>54</v>
      </c>
      <c r="W92" s="18" t="s">
        <v>54</v>
      </c>
      <c r="X92" s="18" t="s">
        <v>52</v>
      </c>
      <c r="Y92" s="18" t="s">
        <v>52</v>
      </c>
      <c r="Z92" s="18" t="s">
        <v>54</v>
      </c>
      <c r="AA92" s="18" t="s">
        <v>56</v>
      </c>
      <c r="AB92" s="18" t="s">
        <v>56</v>
      </c>
      <c r="AC92" s="18" t="s">
        <v>55</v>
      </c>
      <c r="AD92" s="18" t="s">
        <v>56</v>
      </c>
      <c r="AE92" s="33" t="s">
        <v>56</v>
      </c>
      <c r="AF92" s="18" t="s">
        <v>73</v>
      </c>
      <c r="AG92" s="18" t="s">
        <v>74</v>
      </c>
      <c r="AH92" s="18" t="s">
        <v>58</v>
      </c>
      <c r="AI92" s="18" t="s">
        <v>75</v>
      </c>
      <c r="AJ92" s="18" t="s">
        <v>76</v>
      </c>
      <c r="AK92" s="18"/>
      <c r="AL92" s="18"/>
      <c r="AM92" s="18"/>
      <c r="AN92" s="18"/>
      <c r="AO92" s="18"/>
      <c r="AP92" s="18"/>
      <c r="AQ92" s="18"/>
    </row>
    <row r="93">
      <c r="A93" s="16">
        <v>43246.90897819445</v>
      </c>
      <c r="B93" s="18" t="s">
        <v>61</v>
      </c>
      <c r="C93" s="18" t="s">
        <v>94</v>
      </c>
      <c r="D93" s="18" t="s">
        <v>39</v>
      </c>
      <c r="E93" s="18" t="s">
        <v>79</v>
      </c>
      <c r="F93" s="18" t="s">
        <v>80</v>
      </c>
      <c r="G93" s="18" t="s">
        <v>64</v>
      </c>
      <c r="H93" s="18" t="s">
        <v>65</v>
      </c>
      <c r="I93" s="18" t="s">
        <v>66</v>
      </c>
      <c r="J93" s="18" t="s">
        <v>95</v>
      </c>
      <c r="K93" s="18" t="s">
        <v>96</v>
      </c>
      <c r="L93" s="18" t="s">
        <v>97</v>
      </c>
      <c r="M93" s="18" t="s">
        <v>47</v>
      </c>
      <c r="N93" s="18" t="s">
        <v>48</v>
      </c>
      <c r="O93" s="18" t="s">
        <v>47</v>
      </c>
      <c r="P93" s="18" t="s">
        <v>47</v>
      </c>
      <c r="Q93" s="18" t="s">
        <v>98</v>
      </c>
      <c r="R93" s="18" t="s">
        <v>99</v>
      </c>
      <c r="S93" s="30" t="s">
        <v>100</v>
      </c>
      <c r="T93" s="18"/>
      <c r="U93" s="18" t="s">
        <v>54</v>
      </c>
      <c r="V93" s="18" t="s">
        <v>54</v>
      </c>
      <c r="W93" s="18" t="s">
        <v>54</v>
      </c>
      <c r="X93" s="18" t="s">
        <v>54</v>
      </c>
      <c r="Y93" s="18" t="s">
        <v>54</v>
      </c>
      <c r="Z93" s="18" t="s">
        <v>54</v>
      </c>
      <c r="AA93" s="18" t="s">
        <v>55</v>
      </c>
      <c r="AB93" s="18" t="s">
        <v>55</v>
      </c>
      <c r="AC93" s="18" t="s">
        <v>55</v>
      </c>
      <c r="AD93" s="18" t="s">
        <v>55</v>
      </c>
      <c r="AE93" s="33" t="s">
        <v>56</v>
      </c>
      <c r="AF93" s="18" t="s">
        <v>101</v>
      </c>
      <c r="AG93" s="18" t="s">
        <v>57</v>
      </c>
      <c r="AH93" s="18" t="s">
        <v>58</v>
      </c>
      <c r="AI93" s="18" t="s">
        <v>102</v>
      </c>
      <c r="AJ93" s="18" t="s">
        <v>103</v>
      </c>
      <c r="AK93" s="18"/>
      <c r="AL93" s="18"/>
      <c r="AM93" s="18"/>
      <c r="AN93" s="18"/>
      <c r="AO93" s="18"/>
      <c r="AP93" s="18"/>
      <c r="AQ93" s="18"/>
    </row>
    <row r="94">
      <c r="A94" s="16">
        <v>43247.517421689816</v>
      </c>
      <c r="B94" s="18" t="s">
        <v>104</v>
      </c>
      <c r="C94" s="18" t="s">
        <v>94</v>
      </c>
      <c r="D94" s="18" t="s">
        <v>39</v>
      </c>
      <c r="E94" s="18" t="s">
        <v>105</v>
      </c>
      <c r="F94" s="18" t="s">
        <v>106</v>
      </c>
      <c r="G94" s="18" t="s">
        <v>78</v>
      </c>
      <c r="H94" s="18" t="s">
        <v>107</v>
      </c>
      <c r="I94" s="18" t="s">
        <v>66</v>
      </c>
      <c r="J94" s="18"/>
      <c r="K94" s="18" t="s">
        <v>108</v>
      </c>
      <c r="L94" s="18" t="s">
        <v>109</v>
      </c>
      <c r="M94" s="18" t="s">
        <v>47</v>
      </c>
      <c r="N94" s="18" t="s">
        <v>70</v>
      </c>
      <c r="O94" s="18" t="s">
        <v>70</v>
      </c>
      <c r="P94" s="18" t="s">
        <v>48</v>
      </c>
      <c r="Q94" s="18" t="s">
        <v>110</v>
      </c>
      <c r="R94" s="18" t="s">
        <v>111</v>
      </c>
      <c r="S94" s="18" t="s">
        <v>112</v>
      </c>
      <c r="T94" s="18" t="s">
        <v>113</v>
      </c>
      <c r="U94" s="18" t="s">
        <v>52</v>
      </c>
      <c r="V94" s="18" t="s">
        <v>54</v>
      </c>
      <c r="W94" s="18" t="s">
        <v>54</v>
      </c>
      <c r="X94" s="18" t="s">
        <v>53</v>
      </c>
      <c r="Y94" s="18" t="s">
        <v>54</v>
      </c>
      <c r="Z94" s="18" t="s">
        <v>53</v>
      </c>
      <c r="AA94" s="18" t="s">
        <v>55</v>
      </c>
      <c r="AB94" s="18" t="s">
        <v>89</v>
      </c>
      <c r="AC94" s="18" t="s">
        <v>89</v>
      </c>
      <c r="AD94" s="18" t="s">
        <v>55</v>
      </c>
      <c r="AE94" s="33" t="s">
        <v>56</v>
      </c>
      <c r="AF94" s="18"/>
      <c r="AG94" s="18" t="s">
        <v>57</v>
      </c>
      <c r="AH94" s="18" t="s">
        <v>58</v>
      </c>
      <c r="AI94" s="18" t="s">
        <v>59</v>
      </c>
      <c r="AJ94" s="18" t="s">
        <v>114</v>
      </c>
      <c r="AK94" s="18"/>
      <c r="AL94" s="18"/>
      <c r="AM94" s="18"/>
      <c r="AN94" s="18"/>
      <c r="AO94" s="18"/>
      <c r="AP94" s="18"/>
      <c r="AQ94" s="18"/>
    </row>
    <row r="95">
      <c r="A95" s="16">
        <v>43247.52270927084</v>
      </c>
      <c r="B95" s="18" t="s">
        <v>115</v>
      </c>
      <c r="C95" s="18" t="s">
        <v>62</v>
      </c>
      <c r="D95" s="18" t="s">
        <v>79</v>
      </c>
      <c r="E95" s="18" t="s">
        <v>105</v>
      </c>
      <c r="F95" s="18" t="s">
        <v>80</v>
      </c>
      <c r="G95" s="18" t="s">
        <v>78</v>
      </c>
      <c r="H95" s="18" t="s">
        <v>116</v>
      </c>
      <c r="I95" s="18" t="s">
        <v>66</v>
      </c>
      <c r="J95" s="18" t="s">
        <v>117</v>
      </c>
      <c r="K95" s="18" t="s">
        <v>118</v>
      </c>
      <c r="L95" s="18" t="s">
        <v>119</v>
      </c>
      <c r="M95" s="18" t="s">
        <v>47</v>
      </c>
      <c r="N95" s="18" t="s">
        <v>70</v>
      </c>
      <c r="O95" s="18" t="s">
        <v>70</v>
      </c>
      <c r="P95" s="18" t="s">
        <v>70</v>
      </c>
      <c r="Q95" s="18" t="s">
        <v>120</v>
      </c>
      <c r="R95" s="18" t="s">
        <v>121</v>
      </c>
      <c r="S95" s="30" t="s">
        <v>122</v>
      </c>
      <c r="T95" s="18"/>
      <c r="U95" s="18" t="s">
        <v>54</v>
      </c>
      <c r="V95" s="18" t="s">
        <v>54</v>
      </c>
      <c r="W95" s="18" t="s">
        <v>54</v>
      </c>
      <c r="X95" s="18" t="s">
        <v>53</v>
      </c>
      <c r="Y95" s="18" t="s">
        <v>52</v>
      </c>
      <c r="Z95" s="18" t="s">
        <v>52</v>
      </c>
      <c r="AA95" s="18" t="s">
        <v>56</v>
      </c>
      <c r="AB95" s="18" t="s">
        <v>56</v>
      </c>
      <c r="AC95" s="18" t="s">
        <v>55</v>
      </c>
      <c r="AD95" s="18" t="s">
        <v>55</v>
      </c>
      <c r="AE95" s="33" t="s">
        <v>56</v>
      </c>
      <c r="AF95" s="18"/>
      <c r="AG95" s="18" t="s">
        <v>74</v>
      </c>
      <c r="AH95" s="18" t="s">
        <v>58</v>
      </c>
      <c r="AI95" s="18" t="s">
        <v>123</v>
      </c>
      <c r="AJ95" s="18" t="s">
        <v>124</v>
      </c>
      <c r="AK95" s="18"/>
      <c r="AL95" s="18"/>
      <c r="AM95" s="18"/>
      <c r="AN95" s="18"/>
      <c r="AO95" s="18"/>
      <c r="AP95" s="18"/>
      <c r="AQ95" s="18"/>
    </row>
    <row r="96">
      <c r="A96" s="16">
        <v>43247.552523680555</v>
      </c>
      <c r="B96" s="18" t="s">
        <v>61</v>
      </c>
      <c r="C96" s="18" t="s">
        <v>94</v>
      </c>
      <c r="D96" s="18" t="s">
        <v>39</v>
      </c>
      <c r="E96" s="18" t="s">
        <v>105</v>
      </c>
      <c r="F96" s="18" t="s">
        <v>125</v>
      </c>
      <c r="G96" s="18" t="s">
        <v>78</v>
      </c>
      <c r="H96" s="18" t="s">
        <v>126</v>
      </c>
      <c r="I96" s="18" t="s">
        <v>127</v>
      </c>
      <c r="J96" s="18" t="s">
        <v>128</v>
      </c>
      <c r="K96" s="18" t="s">
        <v>129</v>
      </c>
      <c r="L96" s="18" t="s">
        <v>130</v>
      </c>
      <c r="M96" s="18" t="s">
        <v>47</v>
      </c>
      <c r="N96" s="18" t="s">
        <v>70</v>
      </c>
      <c r="O96" s="18" t="s">
        <v>69</v>
      </c>
      <c r="P96" s="18" t="s">
        <v>70</v>
      </c>
      <c r="Q96" s="18" t="s">
        <v>131</v>
      </c>
      <c r="R96" s="18" t="s">
        <v>86</v>
      </c>
      <c r="S96" s="30" t="s">
        <v>132</v>
      </c>
      <c r="T96" s="18"/>
      <c r="U96" s="18" t="s">
        <v>54</v>
      </c>
      <c r="V96" s="18" t="s">
        <v>54</v>
      </c>
      <c r="W96" s="18" t="s">
        <v>54</v>
      </c>
      <c r="X96" s="18" t="s">
        <v>53</v>
      </c>
      <c r="Y96" s="18" t="s">
        <v>53</v>
      </c>
      <c r="Z96" s="18" t="s">
        <v>54</v>
      </c>
      <c r="AA96" s="18" t="s">
        <v>56</v>
      </c>
      <c r="AB96" s="18" t="s">
        <v>56</v>
      </c>
      <c r="AC96" s="18" t="s">
        <v>56</v>
      </c>
      <c r="AD96" s="18" t="s">
        <v>56</v>
      </c>
      <c r="AE96" s="33" t="s">
        <v>56</v>
      </c>
      <c r="AF96" s="18"/>
      <c r="AG96" s="18" t="s">
        <v>133</v>
      </c>
      <c r="AH96" s="18" t="s">
        <v>58</v>
      </c>
      <c r="AI96" s="18" t="s">
        <v>134</v>
      </c>
      <c r="AJ96" s="18" t="s">
        <v>60</v>
      </c>
      <c r="AK96" s="18"/>
      <c r="AL96" s="18"/>
      <c r="AM96" s="18"/>
      <c r="AN96" s="18"/>
      <c r="AO96" s="18"/>
      <c r="AP96" s="18"/>
      <c r="AQ96" s="18"/>
    </row>
    <row r="97">
      <c r="A97" s="16">
        <v>43247.92003069444</v>
      </c>
      <c r="B97" s="18" t="s">
        <v>61</v>
      </c>
      <c r="C97" s="18" t="s">
        <v>94</v>
      </c>
      <c r="D97" s="18" t="s">
        <v>79</v>
      </c>
      <c r="E97" s="18" t="s">
        <v>40</v>
      </c>
      <c r="F97" s="18" t="s">
        <v>80</v>
      </c>
      <c r="G97" s="18" t="s">
        <v>78</v>
      </c>
      <c r="H97" s="18" t="s">
        <v>152</v>
      </c>
      <c r="I97" s="18" t="s">
        <v>153</v>
      </c>
      <c r="J97" s="18" t="s">
        <v>154</v>
      </c>
      <c r="K97" s="18" t="s">
        <v>155</v>
      </c>
      <c r="L97" s="18" t="s">
        <v>156</v>
      </c>
      <c r="M97" s="18" t="s">
        <v>47</v>
      </c>
      <c r="N97" s="18" t="s">
        <v>70</v>
      </c>
      <c r="O97" s="18" t="s">
        <v>70</v>
      </c>
      <c r="P97" s="18" t="s">
        <v>70</v>
      </c>
      <c r="Q97" s="18" t="s">
        <v>157</v>
      </c>
      <c r="R97" s="18" t="s">
        <v>158</v>
      </c>
      <c r="S97" s="30" t="s">
        <v>159</v>
      </c>
      <c r="T97" s="18"/>
      <c r="U97" s="18" t="s">
        <v>53</v>
      </c>
      <c r="V97" s="18" t="s">
        <v>54</v>
      </c>
      <c r="W97" s="18" t="s">
        <v>54</v>
      </c>
      <c r="X97" s="18" t="s">
        <v>52</v>
      </c>
      <c r="Y97" s="18" t="s">
        <v>53</v>
      </c>
      <c r="Z97" s="18" t="s">
        <v>54</v>
      </c>
      <c r="AA97" s="18" t="s">
        <v>55</v>
      </c>
      <c r="AB97" s="18" t="s">
        <v>55</v>
      </c>
      <c r="AC97" s="18" t="s">
        <v>55</v>
      </c>
      <c r="AD97" s="18" t="s">
        <v>56</v>
      </c>
      <c r="AE97" s="33" t="s">
        <v>56</v>
      </c>
      <c r="AF97" s="18"/>
      <c r="AG97" s="18" t="s">
        <v>74</v>
      </c>
      <c r="AH97" s="18" t="s">
        <v>58</v>
      </c>
      <c r="AI97" s="18" t="s">
        <v>160</v>
      </c>
      <c r="AJ97" s="18" t="s">
        <v>161</v>
      </c>
      <c r="AK97" s="18"/>
      <c r="AL97" s="18"/>
      <c r="AM97" s="18"/>
      <c r="AN97" s="18"/>
      <c r="AO97" s="18"/>
      <c r="AP97" s="18"/>
      <c r="AQ97" s="18"/>
    </row>
    <row r="98">
      <c r="A98" s="16">
        <v>43248.48752606481</v>
      </c>
      <c r="B98" s="18" t="s">
        <v>37</v>
      </c>
      <c r="C98" s="18" t="s">
        <v>78</v>
      </c>
      <c r="D98" s="18" t="s">
        <v>39</v>
      </c>
      <c r="E98" s="18" t="s">
        <v>79</v>
      </c>
      <c r="F98" s="18" t="s">
        <v>202</v>
      </c>
      <c r="G98" s="18" t="s">
        <v>64</v>
      </c>
      <c r="H98" s="18" t="s">
        <v>107</v>
      </c>
      <c r="I98" s="18" t="s">
        <v>66</v>
      </c>
      <c r="J98" s="18" t="s">
        <v>203</v>
      </c>
      <c r="K98" s="18" t="s">
        <v>204</v>
      </c>
      <c r="L98" s="18" t="s">
        <v>205</v>
      </c>
      <c r="M98" s="18" t="s">
        <v>47</v>
      </c>
      <c r="N98" s="18" t="s">
        <v>48</v>
      </c>
      <c r="O98" s="18" t="s">
        <v>47</v>
      </c>
      <c r="P98" s="18" t="s">
        <v>48</v>
      </c>
      <c r="Q98" s="18" t="s">
        <v>206</v>
      </c>
      <c r="R98" s="18" t="s">
        <v>207</v>
      </c>
      <c r="S98" s="18" t="s">
        <v>208</v>
      </c>
      <c r="T98" s="18" t="s">
        <v>209</v>
      </c>
      <c r="U98" s="18" t="s">
        <v>52</v>
      </c>
      <c r="V98" s="18" t="s">
        <v>54</v>
      </c>
      <c r="W98" s="18" t="s">
        <v>54</v>
      </c>
      <c r="X98" s="18" t="s">
        <v>52</v>
      </c>
      <c r="Y98" s="18" t="s">
        <v>53</v>
      </c>
      <c r="Z98" s="18" t="s">
        <v>52</v>
      </c>
      <c r="AA98" s="18" t="s">
        <v>55</v>
      </c>
      <c r="AB98" s="18" t="s">
        <v>56</v>
      </c>
      <c r="AC98" s="18" t="s">
        <v>56</v>
      </c>
      <c r="AD98" s="18" t="s">
        <v>55</v>
      </c>
      <c r="AE98" s="33" t="s">
        <v>56</v>
      </c>
      <c r="AF98" s="18"/>
      <c r="AG98" s="18" t="s">
        <v>74</v>
      </c>
      <c r="AH98" s="18" t="s">
        <v>58</v>
      </c>
      <c r="AI98" s="18" t="s">
        <v>102</v>
      </c>
      <c r="AJ98" s="18" t="s">
        <v>210</v>
      </c>
      <c r="AK98" s="18"/>
      <c r="AL98" s="18"/>
      <c r="AM98" s="18"/>
      <c r="AN98" s="18"/>
      <c r="AO98" s="18"/>
      <c r="AP98" s="18"/>
      <c r="AQ98" s="18"/>
    </row>
    <row r="99">
      <c r="A99" s="16">
        <v>43249.90046553241</v>
      </c>
      <c r="B99" s="18" t="s">
        <v>255</v>
      </c>
      <c r="C99" s="18" t="s">
        <v>78</v>
      </c>
      <c r="D99" s="18" t="s">
        <v>39</v>
      </c>
      <c r="E99" s="18" t="s">
        <v>39</v>
      </c>
      <c r="F99" s="18" t="s">
        <v>233</v>
      </c>
      <c r="G99" s="18" t="s">
        <v>64</v>
      </c>
      <c r="H99" s="18" t="s">
        <v>256</v>
      </c>
      <c r="I99" s="18" t="s">
        <v>66</v>
      </c>
      <c r="J99" s="18" t="s">
        <v>257</v>
      </c>
      <c r="K99" s="18" t="s">
        <v>258</v>
      </c>
      <c r="L99" s="18" t="s">
        <v>259</v>
      </c>
      <c r="M99" s="18" t="s">
        <v>48</v>
      </c>
      <c r="N99" s="18" t="s">
        <v>70</v>
      </c>
      <c r="O99" s="18" t="s">
        <v>47</v>
      </c>
      <c r="P99" s="18" t="s">
        <v>48</v>
      </c>
      <c r="Q99" s="18" t="s">
        <v>49</v>
      </c>
      <c r="R99" s="18" t="s">
        <v>149</v>
      </c>
      <c r="S99" s="18" t="s">
        <v>72</v>
      </c>
      <c r="T99" s="18" t="s">
        <v>260</v>
      </c>
      <c r="U99" s="18" t="s">
        <v>54</v>
      </c>
      <c r="V99" s="18" t="s">
        <v>54</v>
      </c>
      <c r="W99" s="18" t="s">
        <v>54</v>
      </c>
      <c r="X99" s="18" t="s">
        <v>52</v>
      </c>
      <c r="Y99" s="18" t="s">
        <v>53</v>
      </c>
      <c r="Z99" s="18" t="s">
        <v>52</v>
      </c>
      <c r="AA99" s="18" t="s">
        <v>89</v>
      </c>
      <c r="AB99" s="18" t="s">
        <v>89</v>
      </c>
      <c r="AC99" s="18" t="s">
        <v>89</v>
      </c>
      <c r="AD99" s="18" t="s">
        <v>89</v>
      </c>
      <c r="AE99" s="33" t="s">
        <v>56</v>
      </c>
      <c r="AF99" s="18" t="s">
        <v>261</v>
      </c>
      <c r="AG99" s="18" t="s">
        <v>171</v>
      </c>
      <c r="AH99" s="18" t="s">
        <v>58</v>
      </c>
      <c r="AI99" s="18" t="s">
        <v>102</v>
      </c>
      <c r="AJ99" s="18" t="s">
        <v>151</v>
      </c>
      <c r="AK99" s="18"/>
      <c r="AL99" s="18"/>
      <c r="AM99" s="18"/>
      <c r="AN99" s="18"/>
      <c r="AO99" s="18"/>
      <c r="AP99" s="18"/>
      <c r="AQ99" s="18"/>
    </row>
    <row r="100">
      <c r="A100" s="16">
        <v>43251.373434733796</v>
      </c>
      <c r="B100" s="18" t="s">
        <v>184</v>
      </c>
      <c r="C100" s="18" t="s">
        <v>94</v>
      </c>
      <c r="D100" s="18" t="s">
        <v>79</v>
      </c>
      <c r="E100" s="18" t="s">
        <v>63</v>
      </c>
      <c r="F100" s="18" t="s">
        <v>273</v>
      </c>
      <c r="G100" s="18" t="s">
        <v>78</v>
      </c>
      <c r="H100" s="18" t="s">
        <v>274</v>
      </c>
      <c r="I100" s="18" t="s">
        <v>66</v>
      </c>
      <c r="J100" s="18"/>
      <c r="K100" s="18" t="s">
        <v>155</v>
      </c>
      <c r="L100" s="18" t="s">
        <v>275</v>
      </c>
      <c r="M100" s="18" t="s">
        <v>47</v>
      </c>
      <c r="N100" s="18" t="s">
        <v>69</v>
      </c>
      <c r="O100" s="18" t="s">
        <v>47</v>
      </c>
      <c r="P100" s="18" t="s">
        <v>48</v>
      </c>
      <c r="Q100" s="18" t="s">
        <v>276</v>
      </c>
      <c r="R100" s="18" t="s">
        <v>277</v>
      </c>
      <c r="S100" s="30" t="s">
        <v>278</v>
      </c>
      <c r="T100" s="18"/>
      <c r="U100" s="18" t="s">
        <v>54</v>
      </c>
      <c r="V100" s="18" t="s">
        <v>54</v>
      </c>
      <c r="W100" s="18" t="s">
        <v>54</v>
      </c>
      <c r="X100" s="18" t="s">
        <v>53</v>
      </c>
      <c r="Y100" s="18" t="s">
        <v>53</v>
      </c>
      <c r="Z100" s="18" t="s">
        <v>53</v>
      </c>
      <c r="AA100" s="18" t="s">
        <v>89</v>
      </c>
      <c r="AB100" s="18" t="s">
        <v>55</v>
      </c>
      <c r="AC100" s="18" t="s">
        <v>55</v>
      </c>
      <c r="AD100" s="18" t="s">
        <v>55</v>
      </c>
      <c r="AE100" s="33" t="s">
        <v>56</v>
      </c>
      <c r="AF100" s="18"/>
      <c r="AG100" s="18" t="s">
        <v>74</v>
      </c>
      <c r="AH100" s="18" t="s">
        <v>58</v>
      </c>
      <c r="AI100" s="18" t="s">
        <v>279</v>
      </c>
      <c r="AJ100" s="18" t="s">
        <v>280</v>
      </c>
      <c r="AK100" s="18"/>
      <c r="AL100" s="18"/>
      <c r="AM100" s="18"/>
      <c r="AN100" s="18"/>
      <c r="AO100" s="18"/>
      <c r="AP100" s="18"/>
      <c r="AQ100" s="18"/>
    </row>
    <row r="101">
      <c r="C101">
        <f>3+2+2+3+2+2+1+1+2</f>
        <v>18</v>
      </c>
      <c r="E101">
        <f>3+2+4+2+1+3</f>
        <v>15</v>
      </c>
      <c r="R101" s="27" t="s">
        <v>324</v>
      </c>
    </row>
    <row r="102">
      <c r="C102" s="28">
        <f>C101/9</f>
        <v>2</v>
      </c>
      <c r="E102" s="28">
        <f>E101/9</f>
        <v>1.666666667</v>
      </c>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row>
    <row r="105">
      <c r="A105" s="36" t="s">
        <v>325</v>
      </c>
    </row>
    <row r="106">
      <c r="A106" s="16">
        <v>43246.84621876157</v>
      </c>
      <c r="B106" s="18" t="s">
        <v>37</v>
      </c>
      <c r="C106" s="18" t="s">
        <v>38</v>
      </c>
      <c r="D106" s="18" t="s">
        <v>39</v>
      </c>
      <c r="E106" s="18" t="s">
        <v>40</v>
      </c>
      <c r="F106" s="18" t="s">
        <v>41</v>
      </c>
      <c r="G106" s="18" t="s">
        <v>42</v>
      </c>
      <c r="H106" s="18" t="s">
        <v>43</v>
      </c>
      <c r="I106" s="30" t="s">
        <v>44</v>
      </c>
      <c r="J106" s="18"/>
      <c r="K106" s="18" t="s">
        <v>45</v>
      </c>
      <c r="L106" s="18" t="s">
        <v>46</v>
      </c>
      <c r="M106" s="18" t="s">
        <v>47</v>
      </c>
      <c r="N106" s="18" t="s">
        <v>47</v>
      </c>
      <c r="O106" s="18" t="s">
        <v>47</v>
      </c>
      <c r="P106" s="18" t="s">
        <v>48</v>
      </c>
      <c r="Q106" s="18" t="s">
        <v>49</v>
      </c>
      <c r="R106" s="18" t="s">
        <v>50</v>
      </c>
      <c r="S106" s="30" t="s">
        <v>51</v>
      </c>
      <c r="T106" s="18"/>
      <c r="U106" s="18" t="s">
        <v>52</v>
      </c>
      <c r="V106" s="18" t="s">
        <v>52</v>
      </c>
      <c r="W106" s="18" t="s">
        <v>52</v>
      </c>
      <c r="X106" s="18" t="s">
        <v>53</v>
      </c>
      <c r="Y106" s="18" t="s">
        <v>54</v>
      </c>
      <c r="Z106" s="18" t="s">
        <v>52</v>
      </c>
      <c r="AA106" s="18" t="s">
        <v>55</v>
      </c>
      <c r="AB106" s="18" t="s">
        <v>56</v>
      </c>
      <c r="AC106" s="18" t="s">
        <v>56</v>
      </c>
      <c r="AD106" s="18" t="s">
        <v>55</v>
      </c>
      <c r="AE106" s="18" t="s">
        <v>55</v>
      </c>
      <c r="AF106" s="18"/>
      <c r="AG106" s="37" t="s">
        <v>57</v>
      </c>
      <c r="AH106" s="18" t="s">
        <v>58</v>
      </c>
      <c r="AI106" s="18" t="s">
        <v>59</v>
      </c>
      <c r="AJ106" s="18" t="s">
        <v>60</v>
      </c>
      <c r="AK106" s="18"/>
      <c r="AL106" s="18"/>
      <c r="AM106" s="18"/>
      <c r="AN106" s="18"/>
      <c r="AO106" s="18"/>
      <c r="AP106" s="18"/>
      <c r="AQ106" s="18"/>
    </row>
    <row r="107">
      <c r="A107" s="16">
        <v>43246.86961988426</v>
      </c>
      <c r="B107" s="18" t="s">
        <v>61</v>
      </c>
      <c r="C107" s="18" t="s">
        <v>62</v>
      </c>
      <c r="D107" s="18" t="s">
        <v>39</v>
      </c>
      <c r="E107" s="18" t="s">
        <v>63</v>
      </c>
      <c r="F107" s="18" t="s">
        <v>41</v>
      </c>
      <c r="G107" s="18" t="s">
        <v>64</v>
      </c>
      <c r="H107" s="18" t="s">
        <v>65</v>
      </c>
      <c r="I107" s="18" t="s">
        <v>66</v>
      </c>
      <c r="J107" s="18"/>
      <c r="K107" s="18" t="s">
        <v>67</v>
      </c>
      <c r="L107" s="18" t="s">
        <v>68</v>
      </c>
      <c r="M107" s="18" t="s">
        <v>69</v>
      </c>
      <c r="N107" s="18" t="s">
        <v>70</v>
      </c>
      <c r="O107" s="18" t="s">
        <v>69</v>
      </c>
      <c r="P107" s="18" t="s">
        <v>70</v>
      </c>
      <c r="Q107" s="18" t="s">
        <v>49</v>
      </c>
      <c r="R107" s="18" t="s">
        <v>71</v>
      </c>
      <c r="S107" s="30" t="s">
        <v>72</v>
      </c>
      <c r="T107" s="18"/>
      <c r="U107" s="18" t="s">
        <v>52</v>
      </c>
      <c r="V107" s="18" t="s">
        <v>54</v>
      </c>
      <c r="W107" s="18" t="s">
        <v>54</v>
      </c>
      <c r="X107" s="18" t="s">
        <v>52</v>
      </c>
      <c r="Y107" s="18" t="s">
        <v>52</v>
      </c>
      <c r="Z107" s="18" t="s">
        <v>54</v>
      </c>
      <c r="AA107" s="18" t="s">
        <v>56</v>
      </c>
      <c r="AB107" s="18" t="s">
        <v>56</v>
      </c>
      <c r="AC107" s="18" t="s">
        <v>55</v>
      </c>
      <c r="AD107" s="18" t="s">
        <v>56</v>
      </c>
      <c r="AE107" s="18" t="s">
        <v>56</v>
      </c>
      <c r="AF107" s="18" t="s">
        <v>73</v>
      </c>
      <c r="AG107" s="37" t="s">
        <v>74</v>
      </c>
      <c r="AH107" s="18" t="s">
        <v>58</v>
      </c>
      <c r="AI107" s="18" t="s">
        <v>75</v>
      </c>
      <c r="AJ107" s="18" t="s">
        <v>76</v>
      </c>
      <c r="AK107" s="18"/>
      <c r="AL107" s="18"/>
      <c r="AM107" s="18"/>
      <c r="AN107" s="18"/>
      <c r="AO107" s="18"/>
      <c r="AP107" s="18"/>
      <c r="AQ107" s="18"/>
    </row>
    <row r="108">
      <c r="A108" s="16">
        <v>43246.90897819445</v>
      </c>
      <c r="B108" s="18" t="s">
        <v>61</v>
      </c>
      <c r="C108" s="18" t="s">
        <v>94</v>
      </c>
      <c r="D108" s="18" t="s">
        <v>39</v>
      </c>
      <c r="E108" s="18" t="s">
        <v>79</v>
      </c>
      <c r="F108" s="18" t="s">
        <v>80</v>
      </c>
      <c r="G108" s="18" t="s">
        <v>64</v>
      </c>
      <c r="H108" s="18" t="s">
        <v>65</v>
      </c>
      <c r="I108" s="18" t="s">
        <v>66</v>
      </c>
      <c r="J108" s="18" t="s">
        <v>95</v>
      </c>
      <c r="K108" s="18" t="s">
        <v>96</v>
      </c>
      <c r="L108" s="18" t="s">
        <v>97</v>
      </c>
      <c r="M108" s="18" t="s">
        <v>47</v>
      </c>
      <c r="N108" s="18" t="s">
        <v>48</v>
      </c>
      <c r="O108" s="18" t="s">
        <v>47</v>
      </c>
      <c r="P108" s="18" t="s">
        <v>47</v>
      </c>
      <c r="Q108" s="18" t="s">
        <v>98</v>
      </c>
      <c r="R108" s="18" t="s">
        <v>99</v>
      </c>
      <c r="S108" s="30" t="s">
        <v>100</v>
      </c>
      <c r="T108" s="18"/>
      <c r="U108" s="18" t="s">
        <v>54</v>
      </c>
      <c r="V108" s="18" t="s">
        <v>54</v>
      </c>
      <c r="W108" s="18" t="s">
        <v>54</v>
      </c>
      <c r="X108" s="18" t="s">
        <v>54</v>
      </c>
      <c r="Y108" s="18" t="s">
        <v>54</v>
      </c>
      <c r="Z108" s="18" t="s">
        <v>54</v>
      </c>
      <c r="AA108" s="18" t="s">
        <v>55</v>
      </c>
      <c r="AB108" s="18" t="s">
        <v>55</v>
      </c>
      <c r="AC108" s="18" t="s">
        <v>55</v>
      </c>
      <c r="AD108" s="18" t="s">
        <v>55</v>
      </c>
      <c r="AE108" s="18" t="s">
        <v>56</v>
      </c>
      <c r="AF108" s="18" t="s">
        <v>101</v>
      </c>
      <c r="AG108" s="37" t="s">
        <v>57</v>
      </c>
      <c r="AH108" s="18" t="s">
        <v>58</v>
      </c>
      <c r="AI108" s="18" t="s">
        <v>102</v>
      </c>
      <c r="AJ108" s="18" t="s">
        <v>103</v>
      </c>
      <c r="AK108" s="18"/>
      <c r="AL108" s="18"/>
      <c r="AM108" s="18"/>
      <c r="AN108" s="18"/>
      <c r="AO108" s="18"/>
      <c r="AP108" s="18"/>
      <c r="AQ108" s="18"/>
    </row>
    <row r="109">
      <c r="A109" s="16">
        <v>43247.517421689816</v>
      </c>
      <c r="B109" s="18" t="s">
        <v>104</v>
      </c>
      <c r="C109" s="18" t="s">
        <v>94</v>
      </c>
      <c r="D109" s="18" t="s">
        <v>39</v>
      </c>
      <c r="E109" s="18" t="s">
        <v>105</v>
      </c>
      <c r="F109" s="18" t="s">
        <v>106</v>
      </c>
      <c r="G109" s="18" t="s">
        <v>78</v>
      </c>
      <c r="H109" s="18" t="s">
        <v>107</v>
      </c>
      <c r="I109" s="18" t="s">
        <v>66</v>
      </c>
      <c r="J109" s="18"/>
      <c r="K109" s="18" t="s">
        <v>108</v>
      </c>
      <c r="L109" s="18" t="s">
        <v>109</v>
      </c>
      <c r="M109" s="18" t="s">
        <v>47</v>
      </c>
      <c r="N109" s="18" t="s">
        <v>70</v>
      </c>
      <c r="O109" s="18" t="s">
        <v>70</v>
      </c>
      <c r="P109" s="18" t="s">
        <v>48</v>
      </c>
      <c r="Q109" s="18" t="s">
        <v>110</v>
      </c>
      <c r="R109" s="18" t="s">
        <v>111</v>
      </c>
      <c r="S109" s="18" t="s">
        <v>112</v>
      </c>
      <c r="T109" s="18" t="s">
        <v>113</v>
      </c>
      <c r="U109" s="18" t="s">
        <v>52</v>
      </c>
      <c r="V109" s="18" t="s">
        <v>54</v>
      </c>
      <c r="W109" s="18" t="s">
        <v>54</v>
      </c>
      <c r="X109" s="18" t="s">
        <v>53</v>
      </c>
      <c r="Y109" s="18" t="s">
        <v>54</v>
      </c>
      <c r="Z109" s="18" t="s">
        <v>53</v>
      </c>
      <c r="AA109" s="18" t="s">
        <v>55</v>
      </c>
      <c r="AB109" s="18" t="s">
        <v>89</v>
      </c>
      <c r="AC109" s="18" t="s">
        <v>89</v>
      </c>
      <c r="AD109" s="18" t="s">
        <v>55</v>
      </c>
      <c r="AE109" s="18" t="s">
        <v>56</v>
      </c>
      <c r="AF109" s="18"/>
      <c r="AG109" s="37" t="s">
        <v>57</v>
      </c>
      <c r="AH109" s="18" t="s">
        <v>58</v>
      </c>
      <c r="AI109" s="18" t="s">
        <v>59</v>
      </c>
      <c r="AJ109" s="18" t="s">
        <v>114</v>
      </c>
      <c r="AK109" s="18"/>
      <c r="AL109" s="18"/>
      <c r="AM109" s="18"/>
      <c r="AN109" s="18"/>
      <c r="AO109" s="18"/>
      <c r="AP109" s="18"/>
      <c r="AQ109" s="18"/>
    </row>
    <row r="110">
      <c r="A110" s="16">
        <v>43247.592350833336</v>
      </c>
      <c r="B110" s="18" t="s">
        <v>104</v>
      </c>
      <c r="C110" s="18" t="s">
        <v>94</v>
      </c>
      <c r="D110" s="18" t="s">
        <v>79</v>
      </c>
      <c r="E110" s="18" t="s">
        <v>79</v>
      </c>
      <c r="F110" s="18" t="s">
        <v>142</v>
      </c>
      <c r="G110" s="18" t="s">
        <v>78</v>
      </c>
      <c r="H110" s="18" t="s">
        <v>143</v>
      </c>
      <c r="I110" s="18" t="s">
        <v>144</v>
      </c>
      <c r="J110" s="18" t="s">
        <v>145</v>
      </c>
      <c r="K110" s="18" t="s">
        <v>146</v>
      </c>
      <c r="L110" s="18" t="s">
        <v>147</v>
      </c>
      <c r="M110" s="18" t="s">
        <v>47</v>
      </c>
      <c r="N110" s="18" t="s">
        <v>47</v>
      </c>
      <c r="O110" s="18" t="s">
        <v>47</v>
      </c>
      <c r="P110" s="18" t="s">
        <v>47</v>
      </c>
      <c r="Q110" s="18" t="s">
        <v>148</v>
      </c>
      <c r="R110" s="18" t="s">
        <v>149</v>
      </c>
      <c r="S110" s="18" t="s">
        <v>150</v>
      </c>
      <c r="T110" s="18"/>
      <c r="U110" s="18" t="s">
        <v>54</v>
      </c>
      <c r="V110" s="18" t="s">
        <v>54</v>
      </c>
      <c r="W110" s="18" t="s">
        <v>54</v>
      </c>
      <c r="X110" s="18" t="s">
        <v>54</v>
      </c>
      <c r="Y110" s="18" t="s">
        <v>53</v>
      </c>
      <c r="Z110" s="18" t="s">
        <v>52</v>
      </c>
      <c r="AA110" s="18" t="s">
        <v>89</v>
      </c>
      <c r="AB110" s="18" t="s">
        <v>55</v>
      </c>
      <c r="AC110" s="18" t="s">
        <v>89</v>
      </c>
      <c r="AD110" s="18" t="s">
        <v>55</v>
      </c>
      <c r="AE110" s="18" t="s">
        <v>55</v>
      </c>
      <c r="AF110" s="18"/>
      <c r="AG110" s="37" t="s">
        <v>74</v>
      </c>
      <c r="AH110" s="18" t="s">
        <v>58</v>
      </c>
      <c r="AI110" s="18" t="s">
        <v>59</v>
      </c>
      <c r="AJ110" s="18" t="s">
        <v>151</v>
      </c>
      <c r="AK110" s="18"/>
      <c r="AL110" s="18"/>
      <c r="AM110" s="18"/>
      <c r="AN110" s="18"/>
      <c r="AO110" s="18"/>
      <c r="AP110" s="18"/>
      <c r="AQ110" s="18"/>
    </row>
    <row r="111">
      <c r="A111" s="16">
        <v>43248.37402965278</v>
      </c>
      <c r="B111" s="18" t="s">
        <v>173</v>
      </c>
      <c r="C111" s="18" t="s">
        <v>94</v>
      </c>
      <c r="D111" s="18" t="s">
        <v>39</v>
      </c>
      <c r="E111" s="18" t="s">
        <v>39</v>
      </c>
      <c r="F111" s="18" t="s">
        <v>174</v>
      </c>
      <c r="G111" s="18" t="s">
        <v>78</v>
      </c>
      <c r="H111" s="18" t="s">
        <v>81</v>
      </c>
      <c r="I111" s="18" t="s">
        <v>66</v>
      </c>
      <c r="J111" s="18"/>
      <c r="K111" s="18" t="s">
        <v>175</v>
      </c>
      <c r="L111" s="18" t="s">
        <v>176</v>
      </c>
      <c r="M111" s="18" t="s">
        <v>47</v>
      </c>
      <c r="N111" s="18" t="s">
        <v>70</v>
      </c>
      <c r="O111" s="18" t="s">
        <v>48</v>
      </c>
      <c r="P111" s="18" t="s">
        <v>48</v>
      </c>
      <c r="Q111" s="18" t="s">
        <v>177</v>
      </c>
      <c r="R111" s="18" t="s">
        <v>178</v>
      </c>
      <c r="S111" s="18" t="s">
        <v>179</v>
      </c>
      <c r="T111" s="18" t="s">
        <v>180</v>
      </c>
      <c r="U111" s="18" t="s">
        <v>54</v>
      </c>
      <c r="V111" s="18" t="s">
        <v>54</v>
      </c>
      <c r="W111" s="18" t="s">
        <v>54</v>
      </c>
      <c r="X111" s="18" t="s">
        <v>53</v>
      </c>
      <c r="Y111" s="18" t="s">
        <v>53</v>
      </c>
      <c r="Z111" s="18" t="s">
        <v>53</v>
      </c>
      <c r="AA111" s="18" t="s">
        <v>89</v>
      </c>
      <c r="AB111" s="18" t="s">
        <v>55</v>
      </c>
      <c r="AC111" s="18" t="s">
        <v>56</v>
      </c>
      <c r="AD111" s="18" t="s">
        <v>89</v>
      </c>
      <c r="AE111" s="18" t="s">
        <v>55</v>
      </c>
      <c r="AF111" s="18" t="s">
        <v>181</v>
      </c>
      <c r="AG111" s="37" t="s">
        <v>74</v>
      </c>
      <c r="AH111" s="18" t="s">
        <v>91</v>
      </c>
      <c r="AI111" s="18" t="s">
        <v>182</v>
      </c>
      <c r="AJ111" s="18" t="s">
        <v>183</v>
      </c>
      <c r="AK111" s="18"/>
      <c r="AL111" s="18"/>
      <c r="AM111" s="18"/>
      <c r="AN111" s="18"/>
      <c r="AO111" s="18"/>
      <c r="AP111" s="18"/>
      <c r="AQ111" s="18"/>
    </row>
    <row r="112">
      <c r="A112" s="16">
        <v>43248.43751777778</v>
      </c>
      <c r="B112" s="18" t="s">
        <v>193</v>
      </c>
      <c r="C112" s="18" t="s">
        <v>94</v>
      </c>
      <c r="D112" s="18" t="s">
        <v>79</v>
      </c>
      <c r="E112" s="18" t="s">
        <v>63</v>
      </c>
      <c r="F112" s="18" t="s">
        <v>194</v>
      </c>
      <c r="G112" s="18" t="s">
        <v>64</v>
      </c>
      <c r="H112" s="18" t="s">
        <v>195</v>
      </c>
      <c r="I112" s="18" t="s">
        <v>153</v>
      </c>
      <c r="J112" s="34" t="s">
        <v>196</v>
      </c>
      <c r="K112" s="18" t="s">
        <v>197</v>
      </c>
      <c r="L112" s="18" t="s">
        <v>198</v>
      </c>
      <c r="M112" s="18" t="s">
        <v>48</v>
      </c>
      <c r="N112" s="18" t="s">
        <v>48</v>
      </c>
      <c r="O112" s="18" t="s">
        <v>47</v>
      </c>
      <c r="P112" s="18" t="s">
        <v>70</v>
      </c>
      <c r="Q112" s="18" t="s">
        <v>177</v>
      </c>
      <c r="R112" s="18" t="s">
        <v>199</v>
      </c>
      <c r="S112" s="18" t="s">
        <v>51</v>
      </c>
      <c r="T112" s="18" t="s">
        <v>200</v>
      </c>
      <c r="U112" s="18" t="s">
        <v>54</v>
      </c>
      <c r="V112" s="18" t="s">
        <v>54</v>
      </c>
      <c r="W112" s="18" t="s">
        <v>54</v>
      </c>
      <c r="X112" s="18" t="s">
        <v>53</v>
      </c>
      <c r="Y112" s="18" t="s">
        <v>52</v>
      </c>
      <c r="Z112" s="18" t="s">
        <v>54</v>
      </c>
      <c r="AA112" s="18" t="s">
        <v>89</v>
      </c>
      <c r="AB112" s="18" t="s">
        <v>89</v>
      </c>
      <c r="AC112" s="18" t="s">
        <v>89</v>
      </c>
      <c r="AD112" s="18" t="s">
        <v>89</v>
      </c>
      <c r="AE112" s="18" t="s">
        <v>89</v>
      </c>
      <c r="AF112" s="18" t="s">
        <v>201</v>
      </c>
      <c r="AG112" s="37" t="s">
        <v>74</v>
      </c>
      <c r="AH112" s="18" t="s">
        <v>58</v>
      </c>
      <c r="AI112" s="18" t="s">
        <v>59</v>
      </c>
      <c r="AJ112" s="18" t="s">
        <v>151</v>
      </c>
      <c r="AK112" s="18"/>
      <c r="AL112" s="18"/>
      <c r="AM112" s="18"/>
      <c r="AN112" s="18"/>
      <c r="AO112" s="18"/>
      <c r="AP112" s="18"/>
      <c r="AQ112" s="18"/>
    </row>
    <row r="113">
      <c r="A113" s="16">
        <v>43248.48752606481</v>
      </c>
      <c r="B113" s="18" t="s">
        <v>37</v>
      </c>
      <c r="C113" s="18" t="s">
        <v>78</v>
      </c>
      <c r="D113" s="18" t="s">
        <v>39</v>
      </c>
      <c r="E113" s="18" t="s">
        <v>79</v>
      </c>
      <c r="F113" s="18" t="s">
        <v>202</v>
      </c>
      <c r="G113" s="18" t="s">
        <v>64</v>
      </c>
      <c r="H113" s="18" t="s">
        <v>107</v>
      </c>
      <c r="I113" s="18" t="s">
        <v>66</v>
      </c>
      <c r="J113" s="18" t="s">
        <v>203</v>
      </c>
      <c r="K113" s="18" t="s">
        <v>204</v>
      </c>
      <c r="L113" s="18" t="s">
        <v>205</v>
      </c>
      <c r="M113" s="18" t="s">
        <v>47</v>
      </c>
      <c r="N113" s="18" t="s">
        <v>48</v>
      </c>
      <c r="O113" s="18" t="s">
        <v>47</v>
      </c>
      <c r="P113" s="18" t="s">
        <v>48</v>
      </c>
      <c r="Q113" s="18" t="s">
        <v>206</v>
      </c>
      <c r="R113" s="18" t="s">
        <v>207</v>
      </c>
      <c r="S113" s="18" t="s">
        <v>208</v>
      </c>
      <c r="T113" s="18" t="s">
        <v>209</v>
      </c>
      <c r="U113" s="18" t="s">
        <v>52</v>
      </c>
      <c r="V113" s="18" t="s">
        <v>54</v>
      </c>
      <c r="W113" s="18" t="s">
        <v>54</v>
      </c>
      <c r="X113" s="18" t="s">
        <v>52</v>
      </c>
      <c r="Y113" s="18" t="s">
        <v>53</v>
      </c>
      <c r="Z113" s="18" t="s">
        <v>52</v>
      </c>
      <c r="AA113" s="18" t="s">
        <v>55</v>
      </c>
      <c r="AB113" s="18" t="s">
        <v>56</v>
      </c>
      <c r="AC113" s="18" t="s">
        <v>56</v>
      </c>
      <c r="AD113" s="18" t="s">
        <v>55</v>
      </c>
      <c r="AE113" s="18" t="s">
        <v>56</v>
      </c>
      <c r="AF113" s="18"/>
      <c r="AG113" s="37" t="s">
        <v>74</v>
      </c>
      <c r="AH113" s="18" t="s">
        <v>58</v>
      </c>
      <c r="AI113" s="18" t="s">
        <v>102</v>
      </c>
      <c r="AJ113" s="18" t="s">
        <v>210</v>
      </c>
      <c r="AK113" s="18"/>
      <c r="AL113" s="18"/>
      <c r="AM113" s="18"/>
      <c r="AN113" s="18"/>
      <c r="AO113" s="18"/>
      <c r="AP113" s="18"/>
      <c r="AQ113" s="18"/>
    </row>
    <row r="114">
      <c r="A114" s="16">
        <v>43248.535299675925</v>
      </c>
      <c r="B114" s="18" t="s">
        <v>211</v>
      </c>
      <c r="C114" s="18" t="s">
        <v>78</v>
      </c>
      <c r="D114" s="18" t="s">
        <v>63</v>
      </c>
      <c r="E114" s="18" t="s">
        <v>63</v>
      </c>
      <c r="F114" s="18" t="s">
        <v>212</v>
      </c>
      <c r="G114" s="18" t="s">
        <v>135</v>
      </c>
      <c r="H114" s="18" t="s">
        <v>213</v>
      </c>
      <c r="I114" s="18" t="s">
        <v>214</v>
      </c>
      <c r="J114" s="18" t="s">
        <v>214</v>
      </c>
      <c r="K114" s="18" t="s">
        <v>215</v>
      </c>
      <c r="L114" s="18" t="s">
        <v>216</v>
      </c>
      <c r="M114" s="18" t="s">
        <v>48</v>
      </c>
      <c r="N114" s="18" t="s">
        <v>48</v>
      </c>
      <c r="O114" s="18" t="s">
        <v>47</v>
      </c>
      <c r="P114" s="18" t="s">
        <v>70</v>
      </c>
      <c r="Q114" s="18" t="s">
        <v>217</v>
      </c>
      <c r="R114" s="18" t="s">
        <v>218</v>
      </c>
      <c r="S114" s="18" t="s">
        <v>219</v>
      </c>
      <c r="T114" s="18" t="s">
        <v>220</v>
      </c>
      <c r="U114" s="18" t="s">
        <v>52</v>
      </c>
      <c r="V114" s="18" t="s">
        <v>53</v>
      </c>
      <c r="W114" s="18" t="s">
        <v>52</v>
      </c>
      <c r="X114" s="18" t="s">
        <v>53</v>
      </c>
      <c r="Y114" s="18" t="s">
        <v>53</v>
      </c>
      <c r="Z114" s="18" t="s">
        <v>53</v>
      </c>
      <c r="AA114" s="18" t="s">
        <v>89</v>
      </c>
      <c r="AB114" s="18" t="s">
        <v>89</v>
      </c>
      <c r="AC114" s="18" t="s">
        <v>89</v>
      </c>
      <c r="AD114" s="18" t="s">
        <v>89</v>
      </c>
      <c r="AE114" s="18" t="s">
        <v>55</v>
      </c>
      <c r="AF114" s="18" t="s">
        <v>221</v>
      </c>
      <c r="AG114" s="37" t="s">
        <v>74</v>
      </c>
      <c r="AH114" s="18" t="s">
        <v>58</v>
      </c>
      <c r="AI114" s="18" t="s">
        <v>59</v>
      </c>
      <c r="AJ114" s="18" t="s">
        <v>222</v>
      </c>
      <c r="AK114" s="30" t="s">
        <v>223</v>
      </c>
      <c r="AL114" s="18"/>
      <c r="AM114" s="18"/>
      <c r="AN114" s="18"/>
      <c r="AO114" s="18"/>
      <c r="AP114" s="18"/>
      <c r="AQ114" s="18"/>
    </row>
    <row r="115">
      <c r="A115" s="16">
        <v>43249.58664190972</v>
      </c>
      <c r="B115" s="18" t="s">
        <v>184</v>
      </c>
      <c r="C115" s="18" t="s">
        <v>78</v>
      </c>
      <c r="D115" s="18" t="s">
        <v>39</v>
      </c>
      <c r="E115" s="18" t="s">
        <v>39</v>
      </c>
      <c r="F115" s="18" t="s">
        <v>240</v>
      </c>
      <c r="G115" s="18" t="s">
        <v>64</v>
      </c>
      <c r="H115" s="18" t="s">
        <v>143</v>
      </c>
      <c r="I115" s="18" t="s">
        <v>66</v>
      </c>
      <c r="J115" s="18" t="s">
        <v>241</v>
      </c>
      <c r="K115" s="18" t="s">
        <v>242</v>
      </c>
      <c r="L115" s="18" t="s">
        <v>243</v>
      </c>
      <c r="M115" s="18" t="s">
        <v>48</v>
      </c>
      <c r="N115" s="18" t="s">
        <v>48</v>
      </c>
      <c r="O115" s="18" t="s">
        <v>47</v>
      </c>
      <c r="P115" s="18" t="s">
        <v>48</v>
      </c>
      <c r="Q115" s="18" t="s">
        <v>98</v>
      </c>
      <c r="R115" s="18" t="s">
        <v>244</v>
      </c>
      <c r="S115" s="30" t="s">
        <v>51</v>
      </c>
      <c r="T115" s="18"/>
      <c r="U115" s="18" t="s">
        <v>54</v>
      </c>
      <c r="V115" s="18" t="s">
        <v>54</v>
      </c>
      <c r="W115" s="18" t="s">
        <v>54</v>
      </c>
      <c r="X115" s="18" t="s">
        <v>53</v>
      </c>
      <c r="Y115" s="18" t="s">
        <v>53</v>
      </c>
      <c r="Z115" s="18" t="s">
        <v>52</v>
      </c>
      <c r="AA115" s="18" t="s">
        <v>89</v>
      </c>
      <c r="AB115" s="18" t="s">
        <v>55</v>
      </c>
      <c r="AC115" s="18" t="s">
        <v>89</v>
      </c>
      <c r="AD115" s="18" t="s">
        <v>89</v>
      </c>
      <c r="AE115" s="18" t="s">
        <v>89</v>
      </c>
      <c r="AF115" s="18" t="s">
        <v>245</v>
      </c>
      <c r="AG115" s="37" t="s">
        <v>74</v>
      </c>
      <c r="AH115" s="18" t="s">
        <v>58</v>
      </c>
      <c r="AI115" s="18" t="s">
        <v>59</v>
      </c>
      <c r="AJ115" s="18" t="s">
        <v>151</v>
      </c>
      <c r="AK115" s="18"/>
      <c r="AL115" s="18"/>
      <c r="AM115" s="18"/>
      <c r="AN115" s="18"/>
      <c r="AO115" s="18"/>
      <c r="AP115" s="18"/>
      <c r="AQ115" s="18"/>
    </row>
    <row r="116">
      <c r="A116" s="16">
        <v>43251.373434733796</v>
      </c>
      <c r="B116" s="18" t="s">
        <v>184</v>
      </c>
      <c r="C116" s="18" t="s">
        <v>94</v>
      </c>
      <c r="D116" s="18" t="s">
        <v>79</v>
      </c>
      <c r="E116" s="18" t="s">
        <v>63</v>
      </c>
      <c r="F116" s="18" t="s">
        <v>273</v>
      </c>
      <c r="G116" s="18" t="s">
        <v>78</v>
      </c>
      <c r="H116" s="18" t="s">
        <v>274</v>
      </c>
      <c r="I116" s="18" t="s">
        <v>66</v>
      </c>
      <c r="J116" s="18"/>
      <c r="K116" s="18" t="s">
        <v>155</v>
      </c>
      <c r="L116" s="18" t="s">
        <v>275</v>
      </c>
      <c r="M116" s="18" t="s">
        <v>47</v>
      </c>
      <c r="N116" s="18" t="s">
        <v>69</v>
      </c>
      <c r="O116" s="18" t="s">
        <v>47</v>
      </c>
      <c r="P116" s="18" t="s">
        <v>48</v>
      </c>
      <c r="Q116" s="18" t="s">
        <v>276</v>
      </c>
      <c r="R116" s="18" t="s">
        <v>277</v>
      </c>
      <c r="S116" s="30" t="s">
        <v>278</v>
      </c>
      <c r="T116" s="18"/>
      <c r="U116" s="18" t="s">
        <v>54</v>
      </c>
      <c r="V116" s="18" t="s">
        <v>54</v>
      </c>
      <c r="W116" s="18" t="s">
        <v>54</v>
      </c>
      <c r="X116" s="18" t="s">
        <v>53</v>
      </c>
      <c r="Y116" s="18" t="s">
        <v>53</v>
      </c>
      <c r="Z116" s="18" t="s">
        <v>53</v>
      </c>
      <c r="AA116" s="18" t="s">
        <v>89</v>
      </c>
      <c r="AB116" s="18" t="s">
        <v>55</v>
      </c>
      <c r="AC116" s="18" t="s">
        <v>55</v>
      </c>
      <c r="AD116" s="18" t="s">
        <v>55</v>
      </c>
      <c r="AE116" s="18" t="s">
        <v>56</v>
      </c>
      <c r="AF116" s="18"/>
      <c r="AG116" s="37" t="s">
        <v>74</v>
      </c>
      <c r="AH116" s="18" t="s">
        <v>58</v>
      </c>
      <c r="AI116" s="18" t="s">
        <v>279</v>
      </c>
      <c r="AJ116" s="18" t="s">
        <v>280</v>
      </c>
      <c r="AK116" s="18"/>
      <c r="AL116" s="18"/>
      <c r="AM116" s="18"/>
      <c r="AN116" s="18"/>
      <c r="AO116" s="18"/>
      <c r="AP116" s="18"/>
      <c r="AQ116" s="18"/>
    </row>
    <row r="117">
      <c r="C117">
        <f>3+2*6+3</f>
        <v>18</v>
      </c>
      <c r="E117">
        <f>4+3+2+2+1+3+2+3+1+3</f>
        <v>24</v>
      </c>
      <c r="Y117">
        <f>12+2</f>
        <v>14</v>
      </c>
      <c r="AA117" s="1">
        <v>15.0</v>
      </c>
      <c r="AB117">
        <f>9+5</f>
        <v>14</v>
      </c>
      <c r="AC117">
        <f>10+3</f>
        <v>13</v>
      </c>
      <c r="AE117" s="1">
        <v>8.0</v>
      </c>
      <c r="AG117" s="38"/>
    </row>
    <row r="118">
      <c r="C118">
        <f>C117/11</f>
        <v>1.636363636</v>
      </c>
      <c r="E118">
        <f>E117/11</f>
        <v>2.181818182</v>
      </c>
      <c r="U118">
        <f>5/11</f>
        <v>0.4545454545</v>
      </c>
      <c r="V118">
        <f>3/11</f>
        <v>0.2727272727</v>
      </c>
      <c r="X118">
        <f>9/11</f>
        <v>0.8181818182</v>
      </c>
      <c r="Y118">
        <f>Y117/11</f>
        <v>1.272727273</v>
      </c>
      <c r="AA118">
        <f t="shared" ref="AA118:AC118" si="4">AA117/11</f>
        <v>1.363636364</v>
      </c>
      <c r="AB118">
        <f t="shared" si="4"/>
        <v>1.272727273</v>
      </c>
      <c r="AC118">
        <f t="shared" si="4"/>
        <v>1.181818182</v>
      </c>
      <c r="AE118" s="28">
        <f>AE117/11</f>
        <v>0.7272727273</v>
      </c>
      <c r="AG118" s="38"/>
    </row>
    <row r="119">
      <c r="AG119" s="38"/>
    </row>
    <row r="120">
      <c r="A120" s="36" t="s">
        <v>326</v>
      </c>
      <c r="AG120" s="38"/>
    </row>
    <row r="121">
      <c r="A121" s="16">
        <v>43247.52270927084</v>
      </c>
      <c r="B121" s="18" t="s">
        <v>115</v>
      </c>
      <c r="C121" s="18" t="s">
        <v>62</v>
      </c>
      <c r="D121" s="18" t="s">
        <v>79</v>
      </c>
      <c r="E121" s="18" t="s">
        <v>105</v>
      </c>
      <c r="F121" s="18" t="s">
        <v>80</v>
      </c>
      <c r="G121" s="18" t="s">
        <v>78</v>
      </c>
      <c r="H121" s="18" t="s">
        <v>116</v>
      </c>
      <c r="I121" s="18" t="s">
        <v>66</v>
      </c>
      <c r="J121" s="18" t="s">
        <v>117</v>
      </c>
      <c r="K121" s="18" t="s">
        <v>118</v>
      </c>
      <c r="L121" s="18" t="s">
        <v>119</v>
      </c>
      <c r="M121" s="18" t="s">
        <v>47</v>
      </c>
      <c r="N121" s="18" t="s">
        <v>70</v>
      </c>
      <c r="O121" s="18" t="s">
        <v>70</v>
      </c>
      <c r="P121" s="18" t="s">
        <v>70</v>
      </c>
      <c r="Q121" s="18" t="s">
        <v>120</v>
      </c>
      <c r="R121" s="18" t="s">
        <v>121</v>
      </c>
      <c r="S121" s="30" t="s">
        <v>122</v>
      </c>
      <c r="T121" s="18"/>
      <c r="U121" s="18" t="s">
        <v>54</v>
      </c>
      <c r="V121" s="18" t="s">
        <v>54</v>
      </c>
      <c r="W121" s="18" t="s">
        <v>54</v>
      </c>
      <c r="X121" s="18" t="s">
        <v>53</v>
      </c>
      <c r="Y121" s="18" t="s">
        <v>52</v>
      </c>
      <c r="Z121" s="18" t="s">
        <v>52</v>
      </c>
      <c r="AA121" s="18" t="s">
        <v>56</v>
      </c>
      <c r="AB121" s="18" t="s">
        <v>56</v>
      </c>
      <c r="AC121" s="18" t="s">
        <v>55</v>
      </c>
      <c r="AD121" s="18" t="s">
        <v>55</v>
      </c>
      <c r="AE121" s="18" t="s">
        <v>56</v>
      </c>
      <c r="AF121" s="18"/>
      <c r="AG121" s="37" t="s">
        <v>74</v>
      </c>
      <c r="AH121" s="18" t="s">
        <v>58</v>
      </c>
      <c r="AI121" s="18" t="s">
        <v>123</v>
      </c>
      <c r="AJ121" s="18" t="s">
        <v>124</v>
      </c>
      <c r="AK121" s="18"/>
      <c r="AL121" s="18"/>
      <c r="AM121" s="18"/>
      <c r="AN121" s="18"/>
      <c r="AO121" s="18"/>
      <c r="AP121" s="18"/>
      <c r="AQ121" s="18"/>
    </row>
    <row r="122">
      <c r="A122" s="16">
        <v>43247.56155653935</v>
      </c>
      <c r="B122" s="18" t="s">
        <v>37</v>
      </c>
      <c r="C122" s="18" t="s">
        <v>62</v>
      </c>
      <c r="D122" s="18" t="s">
        <v>79</v>
      </c>
      <c r="E122" s="18" t="s">
        <v>79</v>
      </c>
      <c r="F122" s="18" t="s">
        <v>80</v>
      </c>
      <c r="G122" s="18" t="s">
        <v>135</v>
      </c>
      <c r="H122" s="18" t="s">
        <v>136</v>
      </c>
      <c r="I122" s="18" t="s">
        <v>66</v>
      </c>
      <c r="J122" s="18"/>
      <c r="K122" s="18" t="s">
        <v>137</v>
      </c>
      <c r="L122" s="18" t="s">
        <v>138</v>
      </c>
      <c r="M122" s="18" t="s">
        <v>70</v>
      </c>
      <c r="N122" s="18" t="s">
        <v>48</v>
      </c>
      <c r="O122" s="18" t="s">
        <v>47</v>
      </c>
      <c r="P122" s="18" t="s">
        <v>47</v>
      </c>
      <c r="Q122" s="18" t="s">
        <v>120</v>
      </c>
      <c r="R122" s="18" t="s">
        <v>139</v>
      </c>
      <c r="S122" s="30" t="s">
        <v>140</v>
      </c>
      <c r="T122" s="18"/>
      <c r="U122" s="18" t="s">
        <v>54</v>
      </c>
      <c r="V122" s="18" t="s">
        <v>54</v>
      </c>
      <c r="W122" s="18" t="s">
        <v>54</v>
      </c>
      <c r="X122" s="18" t="s">
        <v>54</v>
      </c>
      <c r="Y122" s="18" t="s">
        <v>53</v>
      </c>
      <c r="Z122" s="18" t="s">
        <v>52</v>
      </c>
      <c r="AA122" s="18" t="s">
        <v>89</v>
      </c>
      <c r="AB122" s="18" t="s">
        <v>89</v>
      </c>
      <c r="AC122" s="18" t="s">
        <v>89</v>
      </c>
      <c r="AD122" s="18" t="s">
        <v>89</v>
      </c>
      <c r="AE122" s="18" t="s">
        <v>89</v>
      </c>
      <c r="AF122" s="18"/>
      <c r="AG122" s="37" t="s">
        <v>74</v>
      </c>
      <c r="AH122" s="18" t="s">
        <v>58</v>
      </c>
      <c r="AI122" s="18" t="s">
        <v>141</v>
      </c>
      <c r="AJ122" s="18" t="s">
        <v>114</v>
      </c>
      <c r="AK122" s="18"/>
      <c r="AL122" s="18"/>
      <c r="AM122" s="18"/>
      <c r="AN122" s="18"/>
      <c r="AO122" s="18"/>
      <c r="AP122" s="18"/>
      <c r="AQ122" s="18"/>
    </row>
    <row r="123">
      <c r="A123" s="16">
        <v>43247.92003069444</v>
      </c>
      <c r="B123" s="18" t="s">
        <v>61</v>
      </c>
      <c r="C123" s="18" t="s">
        <v>94</v>
      </c>
      <c r="D123" s="18" t="s">
        <v>79</v>
      </c>
      <c r="E123" s="18" t="s">
        <v>40</v>
      </c>
      <c r="F123" s="18" t="s">
        <v>80</v>
      </c>
      <c r="G123" s="18" t="s">
        <v>78</v>
      </c>
      <c r="H123" s="18" t="s">
        <v>152</v>
      </c>
      <c r="I123" s="18" t="s">
        <v>153</v>
      </c>
      <c r="J123" s="18" t="s">
        <v>154</v>
      </c>
      <c r="K123" s="18" t="s">
        <v>155</v>
      </c>
      <c r="L123" s="18" t="s">
        <v>156</v>
      </c>
      <c r="M123" s="18" t="s">
        <v>47</v>
      </c>
      <c r="N123" s="18" t="s">
        <v>70</v>
      </c>
      <c r="O123" s="18" t="s">
        <v>70</v>
      </c>
      <c r="P123" s="18" t="s">
        <v>70</v>
      </c>
      <c r="Q123" s="18" t="s">
        <v>157</v>
      </c>
      <c r="R123" s="18" t="s">
        <v>158</v>
      </c>
      <c r="S123" s="30" t="s">
        <v>159</v>
      </c>
      <c r="T123" s="18"/>
      <c r="U123" s="18" t="s">
        <v>53</v>
      </c>
      <c r="V123" s="18" t="s">
        <v>54</v>
      </c>
      <c r="W123" s="18" t="s">
        <v>54</v>
      </c>
      <c r="X123" s="18" t="s">
        <v>52</v>
      </c>
      <c r="Y123" s="18" t="s">
        <v>53</v>
      </c>
      <c r="Z123" s="18" t="s">
        <v>54</v>
      </c>
      <c r="AA123" s="18" t="s">
        <v>55</v>
      </c>
      <c r="AB123" s="18" t="s">
        <v>55</v>
      </c>
      <c r="AC123" s="18" t="s">
        <v>55</v>
      </c>
      <c r="AD123" s="18" t="s">
        <v>56</v>
      </c>
      <c r="AE123" s="18" t="s">
        <v>56</v>
      </c>
      <c r="AF123" s="18"/>
      <c r="AG123" s="37" t="s">
        <v>74</v>
      </c>
      <c r="AH123" s="18" t="s">
        <v>58</v>
      </c>
      <c r="AI123" s="18" t="s">
        <v>160</v>
      </c>
      <c r="AJ123" s="18" t="s">
        <v>161</v>
      </c>
      <c r="AK123" s="18"/>
      <c r="AL123" s="18"/>
      <c r="AM123" s="18"/>
      <c r="AN123" s="18"/>
      <c r="AO123" s="18"/>
      <c r="AP123" s="18"/>
      <c r="AQ123" s="18"/>
    </row>
    <row r="124">
      <c r="A124" s="16">
        <v>43247.950278310185</v>
      </c>
      <c r="B124" s="18" t="s">
        <v>162</v>
      </c>
      <c r="C124" s="18" t="s">
        <v>94</v>
      </c>
      <c r="D124" s="18" t="s">
        <v>39</v>
      </c>
      <c r="E124" s="18" t="s">
        <v>105</v>
      </c>
      <c r="F124" s="18" t="s">
        <v>163</v>
      </c>
      <c r="G124" s="18" t="s">
        <v>94</v>
      </c>
      <c r="H124" s="18" t="s">
        <v>164</v>
      </c>
      <c r="I124" s="18" t="s">
        <v>165</v>
      </c>
      <c r="J124" s="18"/>
      <c r="K124" s="18" t="s">
        <v>166</v>
      </c>
      <c r="L124" s="18" t="s">
        <v>167</v>
      </c>
      <c r="M124" s="18" t="s">
        <v>47</v>
      </c>
      <c r="N124" s="18" t="s">
        <v>69</v>
      </c>
      <c r="O124" s="18" t="s">
        <v>47</v>
      </c>
      <c r="P124" s="18" t="s">
        <v>47</v>
      </c>
      <c r="Q124" s="18" t="s">
        <v>168</v>
      </c>
      <c r="R124" s="18" t="s">
        <v>169</v>
      </c>
      <c r="S124" s="30" t="s">
        <v>170</v>
      </c>
      <c r="T124" s="18"/>
      <c r="U124" s="18" t="s">
        <v>52</v>
      </c>
      <c r="V124" s="18" t="s">
        <v>53</v>
      </c>
      <c r="W124" s="18" t="s">
        <v>54</v>
      </c>
      <c r="X124" s="18" t="s">
        <v>53</v>
      </c>
      <c r="Y124" s="18" t="s">
        <v>53</v>
      </c>
      <c r="Z124" s="18" t="s">
        <v>54</v>
      </c>
      <c r="AA124" s="18" t="s">
        <v>89</v>
      </c>
      <c r="AB124" s="18" t="s">
        <v>89</v>
      </c>
      <c r="AC124" s="18" t="s">
        <v>56</v>
      </c>
      <c r="AD124" s="18" t="s">
        <v>55</v>
      </c>
      <c r="AE124" s="18" t="s">
        <v>89</v>
      </c>
      <c r="AF124" s="18"/>
      <c r="AG124" s="37" t="s">
        <v>171</v>
      </c>
      <c r="AH124" s="18" t="s">
        <v>58</v>
      </c>
      <c r="AI124" s="18" t="s">
        <v>172</v>
      </c>
      <c r="AJ124" s="18" t="s">
        <v>124</v>
      </c>
      <c r="AK124" s="18"/>
      <c r="AL124" s="18"/>
      <c r="AM124" s="18"/>
      <c r="AN124" s="18"/>
      <c r="AO124" s="18"/>
      <c r="AP124" s="18"/>
      <c r="AQ124" s="18"/>
    </row>
    <row r="125">
      <c r="A125" s="16">
        <v>43248.41690001157</v>
      </c>
      <c r="B125" s="18" t="s">
        <v>184</v>
      </c>
      <c r="C125" s="18" t="s">
        <v>38</v>
      </c>
      <c r="D125" s="18" t="s">
        <v>39</v>
      </c>
      <c r="E125" s="18" t="s">
        <v>105</v>
      </c>
      <c r="F125" s="18" t="s">
        <v>185</v>
      </c>
      <c r="G125" s="18" t="s">
        <v>64</v>
      </c>
      <c r="H125" s="18" t="s">
        <v>186</v>
      </c>
      <c r="I125" s="18" t="s">
        <v>66</v>
      </c>
      <c r="J125" s="18" t="s">
        <v>187</v>
      </c>
      <c r="K125" s="18" t="s">
        <v>188</v>
      </c>
      <c r="L125" s="18" t="s">
        <v>84</v>
      </c>
      <c r="M125" s="18" t="s">
        <v>47</v>
      </c>
      <c r="N125" s="18" t="s">
        <v>70</v>
      </c>
      <c r="O125" s="18" t="s">
        <v>47</v>
      </c>
      <c r="P125" s="18" t="s">
        <v>47</v>
      </c>
      <c r="Q125" s="18" t="s">
        <v>98</v>
      </c>
      <c r="R125" s="18" t="s">
        <v>189</v>
      </c>
      <c r="S125" s="18" t="s">
        <v>190</v>
      </c>
      <c r="T125" s="18" t="s">
        <v>191</v>
      </c>
      <c r="U125" s="18" t="s">
        <v>54</v>
      </c>
      <c r="V125" s="18" t="s">
        <v>52</v>
      </c>
      <c r="W125" s="18" t="s">
        <v>54</v>
      </c>
      <c r="X125" s="18" t="s">
        <v>52</v>
      </c>
      <c r="Y125" s="18" t="s">
        <v>53</v>
      </c>
      <c r="Z125" s="18" t="s">
        <v>52</v>
      </c>
      <c r="AA125" s="18" t="s">
        <v>55</v>
      </c>
      <c r="AB125" s="18" t="s">
        <v>89</v>
      </c>
      <c r="AC125" s="18" t="s">
        <v>89</v>
      </c>
      <c r="AD125" s="18" t="s">
        <v>89</v>
      </c>
      <c r="AE125" s="18" t="s">
        <v>55</v>
      </c>
      <c r="AF125" s="18"/>
      <c r="AG125" s="37" t="s">
        <v>74</v>
      </c>
      <c r="AH125" s="18" t="s">
        <v>58</v>
      </c>
      <c r="AI125" s="18" t="s">
        <v>141</v>
      </c>
      <c r="AJ125" s="18" t="s">
        <v>192</v>
      </c>
      <c r="AK125" s="18"/>
      <c r="AL125" s="18"/>
      <c r="AM125" s="18"/>
      <c r="AN125" s="18"/>
      <c r="AO125" s="18"/>
      <c r="AP125" s="18"/>
      <c r="AQ125" s="18"/>
    </row>
    <row r="126">
      <c r="A126" s="16">
        <v>43249.42709885417</v>
      </c>
      <c r="B126" s="18" t="s">
        <v>184</v>
      </c>
      <c r="C126" s="18" t="s">
        <v>38</v>
      </c>
      <c r="D126" s="18" t="s">
        <v>39</v>
      </c>
      <c r="E126" s="18" t="s">
        <v>63</v>
      </c>
      <c r="F126" s="18" t="s">
        <v>80</v>
      </c>
      <c r="G126" s="18" t="s">
        <v>64</v>
      </c>
      <c r="H126" s="18" t="s">
        <v>224</v>
      </c>
      <c r="I126" s="18" t="s">
        <v>66</v>
      </c>
      <c r="J126" s="18" t="s">
        <v>225</v>
      </c>
      <c r="K126" s="18" t="s">
        <v>226</v>
      </c>
      <c r="L126" s="18" t="s">
        <v>227</v>
      </c>
      <c r="M126" s="18" t="s">
        <v>47</v>
      </c>
      <c r="N126" s="18" t="s">
        <v>47</v>
      </c>
      <c r="O126" s="18" t="s">
        <v>47</v>
      </c>
      <c r="P126" s="18" t="s">
        <v>47</v>
      </c>
      <c r="Q126" s="18" t="s">
        <v>228</v>
      </c>
      <c r="R126" s="18" t="s">
        <v>86</v>
      </c>
      <c r="S126" s="18" t="s">
        <v>150</v>
      </c>
      <c r="T126" s="18" t="s">
        <v>229</v>
      </c>
      <c r="U126" s="18" t="s">
        <v>54</v>
      </c>
      <c r="V126" s="18" t="s">
        <v>54</v>
      </c>
      <c r="W126" s="18" t="s">
        <v>54</v>
      </c>
      <c r="X126" s="18" t="s">
        <v>52</v>
      </c>
      <c r="Y126" s="18" t="s">
        <v>54</v>
      </c>
      <c r="Z126" s="18" t="s">
        <v>52</v>
      </c>
      <c r="AA126" s="18" t="s">
        <v>55</v>
      </c>
      <c r="AB126" s="18" t="s">
        <v>55</v>
      </c>
      <c r="AC126" s="18" t="s">
        <v>55</v>
      </c>
      <c r="AD126" s="18" t="s">
        <v>56</v>
      </c>
      <c r="AE126" s="18" t="s">
        <v>89</v>
      </c>
      <c r="AF126" s="18" t="s">
        <v>230</v>
      </c>
      <c r="AG126" s="37" t="s">
        <v>133</v>
      </c>
      <c r="AH126" s="18" t="s">
        <v>91</v>
      </c>
      <c r="AI126" s="18" t="s">
        <v>231</v>
      </c>
      <c r="AJ126" s="18" t="s">
        <v>151</v>
      </c>
      <c r="AK126" s="18" t="s">
        <v>232</v>
      </c>
      <c r="AL126" s="18"/>
      <c r="AM126" s="18"/>
      <c r="AN126" s="18"/>
      <c r="AO126" s="18"/>
      <c r="AP126" s="18"/>
      <c r="AQ126" s="18"/>
    </row>
    <row r="127">
      <c r="A127" s="16">
        <v>43249.67741618055</v>
      </c>
      <c r="B127" s="18" t="s">
        <v>104</v>
      </c>
      <c r="C127" s="18" t="s">
        <v>94</v>
      </c>
      <c r="D127" s="18" t="s">
        <v>39</v>
      </c>
      <c r="E127" s="18" t="s">
        <v>63</v>
      </c>
      <c r="F127" s="18" t="s">
        <v>194</v>
      </c>
      <c r="G127" s="18" t="s">
        <v>94</v>
      </c>
      <c r="H127" s="18" t="s">
        <v>246</v>
      </c>
      <c r="I127" s="18" t="s">
        <v>66</v>
      </c>
      <c r="J127" s="18" t="s">
        <v>247</v>
      </c>
      <c r="K127" s="18" t="s">
        <v>248</v>
      </c>
      <c r="L127" s="18" t="s">
        <v>249</v>
      </c>
      <c r="M127" s="18" t="s">
        <v>47</v>
      </c>
      <c r="N127" s="18"/>
      <c r="O127" s="18"/>
      <c r="P127" s="18" t="s">
        <v>48</v>
      </c>
      <c r="Q127" s="18" t="s">
        <v>250</v>
      </c>
      <c r="R127" s="18" t="s">
        <v>111</v>
      </c>
      <c r="S127" s="18" t="s">
        <v>251</v>
      </c>
      <c r="T127" s="18" t="s">
        <v>252</v>
      </c>
      <c r="U127" s="18" t="s">
        <v>54</v>
      </c>
      <c r="V127" s="18" t="s">
        <v>54</v>
      </c>
      <c r="W127" s="18" t="s">
        <v>54</v>
      </c>
      <c r="X127" s="18" t="s">
        <v>52</v>
      </c>
      <c r="Y127" s="18" t="s">
        <v>53</v>
      </c>
      <c r="Z127" s="18" t="s">
        <v>54</v>
      </c>
      <c r="AA127" s="18" t="s">
        <v>89</v>
      </c>
      <c r="AB127" s="18" t="s">
        <v>89</v>
      </c>
      <c r="AC127" s="18" t="s">
        <v>89</v>
      </c>
      <c r="AD127" s="18" t="s">
        <v>89</v>
      </c>
      <c r="AE127" s="18" t="s">
        <v>89</v>
      </c>
      <c r="AF127" s="18"/>
      <c r="AG127" s="37" t="s">
        <v>74</v>
      </c>
      <c r="AH127" s="18" t="s">
        <v>58</v>
      </c>
      <c r="AI127" s="18" t="s">
        <v>253</v>
      </c>
      <c r="AJ127" s="18" t="s">
        <v>254</v>
      </c>
      <c r="AK127" s="18"/>
      <c r="AL127" s="18"/>
      <c r="AM127" s="18"/>
      <c r="AN127" s="18"/>
      <c r="AO127" s="18"/>
      <c r="AP127" s="18"/>
      <c r="AQ127" s="18"/>
    </row>
    <row r="128">
      <c r="A128" s="16">
        <v>43250.61904650463</v>
      </c>
      <c r="B128" s="18" t="s">
        <v>262</v>
      </c>
      <c r="C128" s="18" t="s">
        <v>62</v>
      </c>
      <c r="D128" s="18" t="s">
        <v>63</v>
      </c>
      <c r="E128" s="18" t="s">
        <v>63</v>
      </c>
      <c r="F128" s="18" t="s">
        <v>263</v>
      </c>
      <c r="G128" s="18" t="s">
        <v>78</v>
      </c>
      <c r="H128" s="18" t="s">
        <v>264</v>
      </c>
      <c r="I128" s="18" t="s">
        <v>165</v>
      </c>
      <c r="J128" s="18" t="s">
        <v>265</v>
      </c>
      <c r="K128" s="18" t="s">
        <v>266</v>
      </c>
      <c r="L128" s="18" t="s">
        <v>267</v>
      </c>
      <c r="M128" s="18" t="s">
        <v>48</v>
      </c>
      <c r="N128" s="18" t="s">
        <v>48</v>
      </c>
      <c r="O128" s="18" t="s">
        <v>47</v>
      </c>
      <c r="P128" s="18" t="s">
        <v>47</v>
      </c>
      <c r="Q128" s="18" t="s">
        <v>268</v>
      </c>
      <c r="R128" s="18" t="s">
        <v>71</v>
      </c>
      <c r="S128" s="18" t="s">
        <v>190</v>
      </c>
      <c r="T128" s="18" t="s">
        <v>269</v>
      </c>
      <c r="U128" s="18" t="s">
        <v>52</v>
      </c>
      <c r="V128" s="18" t="s">
        <v>54</v>
      </c>
      <c r="W128" s="18" t="s">
        <v>54</v>
      </c>
      <c r="X128" s="18" t="s">
        <v>53</v>
      </c>
      <c r="Y128" s="18" t="s">
        <v>53</v>
      </c>
      <c r="Z128" s="18" t="s">
        <v>52</v>
      </c>
      <c r="AA128" s="18" t="s">
        <v>89</v>
      </c>
      <c r="AB128" s="18" t="s">
        <v>89</v>
      </c>
      <c r="AC128" s="18" t="s">
        <v>55</v>
      </c>
      <c r="AD128" s="18" t="s">
        <v>55</v>
      </c>
      <c r="AE128" s="18" t="s">
        <v>55</v>
      </c>
      <c r="AF128" s="18" t="s">
        <v>270</v>
      </c>
      <c r="AG128" s="37" t="s">
        <v>74</v>
      </c>
      <c r="AH128" s="18" t="s">
        <v>58</v>
      </c>
      <c r="AI128" s="18" t="s">
        <v>271</v>
      </c>
      <c r="AJ128" s="18" t="s">
        <v>124</v>
      </c>
      <c r="AK128" s="18" t="s">
        <v>272</v>
      </c>
      <c r="AL128" s="18"/>
      <c r="AM128" s="18"/>
      <c r="AN128" s="18"/>
      <c r="AO128" s="18"/>
      <c r="AP128" s="18"/>
      <c r="AQ128" s="18"/>
    </row>
    <row r="129">
      <c r="A129" s="16">
        <v>43252.19341620371</v>
      </c>
      <c r="B129" s="18" t="s">
        <v>281</v>
      </c>
      <c r="C129" s="18" t="s">
        <v>78</v>
      </c>
      <c r="D129" s="18" t="s">
        <v>39</v>
      </c>
      <c r="E129" s="18" t="s">
        <v>79</v>
      </c>
      <c r="F129" s="18" t="s">
        <v>202</v>
      </c>
      <c r="G129" s="18" t="s">
        <v>78</v>
      </c>
      <c r="H129" s="18" t="s">
        <v>282</v>
      </c>
      <c r="I129" s="18" t="s">
        <v>66</v>
      </c>
      <c r="J129" s="18" t="s">
        <v>283</v>
      </c>
      <c r="K129" s="18" t="s">
        <v>284</v>
      </c>
      <c r="L129" s="18" t="s">
        <v>285</v>
      </c>
      <c r="M129" s="18" t="s">
        <v>48</v>
      </c>
      <c r="N129" s="18" t="s">
        <v>47</v>
      </c>
      <c r="O129" s="18" t="s">
        <v>47</v>
      </c>
      <c r="P129" s="18" t="s">
        <v>47</v>
      </c>
      <c r="Q129" s="18" t="s">
        <v>110</v>
      </c>
      <c r="R129" s="18" t="s">
        <v>244</v>
      </c>
      <c r="S129" s="18" t="s">
        <v>286</v>
      </c>
      <c r="T129" s="18" t="s">
        <v>287</v>
      </c>
      <c r="U129" s="18" t="s">
        <v>52</v>
      </c>
      <c r="V129" s="18" t="s">
        <v>54</v>
      </c>
      <c r="W129" s="18" t="s">
        <v>54</v>
      </c>
      <c r="X129" s="18" t="s">
        <v>52</v>
      </c>
      <c r="Y129" s="18" t="s">
        <v>53</v>
      </c>
      <c r="Z129" s="18" t="s">
        <v>53</v>
      </c>
      <c r="AA129" s="18" t="s">
        <v>89</v>
      </c>
      <c r="AB129" s="18" t="s">
        <v>56</v>
      </c>
      <c r="AC129" s="18" t="s">
        <v>55</v>
      </c>
      <c r="AD129" s="18" t="s">
        <v>89</v>
      </c>
      <c r="AE129" s="18" t="s">
        <v>89</v>
      </c>
      <c r="AF129" s="18" t="s">
        <v>288</v>
      </c>
      <c r="AG129" s="37" t="s">
        <v>74</v>
      </c>
      <c r="AH129" s="18" t="s">
        <v>58</v>
      </c>
      <c r="AI129" s="18" t="s">
        <v>289</v>
      </c>
      <c r="AJ129" s="18" t="s">
        <v>290</v>
      </c>
      <c r="AK129" s="30" t="s">
        <v>291</v>
      </c>
      <c r="AL129" s="18"/>
      <c r="AM129" s="18"/>
      <c r="AN129" s="18"/>
      <c r="AO129" s="18"/>
      <c r="AP129" s="18"/>
      <c r="AQ129" s="18"/>
    </row>
    <row r="130">
      <c r="A130" s="16">
        <v>43252.4920528588</v>
      </c>
      <c r="B130" s="18" t="s">
        <v>77</v>
      </c>
      <c r="C130" s="18" t="s">
        <v>94</v>
      </c>
      <c r="D130" s="18" t="s">
        <v>63</v>
      </c>
      <c r="E130" s="18" t="s">
        <v>63</v>
      </c>
      <c r="F130" s="18" t="s">
        <v>163</v>
      </c>
      <c r="G130" s="18" t="s">
        <v>78</v>
      </c>
      <c r="H130" s="18" t="s">
        <v>107</v>
      </c>
      <c r="I130" s="18" t="s">
        <v>44</v>
      </c>
      <c r="J130" s="18" t="s">
        <v>292</v>
      </c>
      <c r="K130" s="18" t="s">
        <v>293</v>
      </c>
      <c r="L130" s="18" t="s">
        <v>294</v>
      </c>
      <c r="M130" s="18" t="s">
        <v>47</v>
      </c>
      <c r="N130" s="18" t="s">
        <v>69</v>
      </c>
      <c r="O130" s="18" t="s">
        <v>48</v>
      </c>
      <c r="P130" s="18" t="s">
        <v>69</v>
      </c>
      <c r="Q130" s="18" t="s">
        <v>177</v>
      </c>
      <c r="R130" s="18" t="s">
        <v>178</v>
      </c>
      <c r="S130" s="18" t="s">
        <v>295</v>
      </c>
      <c r="T130" s="18" t="s">
        <v>296</v>
      </c>
      <c r="U130" s="18" t="s">
        <v>52</v>
      </c>
      <c r="V130" s="18" t="s">
        <v>52</v>
      </c>
      <c r="W130" s="18" t="s">
        <v>52</v>
      </c>
      <c r="X130" s="18" t="s">
        <v>53</v>
      </c>
      <c r="Y130" s="18" t="s">
        <v>53</v>
      </c>
      <c r="Z130" s="18" t="s">
        <v>52</v>
      </c>
      <c r="AA130" s="18" t="s">
        <v>56</v>
      </c>
      <c r="AB130" s="18" t="s">
        <v>55</v>
      </c>
      <c r="AC130" s="18" t="s">
        <v>55</v>
      </c>
      <c r="AD130" s="18" t="s">
        <v>55</v>
      </c>
      <c r="AE130" s="18" t="s">
        <v>55</v>
      </c>
      <c r="AF130" s="18" t="s">
        <v>297</v>
      </c>
      <c r="AG130" s="37" t="s">
        <v>133</v>
      </c>
      <c r="AH130" s="18" t="s">
        <v>58</v>
      </c>
      <c r="AI130" s="18" t="s">
        <v>298</v>
      </c>
      <c r="AJ130" s="18" t="s">
        <v>93</v>
      </c>
      <c r="AK130" s="30" t="s">
        <v>299</v>
      </c>
      <c r="AL130" s="18"/>
      <c r="AM130" s="18"/>
      <c r="AN130" s="18"/>
      <c r="AO130" s="18"/>
      <c r="AP130" s="18"/>
      <c r="AQ130" s="18"/>
    </row>
    <row r="131">
      <c r="C131">
        <f>3*3+2*4+1</f>
        <v>18</v>
      </c>
      <c r="E131">
        <f>1+4+3+3+3+2+3</f>
        <v>19</v>
      </c>
      <c r="Y131">
        <f>16+1</f>
        <v>17</v>
      </c>
      <c r="AA131" s="1">
        <v>13.0</v>
      </c>
      <c r="AB131">
        <f>10+3</f>
        <v>13</v>
      </c>
      <c r="AC131">
        <f>6+6</f>
        <v>12</v>
      </c>
      <c r="AE131">
        <f>10+3</f>
        <v>13</v>
      </c>
    </row>
    <row r="132">
      <c r="C132">
        <f>C131/10</f>
        <v>1.8</v>
      </c>
      <c r="E132">
        <f>E131/10</f>
        <v>1.9</v>
      </c>
      <c r="U132">
        <f>6/10</f>
        <v>0.6</v>
      </c>
      <c r="V132">
        <f>4/10</f>
        <v>0.4</v>
      </c>
      <c r="X132">
        <f>11/10</f>
        <v>1.1</v>
      </c>
      <c r="Y132">
        <f>Y131/10</f>
        <v>1.7</v>
      </c>
      <c r="AA132" s="1">
        <v>1.3</v>
      </c>
      <c r="AB132">
        <f>AB131/10</f>
        <v>1.3</v>
      </c>
      <c r="AC132" s="1">
        <v>1.2</v>
      </c>
      <c r="AE132" s="28">
        <f>AE131/10</f>
        <v>1.3</v>
      </c>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row>
  </sheetData>
  <hyperlinks>
    <hyperlink r:id="rId1" ref="J15"/>
    <hyperlink r:id="rId2" ref="J19"/>
    <hyperlink r:id="rId3" ref="J35"/>
    <hyperlink r:id="rId4" ref="J36"/>
    <hyperlink r:id="rId5" ref="J57"/>
    <hyperlink r:id="rId6" ref="J58"/>
    <hyperlink r:id="rId7" ref="J70"/>
    <hyperlink r:id="rId8" ref="J72"/>
    <hyperlink r:id="rId9" ref="J112"/>
  </hyperlinks>
  <drawing r:id="rId10"/>
</worksheet>
</file>