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87f15d7a712079a/Documentos/Personal/Referencias/Autodidacta/Proyectos Personales/Finanzas Personales/"/>
    </mc:Choice>
  </mc:AlternateContent>
  <xr:revisionPtr revIDLastSave="0" documentId="8_{BE747695-421B-41A6-9689-2156FC8A6F2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DASHBOARD" sheetId="5" r:id="rId1"/>
    <sheet name="TABLAS" sheetId="4" r:id="rId2"/>
    <sheet name="REGISTRO" sheetId="1" r:id="rId3"/>
    <sheet name="MAESTRO" sheetId="3" r:id="rId4"/>
    <sheet name="PALETA" sheetId="2" state="hidden" r:id="rId5"/>
  </sheets>
  <definedNames>
    <definedName name="_xlchart.v1.0" hidden="1">TABLAS!$W$3:$Y$3</definedName>
    <definedName name="_xlchart.v1.1" hidden="1">TABLAS!$W$4:$Y$4</definedName>
    <definedName name="_xlcn.WorksheetConnection_PlanilladeFinanzaspersonales.xlsxTabla_Control_Finanzas1" hidden="1">Tabla_Control_Finanzas[]</definedName>
    <definedName name="SegmentaciónDeDatos_Categoría">#N/A</definedName>
    <definedName name="SegmentaciónDeDatos_Descripción___Detalle">#N/A</definedName>
    <definedName name="SegmentaciónDeDatos_Fecha__año">#N/A</definedName>
    <definedName name="SegmentaciónDeDatos_Fecha__mes">#N/A</definedName>
    <definedName name="SegmentaciónDeDatos_Medio_de_pago">#N/A</definedName>
    <definedName name="SegmentaciónDeDatos_Tipo_de_movimiento">#N/A</definedName>
  </definedNames>
  <calcPr calcId="191029"/>
  <pivotCaches>
    <pivotCache cacheId="21" r:id="rId6"/>
    <pivotCache cacheId="22" r:id="rId7"/>
    <pivotCache cacheId="23" r:id="rId8"/>
    <pivotCache cacheId="24" r:id="rId9"/>
    <pivotCache cacheId="25" r:id="rId10"/>
    <pivotCache cacheId="26" r:id="rId11"/>
    <pivotCache cacheId="27" r:id="rId12"/>
    <pivotCache cacheId="28" r:id="rId13"/>
    <pivotCache cacheId="29" r:id="rId14"/>
    <pivotCache cacheId="30" r:id="rId15"/>
    <pivotCache cacheId="31" r:id="rId16"/>
    <pivotCache cacheId="32" r:id="rId17"/>
    <pivotCache cacheId="33" r:id="rId18"/>
    <pivotCache cacheId="34" r:id="rId19"/>
    <pivotCache cacheId="35" r:id="rId20"/>
    <pivotCache cacheId="36" r:id="rId21"/>
    <pivotCache cacheId="37" r:id="rId22"/>
    <pivotCache cacheId="38" r:id="rId23"/>
    <pivotCache cacheId="39" r:id="rId24"/>
    <pivotCache cacheId="40" r:id="rId25"/>
  </pivotCaches>
  <extLst>
    <ext xmlns:x14="http://schemas.microsoft.com/office/spreadsheetml/2009/9/main" uri="{876F7934-8845-4945-9796-88D515C7AA90}">
      <x14:pivotCaches>
        <pivotCache cacheId="41" r:id="rId26"/>
      </x14:pivotCaches>
    </ext>
    <ext xmlns:x14="http://schemas.microsoft.com/office/spreadsheetml/2009/9/main" uri="{BBE1A952-AA13-448e-AADC-164F8A28A991}">
      <x14:slicerCaches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_Control_Finanzas" name="Tabla_Control_Finanzas" connection="WorksheetConnection_Planilla de Finanzas personales.xlsx!Tabla_Control_Finanzas"/>
        </x15:modelTables>
        <x15:extLst>
          <ext xmlns:x16="http://schemas.microsoft.com/office/spreadsheetml/2014/11/main" uri="{9835A34E-60A6-4A7C-AAB8-D5F71C897F49}">
            <x16:modelTimeGroupings>
              <x16:modelTimeGrouping tableName="Tabla_Control_Finanzas" columnName="Fecha" columnId="Fecha">
                <x16:calculatedTimeColumn columnName="Fecha (año)" columnId="Fecha (año)" contentType="years" isSelected="1"/>
                <x16:calculatedTimeColumn columnName="Fecha (trimestre)" columnId="Fecha (trimestre)" contentType="quarters" isSelected="1"/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  <x16:calculatedTimeColumn columnName="Fecha (índice de días)" columnId="Fecha (índice de días)" contentType="daysindex" isSelected="1"/>
                <x16:calculatedTimeColumn columnName="Fecha (día)" columnId="Fecha (día)" contentType="day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 s="1"/>
  <c r="D160" i="1" a="1"/>
  <c r="D160" i="1" s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 s="1"/>
  <c r="D167" i="1" a="1"/>
  <c r="D167" i="1" s="1"/>
  <c r="D168" i="1" a="1"/>
  <c r="D168" i="1" s="1"/>
  <c r="D169" i="1" a="1"/>
  <c r="D169" i="1" s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 s="1"/>
  <c r="D178" i="1" a="1"/>
  <c r="D178" i="1" s="1"/>
  <c r="D179" i="1" a="1"/>
  <c r="D179" i="1" s="1"/>
  <c r="D180" i="1" a="1"/>
  <c r="D180" i="1" s="1"/>
  <c r="D181" i="1" a="1"/>
  <c r="D181" i="1" s="1"/>
  <c r="D182" i="1" a="1"/>
  <c r="D182" i="1" s="1"/>
  <c r="D183" i="1" a="1"/>
  <c r="D183" i="1" s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 s="1"/>
  <c r="D190" i="1" a="1"/>
  <c r="D190" i="1" s="1"/>
  <c r="D191" i="1" a="1"/>
  <c r="D191" i="1" s="1"/>
  <c r="D192" i="1" a="1"/>
  <c r="D192" i="1" s="1"/>
  <c r="D193" i="1" a="1"/>
  <c r="D193" i="1" s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 s="1"/>
  <c r="D200" i="1" a="1"/>
  <c r="D200" i="1" s="1"/>
  <c r="D201" i="1" a="1"/>
  <c r="D201" i="1" s="1"/>
  <c r="D202" i="1" a="1"/>
  <c r="D202" i="1" s="1"/>
  <c r="D203" i="1" a="1"/>
  <c r="D203" i="1" s="1"/>
  <c r="D204" i="1" a="1"/>
  <c r="D204" i="1" s="1"/>
  <c r="D205" i="1" a="1"/>
  <c r="D205" i="1" s="1"/>
  <c r="D206" i="1" a="1"/>
  <c r="D206" i="1" s="1"/>
  <c r="D207" i="1" a="1"/>
  <c r="D207" i="1" s="1"/>
  <c r="D208" i="1" a="1"/>
  <c r="D208" i="1" s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 s="1"/>
  <c r="D215" i="1" a="1"/>
  <c r="D215" i="1" s="1"/>
  <c r="D216" i="1" a="1"/>
  <c r="D216" i="1" s="1"/>
  <c r="D217" i="1" a="1"/>
  <c r="D217" i="1" s="1"/>
  <c r="D218" i="1" a="1"/>
  <c r="D218" i="1" s="1"/>
  <c r="D219" i="1" a="1"/>
  <c r="D219" i="1" s="1"/>
  <c r="D220" i="1" a="1"/>
  <c r="D220" i="1" s="1"/>
  <c r="D221" i="1" a="1"/>
  <c r="D221" i="1" s="1"/>
  <c r="D222" i="1" a="1"/>
  <c r="D222" i="1" s="1"/>
  <c r="D223" i="1" a="1"/>
  <c r="D223" i="1" s="1"/>
  <c r="D224" i="1" a="1"/>
  <c r="D224" i="1" s="1"/>
  <c r="D225" i="1" a="1"/>
  <c r="D225" i="1" s="1"/>
  <c r="D226" i="1" a="1"/>
  <c r="D226" i="1" s="1"/>
  <c r="D227" i="1" a="1"/>
  <c r="D227" i="1" s="1"/>
  <c r="D228" i="1" a="1"/>
  <c r="D228" i="1" s="1"/>
  <c r="D229" i="1" a="1"/>
  <c r="D229" i="1" s="1"/>
  <c r="D230" i="1" a="1"/>
  <c r="D230" i="1" s="1"/>
  <c r="D231" i="1" a="1"/>
  <c r="D231" i="1" s="1"/>
  <c r="D232" i="1" a="1"/>
  <c r="D232" i="1" s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 s="1"/>
  <c r="D239" i="1" a="1"/>
  <c r="D239" i="1" s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 s="1"/>
  <c r="D247" i="1" a="1"/>
  <c r="D247" i="1" s="1"/>
  <c r="D248" i="1" a="1"/>
  <c r="D248" i="1" s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 s="1"/>
  <c r="D256" i="1" a="1"/>
  <c r="D256" i="1" s="1"/>
  <c r="D257" i="1" a="1"/>
  <c r="D257" i="1" s="1"/>
  <c r="D258" i="1" a="1"/>
  <c r="D258" i="1" s="1"/>
  <c r="D259" i="1" a="1"/>
  <c r="D259" i="1" s="1"/>
  <c r="D260" i="1" a="1"/>
  <c r="D260" i="1" s="1"/>
  <c r="D261" i="1" a="1"/>
  <c r="D261" i="1" s="1"/>
  <c r="D262" i="1" a="1"/>
  <c r="D262" i="1" s="1"/>
  <c r="D263" i="1" a="1"/>
  <c r="D263" i="1" s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 s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 s="1"/>
  <c r="D279" i="1" a="1"/>
  <c r="D279" i="1" s="1"/>
  <c r="D280" i="1" a="1"/>
  <c r="D280" i="1" s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 s="1"/>
  <c r="D288" i="1" a="1"/>
  <c r="D288" i="1" s="1"/>
  <c r="D289" i="1" a="1"/>
  <c r="D289" i="1" s="1"/>
  <c r="D290" i="1" a="1"/>
  <c r="D290" i="1" s="1"/>
  <c r="D291" i="1" a="1"/>
  <c r="D291" i="1" s="1"/>
  <c r="D292" i="1" a="1"/>
  <c r="D292" i="1" s="1"/>
  <c r="D293" i="1" a="1"/>
  <c r="D293" i="1" s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 s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 s="1"/>
  <c r="D320" i="1" a="1"/>
  <c r="D320" i="1" s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 s="1"/>
  <c r="D327" i="1" a="1"/>
  <c r="D327" i="1" s="1"/>
  <c r="D328" i="1" a="1"/>
  <c r="D328" i="1" s="1"/>
  <c r="D329" i="1" a="1"/>
  <c r="D329" i="1" s="1"/>
  <c r="D330" i="1" a="1"/>
  <c r="D330" i="1" s="1"/>
  <c r="D331" i="1" a="1"/>
  <c r="D331" i="1" s="1"/>
  <c r="D332" i="1" a="1"/>
  <c r="D332" i="1" s="1"/>
  <c r="D333" i="1" a="1"/>
  <c r="D333" i="1" s="1"/>
  <c r="D334" i="1" a="1"/>
  <c r="D334" i="1" s="1"/>
  <c r="D335" i="1" a="1"/>
  <c r="D335" i="1" s="1"/>
  <c r="D336" i="1" a="1"/>
  <c r="D336" i="1" s="1"/>
  <c r="D337" i="1" a="1"/>
  <c r="D337" i="1" s="1"/>
  <c r="D338" i="1" a="1"/>
  <c r="D338" i="1" s="1"/>
  <c r="D339" i="1" a="1"/>
  <c r="D339" i="1" s="1"/>
  <c r="D340" i="1" a="1"/>
  <c r="D340" i="1" s="1"/>
  <c r="D341" i="1" a="1"/>
  <c r="D341" i="1" s="1"/>
  <c r="D342" i="1" a="1"/>
  <c r="D342" i="1" s="1"/>
  <c r="D343" i="1" a="1"/>
  <c r="D343" i="1" s="1"/>
  <c r="D344" i="1" a="1"/>
  <c r="D344" i="1" s="1"/>
  <c r="D345" i="1" a="1"/>
  <c r="D345" i="1" s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 s="1"/>
  <c r="D352" i="1" a="1"/>
  <c r="D352" i="1" s="1"/>
  <c r="D353" i="1" a="1"/>
  <c r="D353" i="1" s="1"/>
  <c r="D354" i="1" a="1"/>
  <c r="D354" i="1" s="1"/>
  <c r="D355" i="1" a="1"/>
  <c r="D355" i="1" s="1"/>
  <c r="D356" i="1" a="1"/>
  <c r="D356" i="1" s="1"/>
  <c r="D357" i="1" a="1"/>
  <c r="D357" i="1" s="1"/>
  <c r="D358" i="1" a="1"/>
  <c r="D358" i="1" s="1"/>
  <c r="D359" i="1" a="1"/>
  <c r="D359" i="1" s="1"/>
  <c r="D360" i="1" a="1"/>
  <c r="D360" i="1" s="1"/>
  <c r="D361" i="1" a="1"/>
  <c r="D361" i="1" s="1"/>
  <c r="D362" i="1" a="1"/>
  <c r="D362" i="1" s="1"/>
  <c r="D363" i="1" a="1"/>
  <c r="D363" i="1"/>
  <c r="D364" i="1" a="1"/>
  <c r="D364" i="1" s="1"/>
  <c r="D365" i="1" a="1"/>
  <c r="D365" i="1" s="1"/>
  <c r="D366" i="1" a="1"/>
  <c r="D366" i="1" s="1"/>
  <c r="D367" i="1" a="1"/>
  <c r="D367" i="1" s="1"/>
  <c r="D368" i="1" a="1"/>
  <c r="D368" i="1" s="1"/>
  <c r="D369" i="1" a="1"/>
  <c r="D369" i="1" s="1"/>
  <c r="D370" i="1" a="1"/>
  <c r="D370" i="1" s="1"/>
  <c r="D371" i="1" a="1"/>
  <c r="D371" i="1" s="1"/>
  <c r="D372" i="1" a="1"/>
  <c r="D372" i="1" s="1"/>
  <c r="D373" i="1" a="1"/>
  <c r="D373" i="1" s="1"/>
  <c r="D374" i="1" a="1"/>
  <c r="D374" i="1" s="1"/>
  <c r="D375" i="1" a="1"/>
  <c r="D375" i="1" s="1"/>
  <c r="D376" i="1" a="1"/>
  <c r="D376" i="1" s="1"/>
  <c r="D377" i="1" a="1"/>
  <c r="D377" i="1" s="1"/>
  <c r="D378" i="1" a="1"/>
  <c r="D378" i="1" s="1"/>
  <c r="D379" i="1" a="1"/>
  <c r="D379" i="1" s="1"/>
  <c r="D380" i="1" a="1"/>
  <c r="D380" i="1" s="1"/>
  <c r="D381" i="1" a="1"/>
  <c r="D381" i="1" s="1"/>
  <c r="D382" i="1" a="1"/>
  <c r="D382" i="1" s="1"/>
  <c r="D383" i="1" a="1"/>
  <c r="D383" i="1" s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 s="1"/>
  <c r="D390" i="1" a="1"/>
  <c r="D390" i="1" s="1"/>
  <c r="D391" i="1" a="1"/>
  <c r="D391" i="1" s="1"/>
  <c r="D392" i="1" a="1"/>
  <c r="D392" i="1" s="1"/>
  <c r="D393" i="1" a="1"/>
  <c r="D393" i="1" s="1"/>
  <c r="D394" i="1" a="1"/>
  <c r="D394" i="1" s="1"/>
  <c r="D395" i="1" a="1"/>
  <c r="D395" i="1" s="1"/>
  <c r="D396" i="1" a="1"/>
  <c r="D396" i="1" s="1"/>
  <c r="D397" i="1" a="1"/>
  <c r="D397" i="1" s="1"/>
  <c r="D398" i="1" a="1"/>
  <c r="D398" i="1" s="1"/>
  <c r="D399" i="1" a="1"/>
  <c r="D399" i="1" s="1"/>
  <c r="D400" i="1" a="1"/>
  <c r="D400" i="1" s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 s="1"/>
  <c r="D407" i="1" a="1"/>
  <c r="D407" i="1" s="1"/>
  <c r="D408" i="1" a="1"/>
  <c r="D408" i="1" s="1"/>
  <c r="D409" i="1" a="1"/>
  <c r="D409" i="1" s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 s="1"/>
  <c r="D416" i="1" a="1"/>
  <c r="D416" i="1" s="1"/>
  <c r="D417" i="1" a="1"/>
  <c r="D417" i="1" s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 s="1"/>
  <c r="D426" i="1" a="1"/>
  <c r="D426" i="1" s="1"/>
  <c r="D427" i="1" a="1"/>
  <c r="D427" i="1" s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 s="1"/>
  <c r="D434" i="1" a="1"/>
  <c r="D434" i="1" s="1"/>
  <c r="D435" i="1" a="1"/>
  <c r="D435" i="1" s="1"/>
  <c r="D436" i="1" a="1"/>
  <c r="D436" i="1" s="1"/>
  <c r="D437" i="1" a="1"/>
  <c r="D437" i="1" s="1"/>
  <c r="D438" i="1" a="1"/>
  <c r="D438" i="1" s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 s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 s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 s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 s="1"/>
  <c r="D473" i="1" a="1"/>
  <c r="D473" i="1" s="1"/>
  <c r="D474" i="1" a="1"/>
  <c r="D474" i="1" s="1"/>
  <c r="D475" i="1" a="1"/>
  <c r="D475" i="1" s="1"/>
  <c r="D476" i="1" a="1"/>
  <c r="D476" i="1" s="1"/>
  <c r="D477" i="1" a="1"/>
  <c r="D477" i="1" s="1"/>
  <c r="D478" i="1" a="1"/>
  <c r="D478" i="1" s="1"/>
  <c r="D479" i="1" a="1"/>
  <c r="D479" i="1" s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 s="1"/>
  <c r="D489" i="1" a="1"/>
  <c r="D489" i="1" s="1"/>
  <c r="D490" i="1" a="1"/>
  <c r="D490" i="1" s="1"/>
  <c r="D491" i="1" a="1"/>
  <c r="D491" i="1" s="1"/>
  <c r="D492" i="1" a="1"/>
  <c r="D492" i="1" s="1"/>
  <c r="D493" i="1" a="1"/>
  <c r="D493" i="1" s="1"/>
  <c r="D494" i="1" a="1"/>
  <c r="D494" i="1" s="1"/>
  <c r="D495" i="1" a="1"/>
  <c r="D495" i="1" s="1"/>
  <c r="D496" i="1" a="1"/>
  <c r="D496" i="1" s="1"/>
  <c r="D497" i="1" a="1"/>
  <c r="D497" i="1" s="1"/>
  <c r="D498" i="1" a="1"/>
  <c r="D498" i="1" s="1"/>
  <c r="D499" i="1" a="1"/>
  <c r="D499" i="1" s="1"/>
  <c r="D500" i="1" a="1"/>
  <c r="D500" i="1" s="1"/>
  <c r="D501" i="1" a="1"/>
  <c r="D501" i="1" s="1"/>
  <c r="D502" i="1" a="1"/>
  <c r="D502" i="1" s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 s="1"/>
  <c r="D510" i="1" a="1"/>
  <c r="D510" i="1" s="1"/>
  <c r="D511" i="1" a="1"/>
  <c r="D511" i="1" s="1"/>
  <c r="D512" i="1" a="1"/>
  <c r="D512" i="1" s="1"/>
  <c r="D513" i="1" a="1"/>
  <c r="D513" i="1" s="1"/>
  <c r="D514" i="1" a="1"/>
  <c r="D514" i="1" s="1"/>
  <c r="D515" i="1" a="1"/>
  <c r="D515" i="1" s="1"/>
  <c r="D516" i="1" a="1"/>
  <c r="D516" i="1" s="1"/>
  <c r="D517" i="1" a="1"/>
  <c r="D517" i="1" s="1"/>
  <c r="D518" i="1" a="1"/>
  <c r="D518" i="1" s="1"/>
  <c r="D519" i="1" a="1"/>
  <c r="D519" i="1" s="1"/>
  <c r="D520" i="1" a="1"/>
  <c r="D520" i="1" s="1"/>
  <c r="D521" i="1" a="1"/>
  <c r="D521" i="1" s="1"/>
  <c r="D522" i="1" a="1"/>
  <c r="D522" i="1" s="1"/>
  <c r="D523" i="1" a="1"/>
  <c r="D523" i="1" s="1"/>
  <c r="D524" i="1" a="1"/>
  <c r="D524" i="1" s="1"/>
  <c r="D525" i="1" a="1"/>
  <c r="D525" i="1" s="1"/>
  <c r="D526" i="1" a="1"/>
  <c r="D526" i="1" s="1"/>
  <c r="D527" i="1" a="1"/>
  <c r="D527" i="1" s="1"/>
  <c r="D528" i="1" a="1"/>
  <c r="D528" i="1" s="1"/>
  <c r="D529" i="1" a="1"/>
  <c r="D529" i="1" s="1"/>
  <c r="D530" i="1" a="1"/>
  <c r="D530" i="1" s="1"/>
  <c r="D531" i="1" a="1"/>
  <c r="D531" i="1" s="1"/>
  <c r="D532" i="1" a="1"/>
  <c r="D532" i="1" s="1"/>
  <c r="D533" i="1" a="1"/>
  <c r="D533" i="1" s="1"/>
  <c r="D534" i="1" a="1"/>
  <c r="D534" i="1" s="1"/>
  <c r="D535" i="1" a="1"/>
  <c r="D535" i="1" s="1"/>
  <c r="D536" i="1" a="1"/>
  <c r="D536" i="1" s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 s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 s="1"/>
  <c r="D550" i="1" a="1"/>
  <c r="D550" i="1" s="1"/>
  <c r="D551" i="1" a="1"/>
  <c r="D551" i="1" s="1"/>
  <c r="D552" i="1" a="1"/>
  <c r="D552" i="1" s="1"/>
  <c r="D553" i="1" a="1"/>
  <c r="D553" i="1" s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 s="1"/>
  <c r="D564" i="1" a="1"/>
  <c r="D564" i="1" s="1"/>
  <c r="D565" i="1" a="1"/>
  <c r="D565" i="1" s="1"/>
  <c r="D566" i="1" a="1"/>
  <c r="D566" i="1" s="1"/>
  <c r="D567" i="1" a="1"/>
  <c r="D567" i="1" s="1"/>
  <c r="D568" i="1" a="1"/>
  <c r="D568" i="1" s="1"/>
  <c r="D569" i="1" a="1"/>
  <c r="D569" i="1" s="1"/>
  <c r="D570" i="1" a="1"/>
  <c r="D570" i="1" s="1"/>
  <c r="D571" i="1" a="1"/>
  <c r="D571" i="1" s="1"/>
  <c r="D572" i="1" a="1"/>
  <c r="D572" i="1" s="1"/>
  <c r="D573" i="1" a="1"/>
  <c r="D573" i="1" s="1"/>
  <c r="D574" i="1" a="1"/>
  <c r="D574" i="1" s="1"/>
  <c r="D575" i="1" a="1"/>
  <c r="D575" i="1" s="1"/>
  <c r="D576" i="1" a="1"/>
  <c r="D576" i="1" s="1"/>
  <c r="D577" i="1" a="1"/>
  <c r="D577" i="1" s="1"/>
  <c r="D578" i="1" a="1"/>
  <c r="D578" i="1" s="1"/>
  <c r="D579" i="1" a="1"/>
  <c r="D579" i="1" s="1"/>
  <c r="D580" i="1" a="1"/>
  <c r="D580" i="1" s="1"/>
  <c r="D581" i="1" a="1"/>
  <c r="D581" i="1" s="1"/>
  <c r="D582" i="1" a="1"/>
  <c r="D582" i="1" s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 s="1"/>
  <c r="D590" i="1" a="1"/>
  <c r="D590" i="1" s="1"/>
  <c r="D591" i="1" a="1"/>
  <c r="D591" i="1" s="1"/>
  <c r="D592" i="1" a="1"/>
  <c r="D592" i="1" s="1"/>
  <c r="D593" i="1" a="1"/>
  <c r="D593" i="1" s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 s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 s="1"/>
  <c r="D610" i="1" a="1"/>
  <c r="D610" i="1" s="1"/>
  <c r="D611" i="1" a="1"/>
  <c r="D611" i="1" s="1"/>
  <c r="D612" i="1" a="1"/>
  <c r="D612" i="1" s="1"/>
  <c r="D613" i="1" a="1"/>
  <c r="D613" i="1" s="1"/>
  <c r="D614" i="1" a="1"/>
  <c r="D614" i="1" s="1"/>
  <c r="D615" i="1" a="1"/>
  <c r="D615" i="1" s="1"/>
  <c r="D616" i="1" a="1"/>
  <c r="D616" i="1" s="1"/>
  <c r="D617" i="1" a="1"/>
  <c r="D617" i="1" s="1"/>
  <c r="D618" i="1" a="1"/>
  <c r="D618" i="1" s="1"/>
  <c r="D619" i="1" a="1"/>
  <c r="D619" i="1" s="1"/>
  <c r="D620" i="1" a="1"/>
  <c r="D620" i="1" s="1"/>
  <c r="D621" i="1" a="1"/>
  <c r="D621" i="1" s="1"/>
  <c r="D622" i="1" a="1"/>
  <c r="D622" i="1" s="1"/>
  <c r="D623" i="1" a="1"/>
  <c r="D623" i="1" s="1"/>
  <c r="D624" i="1" a="1"/>
  <c r="D624" i="1" s="1"/>
  <c r="D625" i="1" a="1"/>
  <c r="D625" i="1" s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 s="1"/>
  <c r="D636" i="1" a="1"/>
  <c r="D636" i="1" s="1"/>
  <c r="D637" i="1" a="1"/>
  <c r="D637" i="1" s="1"/>
  <c r="D638" i="1" a="1"/>
  <c r="D638" i="1" s="1"/>
  <c r="D639" i="1" a="1"/>
  <c r="D639" i="1" s="1"/>
  <c r="D640" i="1" a="1"/>
  <c r="D640" i="1" s="1"/>
  <c r="D641" i="1" a="1"/>
  <c r="D641" i="1" s="1"/>
  <c r="D642" i="1" a="1"/>
  <c r="D642" i="1" s="1"/>
  <c r="D643" i="1" a="1"/>
  <c r="D643" i="1" s="1"/>
  <c r="D644" i="1" a="1"/>
  <c r="D644" i="1" s="1"/>
  <c r="D645" i="1" a="1"/>
  <c r="D645" i="1" s="1"/>
  <c r="D646" i="1" a="1"/>
  <c r="D646" i="1" s="1"/>
  <c r="D647" i="1" a="1"/>
  <c r="D647" i="1" s="1"/>
  <c r="D648" i="1" a="1"/>
  <c r="D648" i="1" s="1"/>
  <c r="D649" i="1" a="1"/>
  <c r="D649" i="1" s="1"/>
  <c r="D650" i="1" a="1"/>
  <c r="D650" i="1" s="1"/>
  <c r="D651" i="1" a="1"/>
  <c r="D651" i="1" s="1"/>
  <c r="CS7" i="4"/>
  <c r="CS6" i="4"/>
  <c r="BX14" i="4"/>
  <c r="BX15" i="4" s="1"/>
  <c r="BW14" i="4"/>
  <c r="BW15" i="4" s="1"/>
  <c r="BV14" i="4"/>
  <c r="BV15" i="4" s="1"/>
  <c r="BU14" i="4"/>
  <c r="BU15" i="4" s="1"/>
  <c r="BT14" i="4"/>
  <c r="BT15" i="4" s="1"/>
  <c r="BS14" i="4"/>
  <c r="BS15" i="4" s="1"/>
  <c r="BX11" i="4"/>
  <c r="BX12" i="4" s="1"/>
  <c r="BW11" i="4"/>
  <c r="BW12" i="4" s="1"/>
  <c r="BV11" i="4"/>
  <c r="BV12" i="4" s="1"/>
  <c r="BU11" i="4"/>
  <c r="BU12" i="4" s="1"/>
  <c r="BT11" i="4"/>
  <c r="BT12" i="4" s="1"/>
  <c r="BX13" i="4"/>
  <c r="BW13" i="4"/>
  <c r="BV13" i="4"/>
  <c r="BU13" i="4"/>
  <c r="BT13" i="4"/>
  <c r="BS13" i="4"/>
  <c r="BX10" i="4"/>
  <c r="BW10" i="4"/>
  <c r="BV10" i="4"/>
  <c r="BU10" i="4"/>
  <c r="BT10" i="4"/>
  <c r="BS11" i="4"/>
  <c r="BS12" i="4" s="1"/>
  <c r="BS10" i="4"/>
  <c r="Y4" i="4"/>
  <c r="W3" i="4"/>
  <c r="X3" i="4"/>
  <c r="Y3" i="4"/>
  <c r="W4" i="4"/>
  <c r="X4" i="4"/>
  <c r="J8" i="4"/>
  <c r="C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997A29-D6FF-4354-9F5B-DCC13BDE3258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401537-4CA6-42C2-B78B-CD315B610DF8}" name="WorksheetConnection_Planilla de Finanzas personales.xlsx!Tabla_Control_Finanzas" type="102" refreshedVersion="8" minRefreshableVersion="5">
    <extLst>
      <ext xmlns:x15="http://schemas.microsoft.com/office/spreadsheetml/2010/11/main" uri="{DE250136-89BD-433C-8126-D09CA5730AF9}">
        <x15:connection id="Tabla_Control_Finanzas">
          <x15:rangePr sourceName="_xlcn.WorksheetConnection_PlanilladeFinanzaspersonales.xlsxTabla_Control_Finanza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<sst xmlns="http://schemas.openxmlformats.org/spreadsheetml/2006/main" count="3008" uniqueCount="146">
  <si>
    <t>03045E</t>
  </si>
  <si>
    <t>023E8A</t>
  </si>
  <si>
    <t>0077B6</t>
  </si>
  <si>
    <t>0096C7</t>
  </si>
  <si>
    <t>00B4D8</t>
  </si>
  <si>
    <t>48CAE4</t>
  </si>
  <si>
    <t>90E0EF</t>
  </si>
  <si>
    <t>ADE8F4</t>
  </si>
  <si>
    <t>CAF0F8</t>
  </si>
  <si>
    <t>Fecha</t>
  </si>
  <si>
    <t>Tipo de movimiento</t>
  </si>
  <si>
    <t>Categoría</t>
  </si>
  <si>
    <t>Gasto</t>
  </si>
  <si>
    <t>Ingreso</t>
  </si>
  <si>
    <t>Sueldo</t>
  </si>
  <si>
    <t>Freelance / Honorarios</t>
  </si>
  <si>
    <t>Reembolsos</t>
  </si>
  <si>
    <t>Intereses / Inversiones</t>
  </si>
  <si>
    <t>Otros ingresos</t>
  </si>
  <si>
    <t>Alquiler / Hipoteca</t>
  </si>
  <si>
    <t>Luz</t>
  </si>
  <si>
    <t>Agua</t>
  </si>
  <si>
    <t>Gas</t>
  </si>
  <si>
    <t>Mantenimiento / Reparaciones</t>
  </si>
  <si>
    <t>Internet</t>
  </si>
  <si>
    <t>Celular</t>
  </si>
  <si>
    <t>Netflix</t>
  </si>
  <si>
    <t>Prime</t>
  </si>
  <si>
    <t>Disney Plus</t>
  </si>
  <si>
    <t>Supermercado</t>
  </si>
  <si>
    <t>Restaurantes</t>
  </si>
  <si>
    <t>Café / Snacks</t>
  </si>
  <si>
    <t>Combustible</t>
  </si>
  <si>
    <t>Peajes</t>
  </si>
  <si>
    <t>Estacionamiento</t>
  </si>
  <si>
    <t>Subte - Metro</t>
  </si>
  <si>
    <t>Taxi (uber - Didi - Cabify)</t>
  </si>
  <si>
    <t>Seguro vehículo</t>
  </si>
  <si>
    <t>Descripción - Detalle</t>
  </si>
  <si>
    <t>Detalle</t>
  </si>
  <si>
    <t>Guía</t>
  </si>
  <si>
    <t>Ingresos</t>
  </si>
  <si>
    <t>Alimentación</t>
  </si>
  <si>
    <t>Transporte</t>
  </si>
  <si>
    <t>Service / Mantenimiento Vehículo</t>
  </si>
  <si>
    <t>Ocio y Vida social</t>
  </si>
  <si>
    <t>Spotify</t>
  </si>
  <si>
    <t>Cine / Teatro / Eventos</t>
  </si>
  <si>
    <t>Viajes / Turismo</t>
  </si>
  <si>
    <t>Salidas / Entretenimiento</t>
  </si>
  <si>
    <t>Educación y Desarrollo</t>
  </si>
  <si>
    <t>Cursos</t>
  </si>
  <si>
    <t>Libros / Materiales</t>
  </si>
  <si>
    <t>Talleres / Seminarios</t>
  </si>
  <si>
    <t>Universidad</t>
  </si>
  <si>
    <t>Secundaría / Educación media</t>
  </si>
  <si>
    <t>Finanzas e Impuestos</t>
  </si>
  <si>
    <t>Comisiones bancarias</t>
  </si>
  <si>
    <t>Intereses / Multas</t>
  </si>
  <si>
    <t>Impuestos / Contribuciones</t>
  </si>
  <si>
    <t>TV (GTD -Movistar - Cablevisión)</t>
  </si>
  <si>
    <t>Otros</t>
  </si>
  <si>
    <t>Donaciones</t>
  </si>
  <si>
    <t>Regalos</t>
  </si>
  <si>
    <t>Gastos varios</t>
  </si>
  <si>
    <t>Categoría de movimientos</t>
  </si>
  <si>
    <t>Vestimenta y Personales</t>
  </si>
  <si>
    <t>Calzado</t>
  </si>
  <si>
    <t>Accesorios (bolsos, cinturones, relojes, etc.)</t>
  </si>
  <si>
    <t>Peluquería</t>
  </si>
  <si>
    <t>Belleza / Estética (tratamientos, cosmética, maquillaje, uñas, spa)</t>
  </si>
  <si>
    <t>Cuidado personal (perfumes, higiene personal fuera de lo básico)</t>
  </si>
  <si>
    <t>Ropa</t>
  </si>
  <si>
    <t>Hogar y servicios</t>
  </si>
  <si>
    <t>Observaciones - Comentarios</t>
  </si>
  <si>
    <t>Medio de pago</t>
  </si>
  <si>
    <t>Efectivo</t>
  </si>
  <si>
    <t>Transferencia</t>
  </si>
  <si>
    <t>Monto / Importe</t>
  </si>
  <si>
    <t>Tarjeta de Débito</t>
  </si>
  <si>
    <t>Tarjeta de Crédito</t>
  </si>
  <si>
    <t>Mercado pago</t>
  </si>
  <si>
    <t>Billetera virtual</t>
  </si>
  <si>
    <t>Cheque</t>
  </si>
  <si>
    <t>Webpay / Transbank</t>
  </si>
  <si>
    <t>Otros medios</t>
  </si>
  <si>
    <t>Mercado Pago</t>
  </si>
  <si>
    <t>Suscripciones</t>
  </si>
  <si>
    <t>Total general</t>
  </si>
  <si>
    <t>oct</t>
  </si>
  <si>
    <t>nov</t>
  </si>
  <si>
    <t>dic</t>
  </si>
  <si>
    <t>2023</t>
  </si>
  <si>
    <t>feb</t>
  </si>
  <si>
    <t>mar</t>
  </si>
  <si>
    <t>abr</t>
  </si>
  <si>
    <t>may</t>
  </si>
  <si>
    <t>jul</t>
  </si>
  <si>
    <t>ago</t>
  </si>
  <si>
    <t>ene</t>
  </si>
  <si>
    <t>jun</t>
  </si>
  <si>
    <t>Meses</t>
  </si>
  <si>
    <t>Gastos</t>
  </si>
  <si>
    <t>Ahorro</t>
  </si>
  <si>
    <t>Categoría de gastos</t>
  </si>
  <si>
    <t>% Gastos Total</t>
  </si>
  <si>
    <t>Años</t>
  </si>
  <si>
    <t>TOP 10 - Detalle gastos</t>
  </si>
  <si>
    <t>% Participación</t>
  </si>
  <si>
    <t>Importes</t>
  </si>
  <si>
    <t>Medio de Pago</t>
  </si>
  <si>
    <t>% Gastos</t>
  </si>
  <si>
    <t>Etiquetas de fila</t>
  </si>
  <si>
    <t>% Ingresos</t>
  </si>
  <si>
    <t>Medio de Cobro</t>
  </si>
  <si>
    <t>Ahorro por mes</t>
  </si>
  <si>
    <t>Etiquetas de columna</t>
  </si>
  <si>
    <t>Importe</t>
  </si>
  <si>
    <t>Ingresos por mes:</t>
  </si>
  <si>
    <t>Ingresos por año:</t>
  </si>
  <si>
    <t>Gastos por año:</t>
  </si>
  <si>
    <t>Gastos por mes:</t>
  </si>
  <si>
    <t>Ahorros por mes:</t>
  </si>
  <si>
    <t>Ahorro total:</t>
  </si>
  <si>
    <t>Ingresos vs Gastos:</t>
  </si>
  <si>
    <t>Gastos por categoría:</t>
  </si>
  <si>
    <t>Detalle Gastos por categoría:</t>
  </si>
  <si>
    <t>TOP 10 - Detalle Gastos</t>
  </si>
  <si>
    <t>% Participación Ingresos:</t>
  </si>
  <si>
    <t>Importes Ingresos:</t>
  </si>
  <si>
    <t>Medios de pago - Gastos:</t>
  </si>
  <si>
    <t>Medios de Cobro - Ingresos:</t>
  </si>
  <si>
    <t>Medio de cobro</t>
  </si>
  <si>
    <t>Mini grafico Ingresos vs Gastos:</t>
  </si>
  <si>
    <t>Tabla Ahorros por mes:</t>
  </si>
  <si>
    <t>Top 30- Detalle de Gastos:</t>
  </si>
  <si>
    <t>TOP 30 - Detalle de Gastos</t>
  </si>
  <si>
    <t>Aguinaldo</t>
  </si>
  <si>
    <t>Bono / Incentivo</t>
  </si>
  <si>
    <t>2022</t>
  </si>
  <si>
    <t>2024</t>
  </si>
  <si>
    <t>2025</t>
  </si>
  <si>
    <t>Bancos</t>
  </si>
  <si>
    <t>Estado</t>
  </si>
  <si>
    <t>Santander</t>
  </si>
  <si>
    <t>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</si>
</sst>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&quot;$&quot;\ #,##0.00"/>
    <numFmt numFmtId="165" formatCode="\$\ #,##0;\-\$\ #,##0;\$\ #,##0"/>
    <numFmt numFmtId="166" formatCode="&quot;$&quot;\ #,##0"/>
    <numFmt numFmtId="167" formatCode="0.0%"/>
    <numFmt numFmtId="168" formatCode="[Green][&gt;0]\ \▲;[Red]\▼"/>
  </numFmts>
  <fonts count="9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4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23E8A"/>
      <name val="Calibri"/>
      <family val="2"/>
      <scheme val="minor"/>
    </font>
    <font>
      <b/>
      <sz val="11"/>
      <color rgb="FF023E8A"/>
      <name val="Calibri"/>
      <family val="2"/>
      <scheme val="minor"/>
    </font>
    <font>
      <b/>
      <sz val="12"/>
      <color rgb="FF0096C7"/>
      <name val="Calibri"/>
      <family val="2"/>
      <scheme val="minor"/>
    </font>
    <font>
      <b/>
      <u/>
      <sz val="11"/>
      <color rgb="FF023E8A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3045E"/>
        <bgColor indexed="64"/>
      </patternFill>
    </fill>
    <fill>
      <patternFill patternType="solid">
        <fgColor rgb="FF023E8A"/>
        <bgColor indexed="64"/>
      </patternFill>
    </fill>
    <fill>
      <patternFill patternType="solid">
        <fgColor rgb="FF0077B6"/>
        <bgColor indexed="64"/>
      </patternFill>
    </fill>
    <fill>
      <patternFill patternType="solid">
        <fgColor rgb="FF0096C7"/>
        <bgColor indexed="64"/>
      </patternFill>
    </fill>
    <fill>
      <patternFill patternType="solid">
        <fgColor rgb="FF00B4D8"/>
        <bgColor indexed="64"/>
      </patternFill>
    </fill>
    <fill>
      <patternFill patternType="solid">
        <fgColor rgb="FF48CAE4"/>
        <bgColor indexed="64"/>
      </patternFill>
    </fill>
    <fill>
      <patternFill patternType="solid">
        <fgColor rgb="FF90E0EF"/>
        <bgColor indexed="64"/>
      </patternFill>
    </fill>
    <fill>
      <patternFill patternType="solid">
        <fgColor rgb="FFADE8F4"/>
        <bgColor indexed="64"/>
      </patternFill>
    </fill>
    <fill>
      <patternFill patternType="solid">
        <fgColor rgb="FFCAF0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11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0" fontId="5" fillId="12" borderId="0" xfId="0" applyFont="1" applyFill="1"/>
    <xf numFmtId="0" fontId="5" fillId="12" borderId="0" xfId="0" applyFont="1" applyFill="1" applyAlignment="1">
      <alignment horizontal="center"/>
    </xf>
    <xf numFmtId="166" fontId="3" fillId="12" borderId="0" xfId="0" applyNumberFormat="1" applyFont="1" applyFill="1" applyAlignment="1">
      <alignment horizontal="center"/>
    </xf>
    <xf numFmtId="166" fontId="5" fillId="12" borderId="0" xfId="0" applyNumberFormat="1" applyFont="1" applyFill="1" applyAlignment="1">
      <alignment horizontal="center"/>
    </xf>
    <xf numFmtId="0" fontId="4" fillId="12" borderId="0" xfId="0" applyFont="1" applyFill="1" applyAlignment="1">
      <alignment horizontal="left"/>
    </xf>
    <xf numFmtId="10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166" fontId="3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0" fontId="7" fillId="10" borderId="0" xfId="0" applyFont="1" applyFill="1"/>
    <xf numFmtId="0" fontId="8" fillId="0" borderId="0" xfId="0" pivotButton="1" applyFont="1"/>
    <xf numFmtId="0" fontId="8" fillId="0" borderId="0" xfId="0" applyFont="1" applyAlignment="1">
      <alignment horizontal="center"/>
    </xf>
    <xf numFmtId="0" fontId="5" fillId="12" borderId="0" xfId="0" applyFont="1" applyFill="1" applyAlignment="1">
      <alignment horizontal="left"/>
    </xf>
    <xf numFmtId="167" fontId="5" fillId="12" borderId="0" xfId="0" applyNumberFormat="1" applyFont="1" applyFill="1" applyAlignment="1">
      <alignment horizontal="center"/>
    </xf>
    <xf numFmtId="167" fontId="3" fillId="12" borderId="0" xfId="0" applyNumberFormat="1" applyFont="1" applyFill="1" applyAlignment="1">
      <alignment horizontal="center"/>
    </xf>
  </cellXfs>
  <cellStyles count="1">
    <cellStyle name="Normal" xfId="0" builtinId="0"/>
  </cellStyles>
  <dxfs count="80">
    <dxf>
      <numFmt numFmtId="164" formatCode="&quot;$&quot;\ #,##0.00"/>
      <alignment horizontal="center" vertical="bottom" textRotation="0" wrapText="0" indent="0" justifyLastLine="0" shrinkToFit="0" readingOrder="0"/>
    </dxf>
    <dxf>
      <numFmt numFmtId="0" formatCode="General"/>
    </dxf>
    <dxf>
      <numFmt numFmtId="169" formatCode="d/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B4D8"/>
        </patternFill>
      </fill>
    </dxf>
    <dxf>
      <fill>
        <patternFill patternType="solid">
          <bgColor rgb="FF00B4D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i val="0"/>
      </font>
    </dxf>
    <dxf>
      <alignment horizontal="center"/>
    </dxf>
    <dxf>
      <alignment horizontal="center"/>
    </dxf>
    <dxf>
      <font>
        <b/>
      </font>
    </dxf>
    <dxf>
      <numFmt numFmtId="14" formatCode="0.00%"/>
    </dxf>
    <dxf>
      <fill>
        <patternFill patternType="solid">
          <bgColor rgb="FF00B4D8"/>
        </patternFill>
      </fill>
    </dxf>
    <dxf>
      <fill>
        <patternFill patternType="solid">
          <bgColor rgb="FF00B4D8"/>
        </patternFill>
      </fill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B4D8"/>
        </patternFill>
      </fill>
    </dxf>
    <dxf>
      <fill>
        <patternFill patternType="solid">
          <bgColor rgb="FF00B4D8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numFmt numFmtId="167" formatCode="0.0%"/>
    </dxf>
    <dxf>
      <numFmt numFmtId="13" formatCode="0%"/>
    </dxf>
    <dxf>
      <font>
        <color rgb="FF023E8A"/>
      </font>
    </dxf>
    <dxf>
      <font>
        <b/>
      </font>
    </dxf>
    <dxf>
      <font>
        <color rgb="FF023E8A"/>
      </font>
    </dxf>
    <dxf>
      <fill>
        <patternFill patternType="solid">
          <bgColor theme="0"/>
        </patternFill>
      </fill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0077B6"/>
        </patternFill>
      </fill>
    </dxf>
    <dxf>
      <fill>
        <patternFill patternType="solid">
          <bgColor rgb="FF0077B6"/>
        </patternFill>
      </fill>
    </dxf>
    <dxf>
      <alignment horizontal="center"/>
    </dxf>
    <dxf>
      <alignment horizontal="center"/>
    </dxf>
    <dxf>
      <font>
        <b val="0"/>
      </font>
    </dxf>
    <dxf>
      <font>
        <b val="0"/>
      </font>
    </dxf>
    <dxf>
      <alignment horizontal="center"/>
    </dxf>
    <dxf>
      <alignment horizontal="center"/>
    </dxf>
    <dxf>
      <numFmt numFmtId="166" formatCode="&quot;$&quot;\ #,##0"/>
    </dxf>
    <dxf>
      <font>
        <color rgb="FF023E8A"/>
      </font>
      <numFmt numFmtId="0" formatCode="General"/>
      <alignment horizontal="left"/>
    </dxf>
    <dxf>
      <font>
        <color theme="0"/>
      </font>
    </dxf>
    <dxf>
      <numFmt numFmtId="166" formatCode="&quot;$&quot;\ #,##0"/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rgb="FF023E8A"/>
      </font>
      <fill>
        <patternFill patternType="solid">
          <fgColor indexed="64"/>
          <bgColor theme="0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/>
        <right/>
        <top/>
        <bottom/>
        <vertical/>
        <horizontal/>
      </border>
    </dxf>
  </dxfs>
  <tableStyles count="2" defaultTableStyle="TableStyleMedium2" defaultPivotStyle="PivotStyleLight16">
    <tableStyle name="Invisible" pivot="0" table="0" count="0" xr9:uid="{CA03C62C-7A02-4BF4-AA03-3DF14B99C6C5}"/>
    <tableStyle name="SlicerStyleDark1 2" pivot="0" table="0" count="10" xr9:uid="{20C795A2-7E99-4A99-91C6-DFE77BA3BA51}">
      <tableStyleElement type="wholeTable" dxfId="79"/>
      <tableStyleElement type="headerRow" dxfId="78"/>
    </tableStyle>
  </tableStyles>
  <colors>
    <mruColors>
      <color rgb="FF0096C7"/>
      <color rgb="FFCAF0F8"/>
      <color rgb="FF023E8A"/>
      <color rgb="FF00B4D8"/>
      <color rgb="FF48CAE4"/>
      <color rgb="FFADE8F4"/>
      <color rgb="FF90E0EF"/>
      <color rgb="FF0077B6"/>
      <color rgb="FF03045E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rgb="FF48CAE4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rgb="FF0077B6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ivotCacheDefinition" Target="pivotCache/pivotCacheDefinition13.xml"/><Relationship Id="rId26" Type="http://schemas.openxmlformats.org/officeDocument/2006/relationships/pivotCacheDefinition" Target="pivotCache/pivotCacheDefinition21.xml"/><Relationship Id="rId39" Type="http://schemas.openxmlformats.org/officeDocument/2006/relationships/calcChain" Target="calcChain.xml"/><Relationship Id="rId21" Type="http://schemas.openxmlformats.org/officeDocument/2006/relationships/pivotCacheDefinition" Target="pivotCache/pivotCacheDefinition16.xml"/><Relationship Id="rId34" Type="http://schemas.openxmlformats.org/officeDocument/2006/relationships/connections" Target="connections.xml"/><Relationship Id="rId42" Type="http://schemas.openxmlformats.org/officeDocument/2006/relationships/customXml" Target="../customXml/item3.xml"/><Relationship Id="rId47" Type="http://schemas.openxmlformats.org/officeDocument/2006/relationships/customXml" Target="../customXml/item8.xml"/><Relationship Id="rId50" Type="http://schemas.openxmlformats.org/officeDocument/2006/relationships/customXml" Target="../customXml/item11.xml"/><Relationship Id="rId55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1.xml"/><Relationship Id="rId29" Type="http://schemas.microsoft.com/office/2007/relationships/slicerCache" Target="slicerCaches/slicerCache3.xml"/><Relationship Id="rId11" Type="http://schemas.openxmlformats.org/officeDocument/2006/relationships/pivotCacheDefinition" Target="pivotCache/pivotCacheDefinition6.xml"/><Relationship Id="rId24" Type="http://schemas.openxmlformats.org/officeDocument/2006/relationships/pivotCacheDefinition" Target="pivotCache/pivotCacheDefinition19.xml"/><Relationship Id="rId32" Type="http://schemas.microsoft.com/office/2007/relationships/slicerCache" Target="slicerCaches/slicerCache6.xml"/><Relationship Id="rId37" Type="http://schemas.openxmlformats.org/officeDocument/2006/relationships/sheetMetadata" Target="metadata.xml"/><Relationship Id="rId40" Type="http://schemas.openxmlformats.org/officeDocument/2006/relationships/customXml" Target="../customXml/item1.xml"/><Relationship Id="rId45" Type="http://schemas.openxmlformats.org/officeDocument/2006/relationships/customXml" Target="../customXml/item6.xml"/><Relationship Id="rId53" Type="http://schemas.openxmlformats.org/officeDocument/2006/relationships/customXml" Target="../customXml/item14.xml"/><Relationship Id="rId58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2.xml"/><Relationship Id="rId19" Type="http://schemas.openxmlformats.org/officeDocument/2006/relationships/pivotCacheDefinition" Target="pivotCache/pivotCacheDefinition14.xml"/><Relationship Id="rId14" Type="http://schemas.openxmlformats.org/officeDocument/2006/relationships/pivotCacheDefinition" Target="pivotCache/pivotCacheDefinition9.xml"/><Relationship Id="rId22" Type="http://schemas.openxmlformats.org/officeDocument/2006/relationships/pivotCacheDefinition" Target="pivotCache/pivotCacheDefinition17.xml"/><Relationship Id="rId27" Type="http://schemas.microsoft.com/office/2007/relationships/slicerCache" Target="slicerCaches/slicerCache1.xml"/><Relationship Id="rId30" Type="http://schemas.microsoft.com/office/2007/relationships/slicerCache" Target="slicerCaches/slicerCache4.xml"/><Relationship Id="rId35" Type="http://schemas.openxmlformats.org/officeDocument/2006/relationships/styles" Target="styles.xml"/><Relationship Id="rId43" Type="http://schemas.openxmlformats.org/officeDocument/2006/relationships/customXml" Target="../customXml/item4.xml"/><Relationship Id="rId48" Type="http://schemas.openxmlformats.org/officeDocument/2006/relationships/customXml" Target="../customXml/item9.xml"/><Relationship Id="rId56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pivotCacheDefinition" Target="pivotCache/pivotCacheDefinition12.xml"/><Relationship Id="rId25" Type="http://schemas.openxmlformats.org/officeDocument/2006/relationships/pivotCacheDefinition" Target="pivotCache/pivotCacheDefinition20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46" Type="http://schemas.openxmlformats.org/officeDocument/2006/relationships/customXml" Target="../customXml/item7.xml"/><Relationship Id="rId59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15.xml"/><Relationship Id="rId41" Type="http://schemas.openxmlformats.org/officeDocument/2006/relationships/customXml" Target="../customXml/item2.xml"/><Relationship Id="rId54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0.xml"/><Relationship Id="rId23" Type="http://schemas.openxmlformats.org/officeDocument/2006/relationships/pivotCacheDefinition" Target="pivotCache/pivotCacheDefinition18.xml"/><Relationship Id="rId28" Type="http://schemas.microsoft.com/office/2007/relationships/slicerCache" Target="slicerCaches/slicerCache2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0.xml"/><Relationship Id="rId57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5.xml"/><Relationship Id="rId31" Type="http://schemas.microsoft.com/office/2007/relationships/slicerCache" Target="slicerCaches/slicerCache5.xml"/><Relationship Id="rId44" Type="http://schemas.openxmlformats.org/officeDocument/2006/relationships/customXml" Target="../customXml/item5.xml"/><Relationship Id="rId52" Type="http://schemas.openxmlformats.org/officeDocument/2006/relationships/customXml" Target="../customXml/item13.xml"/><Relationship Id="rId60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[Viendo como trabajar con bancos.xlsx]TABLAS!T1_IngresosAño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22688104459679E-2"/>
          <c:y val="0.22331691297208539"/>
          <c:w val="0.96453901699362898"/>
          <c:h val="0.65715423503096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8CAE4"/>
            </a:solidFill>
            <a:ln w="15875">
              <a:solidFill>
                <a:srgbClr val="0096C7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6C7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TABLAS!$A$4:$A$8</c:f>
              <c:strCache>
                <c:ptCount val="4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</c:strCache>
            </c:strRef>
          </c:cat>
          <c:val>
            <c:numRef>
              <c:f>TABLAS!$B$4:$B$8</c:f>
              <c:numCache>
                <c:formatCode>\$\ #,##0;\-\$\ #,##0;\$\ #,##0</c:formatCode>
                <c:ptCount val="4"/>
                <c:pt idx="0">
                  <c:v>4805593</c:v>
                </c:pt>
                <c:pt idx="1">
                  <c:v>10566807</c:v>
                </c:pt>
                <c:pt idx="2">
                  <c:v>9899805</c:v>
                </c:pt>
                <c:pt idx="3">
                  <c:v>6848669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5-434E-BA37-D732E27B6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1581273599"/>
        <c:axId val="1581275999"/>
      </c:barChart>
      <c:catAx>
        <c:axId val="158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81275999"/>
        <c:crosses val="autoZero"/>
        <c:auto val="1"/>
        <c:lblAlgn val="ctr"/>
        <c:lblOffset val="100"/>
        <c:noMultiLvlLbl val="0"/>
      </c:catAx>
      <c:valAx>
        <c:axId val="1581275999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158127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bancos.xlsx]TABLAS!T2_IngresosMensual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4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0E0EF"/>
          </a:solidFill>
          <a:ln w="15875">
            <a:solidFill>
              <a:srgbClr val="0077B6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22688104459679E-2"/>
          <c:y val="0.22331691297208539"/>
          <c:w val="0.96453901699362898"/>
          <c:h val="0.65715423503096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0E0EF"/>
            </a:solidFill>
            <a:ln w="15875">
              <a:solidFill>
                <a:srgbClr val="0077B6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TABLAS!$E$4:$E$16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TABLAS!$F$4:$F$16</c:f>
              <c:numCache>
                <c:formatCode>\$\ #,##0;\-\$\ #,##0;\$\ #,##0</c:formatCode>
                <c:ptCount val="12"/>
                <c:pt idx="0">
                  <c:v>516833</c:v>
                </c:pt>
                <c:pt idx="1">
                  <c:v>2435657</c:v>
                </c:pt>
                <c:pt idx="2">
                  <c:v>3938957</c:v>
                </c:pt>
                <c:pt idx="3">
                  <c:v>2902010</c:v>
                </c:pt>
                <c:pt idx="4">
                  <c:v>3113034</c:v>
                </c:pt>
                <c:pt idx="5">
                  <c:v>1499549</c:v>
                </c:pt>
                <c:pt idx="6">
                  <c:v>3972231</c:v>
                </c:pt>
                <c:pt idx="7">
                  <c:v>3934478</c:v>
                </c:pt>
                <c:pt idx="8">
                  <c:v>4273276</c:v>
                </c:pt>
                <c:pt idx="9">
                  <c:v>1655773</c:v>
                </c:pt>
                <c:pt idx="10">
                  <c:v>3379076</c:v>
                </c:pt>
                <c:pt idx="11">
                  <c:v>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19-4EE9-B805-603EDB4DD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1581273599"/>
        <c:axId val="1581275999"/>
      </c:barChart>
      <c:catAx>
        <c:axId val="158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81275999"/>
        <c:crosses val="autoZero"/>
        <c:auto val="1"/>
        <c:lblAlgn val="ctr"/>
        <c:lblOffset val="100"/>
        <c:noMultiLvlLbl val="0"/>
      </c:catAx>
      <c:valAx>
        <c:axId val="1581275999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158127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bancos.xlsx]TABLAS!T3_GastosAño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96C7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23E8A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22688104459679E-2"/>
          <c:y val="0.22331691297208539"/>
          <c:w val="0.96453901699362898"/>
          <c:h val="0.65715423503096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6C7"/>
            </a:solidFill>
            <a:ln w="15875">
              <a:solidFill>
                <a:srgbClr val="0096C7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23E8A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TABLAS!$H$4:$H$8</c:f>
              <c:strCache>
                <c:ptCount val="4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</c:strCache>
            </c:strRef>
          </c:cat>
          <c:val>
            <c:numRef>
              <c:f>TABLAS!$I$4:$I$8</c:f>
              <c:numCache>
                <c:formatCode>\$\ #,##0;\-\$\ #,##0;\$\ #,##0</c:formatCode>
                <c:ptCount val="4"/>
                <c:pt idx="0">
                  <c:v>5099867</c:v>
                </c:pt>
                <c:pt idx="1">
                  <c:v>6567078</c:v>
                </c:pt>
                <c:pt idx="2">
                  <c:v>6701087</c:v>
                </c:pt>
                <c:pt idx="3">
                  <c:v>4056560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6-4A9D-9AC0-1C3A86237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1581273599"/>
        <c:axId val="1581275999"/>
      </c:barChart>
      <c:catAx>
        <c:axId val="158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81275999"/>
        <c:crosses val="autoZero"/>
        <c:auto val="1"/>
        <c:lblAlgn val="ctr"/>
        <c:lblOffset val="100"/>
        <c:noMultiLvlLbl val="0"/>
      </c:catAx>
      <c:valAx>
        <c:axId val="1581275999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158127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bancos.xlsx]TABLAS!T4_GastosMensual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4D8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22688104459679E-2"/>
          <c:y val="0.22331691297208539"/>
          <c:w val="0.96453901699362898"/>
          <c:h val="0.657154235030966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4D8"/>
            </a:solidFill>
            <a:ln w="15875">
              <a:solidFill>
                <a:srgbClr val="0096C7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TABLAS!$L$4:$L$16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TABLAS!$M$4:$M$16</c:f>
              <c:numCache>
                <c:formatCode>\$\ #,##0;\-\$\ #,##0;\$\ #,##0</c:formatCode>
                <c:ptCount val="12"/>
                <c:pt idx="0">
                  <c:v>1231279</c:v>
                </c:pt>
                <c:pt idx="1">
                  <c:v>1962347</c:v>
                </c:pt>
                <c:pt idx="2">
                  <c:v>2153534</c:v>
                </c:pt>
                <c:pt idx="3">
                  <c:v>2021603</c:v>
                </c:pt>
                <c:pt idx="4">
                  <c:v>2638424</c:v>
                </c:pt>
                <c:pt idx="5">
                  <c:v>1903790</c:v>
                </c:pt>
                <c:pt idx="6">
                  <c:v>2077638</c:v>
                </c:pt>
                <c:pt idx="7">
                  <c:v>2549982</c:v>
                </c:pt>
                <c:pt idx="8">
                  <c:v>1702155</c:v>
                </c:pt>
                <c:pt idx="9">
                  <c:v>1123113</c:v>
                </c:pt>
                <c:pt idx="10">
                  <c:v>1516104</c:v>
                </c:pt>
                <c:pt idx="11">
                  <c:v>1544623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D-47FA-B8DE-842A259D9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1581273599"/>
        <c:axId val="1581275999"/>
      </c:barChart>
      <c:catAx>
        <c:axId val="158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81275999"/>
        <c:crosses val="autoZero"/>
        <c:auto val="1"/>
        <c:lblAlgn val="ctr"/>
        <c:lblOffset val="100"/>
        <c:noMultiLvlLbl val="0"/>
      </c:catAx>
      <c:valAx>
        <c:axId val="1581275999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158127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[Viendo como trabajar con bancos.xlsx]TABLAS!T7_IngresosGastos</c:name>
    <c:fmtId val="5"/>
  </c:pivotSource>
  <c:chart>
    <c:autoTitleDeleted val="0"/>
    <c:pivotFmts>
      <c:pivotFmt>
        <c:idx val="0"/>
        <c:spPr>
          <a:solidFill>
            <a:srgbClr val="00B4D8"/>
          </a:solidFill>
          <a:ln>
            <a:solidFill>
              <a:srgbClr val="00B4D8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dash"/>
          <c:size val="12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4D8"/>
          </a:solidFill>
          <a:ln>
            <a:solidFill>
              <a:srgbClr val="00B4D8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dash"/>
          <c:size val="12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4D8"/>
          </a:solidFill>
          <a:ln>
            <a:solidFill>
              <a:srgbClr val="00B4D8"/>
            </a:solidFill>
          </a:ln>
          <a:effectLst>
            <a:outerShdw blurRad="12700" sx="101000" sy="101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noFill/>
            <a:round/>
          </a:ln>
          <a:effectLst/>
        </c:spPr>
        <c:marker>
          <c:symbol val="dash"/>
          <c:size val="12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73382444143253E-3"/>
          <c:y val="0.2056222298678432"/>
          <c:w val="0.97524316144549861"/>
          <c:h val="0.671818016231203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Gastos</c:v>
                </c:pt>
              </c:strCache>
            </c:strRef>
          </c:tx>
          <c:spPr>
            <a:solidFill>
              <a:srgbClr val="00B4D8"/>
            </a:solidFill>
            <a:ln>
              <a:solidFill>
                <a:srgbClr val="00B4D8"/>
              </a:solidFill>
            </a:ln>
            <a:effectLst>
              <a:outerShdw blurRad="12700" sx="101000" sy="101000" algn="ctr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TABLAS!$AA$4:$AA$16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TABLAS!$AB$4:$AB$16</c:f>
              <c:numCache>
                <c:formatCode>\$\ #,##0;\-\$\ #,##0;\$\ #,##0</c:formatCode>
                <c:ptCount val="12"/>
                <c:pt idx="0">
                  <c:v>1231279</c:v>
                </c:pt>
                <c:pt idx="1">
                  <c:v>1962347</c:v>
                </c:pt>
                <c:pt idx="2">
                  <c:v>2153534</c:v>
                </c:pt>
                <c:pt idx="3">
                  <c:v>2021603</c:v>
                </c:pt>
                <c:pt idx="4">
                  <c:v>2638424</c:v>
                </c:pt>
                <c:pt idx="5">
                  <c:v>1903790</c:v>
                </c:pt>
                <c:pt idx="6">
                  <c:v>2077638</c:v>
                </c:pt>
                <c:pt idx="7">
                  <c:v>2549982</c:v>
                </c:pt>
                <c:pt idx="8">
                  <c:v>1702155</c:v>
                </c:pt>
                <c:pt idx="9">
                  <c:v>1123113</c:v>
                </c:pt>
                <c:pt idx="10">
                  <c:v>1516104</c:v>
                </c:pt>
                <c:pt idx="11">
                  <c:v>1544623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7-41B3-9E2B-00DE633C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2006395663"/>
        <c:axId val="2006410063"/>
      </c:barChart>
      <c:lineChart>
        <c:grouping val="standard"/>
        <c:varyColors val="0"/>
        <c:ser>
          <c:idx val="1"/>
          <c:order val="1"/>
          <c:tx>
            <c:strRef>
              <c:f>TABLAS!$AC$3</c:f>
              <c:strCache>
                <c:ptCount val="1"/>
                <c:pt idx="0">
                  <c:v>Ingresos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TABLAS!$AA$4:$AA$16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TABLAS!$AC$4:$AC$16</c:f>
              <c:numCache>
                <c:formatCode>\$\ #,##0;\-\$\ #,##0;\$\ #,##0</c:formatCode>
                <c:ptCount val="12"/>
                <c:pt idx="0">
                  <c:v>516833</c:v>
                </c:pt>
                <c:pt idx="1">
                  <c:v>2435657</c:v>
                </c:pt>
                <c:pt idx="2">
                  <c:v>3938957</c:v>
                </c:pt>
                <c:pt idx="3">
                  <c:v>2902010</c:v>
                </c:pt>
                <c:pt idx="4">
                  <c:v>3113034</c:v>
                </c:pt>
                <c:pt idx="5">
                  <c:v>1499549</c:v>
                </c:pt>
                <c:pt idx="6">
                  <c:v>3972231</c:v>
                </c:pt>
                <c:pt idx="7">
                  <c:v>3934478</c:v>
                </c:pt>
                <c:pt idx="8">
                  <c:v>4273276</c:v>
                </c:pt>
                <c:pt idx="9">
                  <c:v>1655773</c:v>
                </c:pt>
                <c:pt idx="10">
                  <c:v>3379076</c:v>
                </c:pt>
                <c:pt idx="11">
                  <c:v>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7-41B3-9E2B-00DE633C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5875" cap="flat" cmpd="sng" algn="ctr">
              <a:solidFill>
                <a:srgbClr val="0096C7">
                  <a:alpha val="30000"/>
                </a:srgbClr>
              </a:solidFill>
              <a:prstDash val="dash"/>
              <a:round/>
            </a:ln>
            <a:effectLst/>
          </c:spPr>
        </c:dropLines>
        <c:marker val="1"/>
        <c:smooth val="0"/>
        <c:axId val="2006395663"/>
        <c:axId val="2006410063"/>
      </c:lineChart>
      <c:catAx>
        <c:axId val="200639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06410063"/>
        <c:crosses val="autoZero"/>
        <c:auto val="1"/>
        <c:lblAlgn val="ctr"/>
        <c:lblOffset val="100"/>
        <c:noMultiLvlLbl val="0"/>
      </c:catAx>
      <c:valAx>
        <c:axId val="2006410063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200639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1935299715087498"/>
          <c:y val="3.8554168100220595E-2"/>
          <c:w val="0.43715564254021311"/>
          <c:h val="0.108434356722187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bancos.xlsx]TABLAS!T9_GastosCategoría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35023767304613"/>
          <c:y val="2.9795158286778398E-2"/>
          <c:w val="0.5926809221379894"/>
          <c:h val="0.947858472998137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6C7"/>
            </a:solidFill>
            <a:ln w="1587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B4D8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TABLAS!$AE$4:$AE$12</c:f>
              <c:strCache>
                <c:ptCount val="8"/>
                <c:pt idx="0">
                  <c:v>Otros</c:v>
                </c:pt>
                <c:pt idx="1">
                  <c:v>Vestimenta y Personales</c:v>
                </c:pt>
                <c:pt idx="2">
                  <c:v>Finanzas e Impuestos</c:v>
                </c:pt>
                <c:pt idx="3">
                  <c:v>Educación y Desarrollo</c:v>
                </c:pt>
                <c:pt idx="4">
                  <c:v>Transporte</c:v>
                </c:pt>
                <c:pt idx="5">
                  <c:v>Ocio y Vida social</c:v>
                </c:pt>
                <c:pt idx="6">
                  <c:v>Alimentación</c:v>
                </c:pt>
                <c:pt idx="7">
                  <c:v>Hogar y servicios</c:v>
                </c:pt>
              </c:strCache>
            </c:strRef>
          </c:cat>
          <c:val>
            <c:numRef>
              <c:f>TABLAS!$AF$4:$AF$12</c:f>
              <c:numCache>
                <c:formatCode>\$\ #,##0;\-\$\ #,##0;\$\ #,##0</c:formatCode>
                <c:ptCount val="8"/>
                <c:pt idx="0">
                  <c:v>497281</c:v>
                </c:pt>
                <c:pt idx="1">
                  <c:v>617671</c:v>
                </c:pt>
                <c:pt idx="2">
                  <c:v>727543</c:v>
                </c:pt>
                <c:pt idx="3">
                  <c:v>1051630</c:v>
                </c:pt>
                <c:pt idx="4">
                  <c:v>1818844</c:v>
                </c:pt>
                <c:pt idx="5">
                  <c:v>2047732</c:v>
                </c:pt>
                <c:pt idx="6">
                  <c:v>3840874</c:v>
                </c:pt>
                <c:pt idx="7">
                  <c:v>11823017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E-41D3-9DEA-3CE1DB9D6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2120321616"/>
        <c:axId val="2120320128"/>
      </c:barChart>
      <c:catAx>
        <c:axId val="212032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0320128"/>
        <c:crosses val="autoZero"/>
        <c:auto val="1"/>
        <c:lblAlgn val="ctr"/>
        <c:lblOffset val="100"/>
        <c:noMultiLvlLbl val="0"/>
      </c:catAx>
      <c:valAx>
        <c:axId val="2120320128"/>
        <c:scaling>
          <c:orientation val="minMax"/>
        </c:scaling>
        <c:delete val="1"/>
        <c:axPos val="b"/>
        <c:numFmt formatCode="\$\ #,##0;\-\$\ #,##0;\$\ #,##0" sourceLinked="1"/>
        <c:majorTickMark val="none"/>
        <c:minorTickMark val="none"/>
        <c:tickLblPos val="nextTo"/>
        <c:crossAx val="21203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bancos.xlsx]TABLAS!T11_Top 10_Gastos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8CAE4"/>
          </a:solidFill>
          <a:ln w="15875">
            <a:solidFill>
              <a:srgbClr val="0096C7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96C7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5.1172742254582376E-2"/>
          <c:w val="0.98140616710195228"/>
          <c:h val="0.70883828920971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TABLAS!$AN$3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8CAE4"/>
            </a:solidFill>
            <a:ln w="15875">
              <a:solidFill>
                <a:srgbClr val="0096C7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6C7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TABLAS!$AM$4:$AM$14</c:f>
              <c:strCache>
                <c:ptCount val="10"/>
                <c:pt idx="0">
                  <c:v>Alquiler / Hipoteca</c:v>
                </c:pt>
                <c:pt idx="1">
                  <c:v>Supermercado</c:v>
                </c:pt>
                <c:pt idx="2">
                  <c:v>Viajes / Turismo</c:v>
                </c:pt>
                <c:pt idx="3">
                  <c:v>Combustible</c:v>
                </c:pt>
                <c:pt idx="4">
                  <c:v>Gas</c:v>
                </c:pt>
                <c:pt idx="5">
                  <c:v>Restaurantes</c:v>
                </c:pt>
                <c:pt idx="6">
                  <c:v>Celular</c:v>
                </c:pt>
                <c:pt idx="7">
                  <c:v>Agua</c:v>
                </c:pt>
                <c:pt idx="8">
                  <c:v>Peajes</c:v>
                </c:pt>
                <c:pt idx="9">
                  <c:v>Internet</c:v>
                </c:pt>
              </c:strCache>
            </c:strRef>
          </c:cat>
          <c:val>
            <c:numRef>
              <c:f>TABLAS!$AN$4:$AN$14</c:f>
              <c:numCache>
                <c:formatCode>\$\ #,##0;\-\$\ #,##0;\$\ #,##0</c:formatCode>
                <c:ptCount val="10"/>
                <c:pt idx="0">
                  <c:v>7514661</c:v>
                </c:pt>
                <c:pt idx="1">
                  <c:v>2883645</c:v>
                </c:pt>
                <c:pt idx="2">
                  <c:v>1566054</c:v>
                </c:pt>
                <c:pt idx="3">
                  <c:v>1238651</c:v>
                </c:pt>
                <c:pt idx="4">
                  <c:v>780514</c:v>
                </c:pt>
                <c:pt idx="5">
                  <c:v>673341</c:v>
                </c:pt>
                <c:pt idx="6">
                  <c:v>642760</c:v>
                </c:pt>
                <c:pt idx="7">
                  <c:v>483779</c:v>
                </c:pt>
                <c:pt idx="8">
                  <c:v>479542</c:v>
                </c:pt>
                <c:pt idx="9">
                  <c:v>477350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4-4036-90A3-04D2C4A1E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1581273599"/>
        <c:axId val="1581275999"/>
      </c:barChart>
      <c:catAx>
        <c:axId val="158127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81275999"/>
        <c:crosses val="autoZero"/>
        <c:auto val="1"/>
        <c:lblAlgn val="ctr"/>
        <c:lblOffset val="100"/>
        <c:noMultiLvlLbl val="0"/>
      </c:catAx>
      <c:valAx>
        <c:axId val="1581275999"/>
        <c:scaling>
          <c:orientation val="minMax"/>
        </c:scaling>
        <c:delete val="1"/>
        <c:axPos val="l"/>
        <c:numFmt formatCode="\$\ #,##0;\-\$\ #,##0;\$\ #,##0" sourceLinked="1"/>
        <c:majorTickMark val="none"/>
        <c:minorTickMark val="none"/>
        <c:tickLblPos val="nextTo"/>
        <c:crossAx val="158127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bancos.xlsx]TABLAS!T16_MediodePago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48CAE4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tx>
            <c:rich>
              <a:bodyPr/>
              <a:lstStyle/>
              <a:p>
                <a:fld id="{67E67969-AD11-4B73-865E-2F324FDCF784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B1458616-6AD3-49BE-89C5-A4B30DC1C82B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5"/>
        <c:dLbl>
          <c:idx val="0"/>
          <c:tx>
            <c:rich>
              <a:bodyPr/>
              <a:lstStyle/>
              <a:p>
                <a:fld id="{D3F87AB7-52D3-4EC0-9EA3-CC1796ABDCE2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283C6FF1-E7F2-4212-B288-EFD7F1E141B9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6280E25F-5059-40BE-8F10-C84D5DA2F8E0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57D8C7E8-5564-4769-AD32-19E1AB471FF7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fld id="{BC727E10-0364-4C55-9A4B-4704D4807125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F11EF1B7-E9B4-4F29-B772-015056DB9E2D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fld id="{C011942B-1172-401D-901B-791215A84D48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F9ED51BD-0B88-4B24-A59F-9DD7F3A1B4AF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9"/>
        <c:dLbl>
          <c:idx val="0"/>
          <c:tx>
            <c:rich>
              <a:bodyPr/>
              <a:lstStyle/>
              <a:p>
                <a:fld id="{F4950194-CFB2-40FF-9B20-0C62340C0C50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4440AA3C-AC10-4EF3-AF72-FF30A7FBEDA7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0"/>
        <c:dLbl>
          <c:idx val="0"/>
          <c:tx>
            <c:rich>
              <a:bodyPr/>
              <a:lstStyle/>
              <a:p>
                <a:fld id="{80073A0A-98C4-49A6-A019-A9CA2030411F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33A4273E-E3C5-46AD-ABB3-33E52F31F3D9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1"/>
        <c:dLbl>
          <c:idx val="0"/>
          <c:tx>
            <c:rich>
              <a:bodyPr/>
              <a:lstStyle/>
              <a:p>
                <a:fld id="{B7EF6288-F429-49D9-BB9E-8AEA8B972B0D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26F2C77D-8A2A-4E62-9B1B-A736B6DD9544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2"/>
        <c:dLbl>
          <c:idx val="0"/>
          <c:tx>
            <c:rich>
              <a:bodyPr/>
              <a:lstStyle/>
              <a:p>
                <a:fld id="{E3A887B8-37D3-44C8-86A3-31A10B57E310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5597B89B-A5F1-43A4-84F5-2A62035EF1B1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3"/>
        <c:dLbl>
          <c:idx val="0"/>
          <c:tx>
            <c:rich>
              <a:bodyPr/>
              <a:lstStyle/>
              <a:p>
                <a:fld id="{09670A59-F404-4CD2-8102-1067BEE52692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1D900B95-D501-44C3-80CA-4A656178CDE8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4"/>
        <c:dLbl>
          <c:idx val="0"/>
          <c:tx>
            <c:rich>
              <a:bodyPr/>
              <a:lstStyle/>
              <a:p>
                <a:fld id="{6AC8ABCD-EC77-4A29-820B-93D61A10E740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79023067-AC39-4026-B934-E368AA6CFFF7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5"/>
        <c:dLbl>
          <c:idx val="0"/>
          <c:tx>
            <c:rich>
              <a:bodyPr/>
              <a:lstStyle/>
              <a:p>
                <a:fld id="{E93AAEAB-3F6C-45D4-8081-DF67F803A17E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505C14FC-85AF-4EA0-A310-34C95EC4567F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6"/>
        <c:dLbl>
          <c:idx val="0"/>
          <c:tx>
            <c:rich>
              <a:bodyPr/>
              <a:lstStyle/>
              <a:p>
                <a:fld id="{1D69C755-B76A-49D7-A76A-36C1F3FFC608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EEC6D983-9D2F-4341-B75C-39B2A661ADB1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7"/>
        <c:dLbl>
          <c:idx val="0"/>
          <c:tx>
            <c:rich>
              <a:bodyPr/>
              <a:lstStyle/>
              <a:p>
                <a:fld id="{859CF485-AF4A-4A9F-843F-2B82F7AF7D14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FC40E30D-8EC3-4532-822F-C1B7C5DC9536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8"/>
        <c:dLbl>
          <c:idx val="0"/>
          <c:tx>
            <c:rich>
              <a:bodyPr/>
              <a:lstStyle/>
              <a:p>
                <a:fld id="{7FF6C457-CB0F-4E30-91C9-B3F1A0DACB7E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FD407FA7-54CA-4B0E-A1FA-640080399C68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  <c:pivotFmt>
        <c:idx val="19"/>
        <c:dLbl>
          <c:idx val="0"/>
          <c:tx>
            <c:rich>
              <a:bodyPr/>
              <a:lstStyle/>
              <a:p>
                <a:fld id="{132B7644-ED10-4598-AAC0-C679441E0F87}" type="CELLRANGE">
                  <a:rPr lang="en-US"/>
                  <a:pPr/>
                  <a:t>[CELLRANGE]</a:t>
                </a:fld>
                <a:r>
                  <a:rPr lang="en-US" baseline="0"/>
                  <a:t>; </a:t>
                </a:r>
                <a:fld id="{8B24C829-F127-4C7E-A13E-1F0CEA562F94}" type="VALUE">
                  <a:rPr lang="en-US" baseline="0"/>
                  <a:pPr/>
                  <a:t>[VALOR]</a:t>
                </a:fld>
                <a:endParaRPr lang="en-US" baseline="0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xForSave val="1"/>
              <c15:showDataLabelsRange val="1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33993366361991023"/>
          <c:y val="2.9795158286778398E-2"/>
          <c:w val="0.51149881600048974"/>
          <c:h val="0.947858472998137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TABLAS!$BE$4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8CAE4"/>
            </a:solidFill>
            <a:ln w="1587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4D8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TABLAS!$BD$5:$BD$14</c:f>
              <c:strCache>
                <c:ptCount val="9"/>
                <c:pt idx="0">
                  <c:v>Cheque</c:v>
                </c:pt>
                <c:pt idx="1">
                  <c:v>Otros medios</c:v>
                </c:pt>
                <c:pt idx="2">
                  <c:v>Webpay / Transbank</c:v>
                </c:pt>
                <c:pt idx="3">
                  <c:v>Billetera virtual</c:v>
                </c:pt>
                <c:pt idx="4">
                  <c:v>Mercado Pago</c:v>
                </c:pt>
                <c:pt idx="5">
                  <c:v>Tarjeta de Débito</c:v>
                </c:pt>
                <c:pt idx="6">
                  <c:v>Tarjeta de Crédito</c:v>
                </c:pt>
                <c:pt idx="7">
                  <c:v>Efectivo</c:v>
                </c:pt>
                <c:pt idx="8">
                  <c:v>Transferencia</c:v>
                </c:pt>
              </c:strCache>
            </c:strRef>
          </c:cat>
          <c:val>
            <c:numRef>
              <c:f>TABLAS!$BE$5:$BE$14</c:f>
              <c:numCache>
                <c:formatCode>\$\ #,##0;\-\$\ #,##0;\$\ #,##0</c:formatCode>
                <c:ptCount val="9"/>
                <c:pt idx="0">
                  <c:v>35773</c:v>
                </c:pt>
                <c:pt idx="1">
                  <c:v>150740</c:v>
                </c:pt>
                <c:pt idx="2">
                  <c:v>175746</c:v>
                </c:pt>
                <c:pt idx="3">
                  <c:v>353371</c:v>
                </c:pt>
                <c:pt idx="4">
                  <c:v>864575</c:v>
                </c:pt>
                <c:pt idx="5">
                  <c:v>3407720</c:v>
                </c:pt>
                <c:pt idx="6">
                  <c:v>3928193</c:v>
                </c:pt>
                <c:pt idx="7">
                  <c:v>4216866</c:v>
                </c:pt>
                <c:pt idx="8">
                  <c:v>9291608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4-4FF3-860C-BF1F1750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2120321616"/>
        <c:axId val="2120320128"/>
      </c:barChart>
      <c:catAx>
        <c:axId val="212032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0320128"/>
        <c:crosses val="autoZero"/>
        <c:auto val="1"/>
        <c:lblAlgn val="ctr"/>
        <c:lblOffset val="100"/>
        <c:noMultiLvlLbl val="0"/>
      </c:catAx>
      <c:valAx>
        <c:axId val="2120320128"/>
        <c:scaling>
          <c:orientation val="minMax"/>
        </c:scaling>
        <c:delete val="1"/>
        <c:axPos val="b"/>
        <c:numFmt formatCode="\$\ #,##0;\-\$\ #,##0;\$\ #,##0" sourceLinked="1"/>
        <c:majorTickMark val="none"/>
        <c:minorTickMark val="none"/>
        <c:tickLblPos val="nextTo"/>
        <c:crossAx val="21203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bancos.xlsx]TABLAS!T18_MediodeCobro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96C7"/>
          </a:solidFill>
          <a:ln w="15875">
            <a:solidFill>
              <a:srgbClr val="03045E"/>
            </a:solidFill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B4D8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516582940614616"/>
          <c:y val="2.9795158286778398E-2"/>
          <c:w val="0.60270695206692215"/>
          <c:h val="0.947858472998137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TABLAS!$BL$4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96C7"/>
            </a:solidFill>
            <a:ln w="1587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4D8"/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TABLAS!$BK$5:$BK$11</c:f>
              <c:strCache>
                <c:ptCount val="6"/>
                <c:pt idx="0">
                  <c:v>Billetera virtual</c:v>
                </c:pt>
                <c:pt idx="1">
                  <c:v>Efectivo</c:v>
                </c:pt>
                <c:pt idx="2">
                  <c:v>Tarjeta de Crédito</c:v>
                </c:pt>
                <c:pt idx="3">
                  <c:v>Mercado Pago</c:v>
                </c:pt>
                <c:pt idx="4">
                  <c:v>Tarjeta de Débito</c:v>
                </c:pt>
                <c:pt idx="5">
                  <c:v>Transferencia</c:v>
                </c:pt>
              </c:strCache>
            </c:strRef>
          </c:cat>
          <c:val>
            <c:numRef>
              <c:f>TABLAS!$BL$5:$BL$11</c:f>
              <c:numCache>
                <c:formatCode>\$\ #,##0;\-\$\ #,##0;\$\ #,##0</c:formatCode>
                <c:ptCount val="6"/>
                <c:pt idx="0">
                  <c:v>342531</c:v>
                </c:pt>
                <c:pt idx="1">
                  <c:v>1010859</c:v>
                </c:pt>
                <c:pt idx="2">
                  <c:v>1375756</c:v>
                </c:pt>
                <c:pt idx="3">
                  <c:v>1545755</c:v>
                </c:pt>
                <c:pt idx="4">
                  <c:v>1782900</c:v>
                </c:pt>
                <c:pt idx="5">
                  <c:v>26063073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82-4A17-8D73-47609B831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2120321616"/>
        <c:axId val="2120320128"/>
      </c:barChart>
      <c:catAx>
        <c:axId val="212032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77B6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20320128"/>
        <c:crosses val="autoZero"/>
        <c:auto val="1"/>
        <c:lblAlgn val="ctr"/>
        <c:lblOffset val="100"/>
        <c:noMultiLvlLbl val="0"/>
      </c:catAx>
      <c:valAx>
        <c:axId val="2120320128"/>
        <c:scaling>
          <c:orientation val="minMax"/>
        </c:scaling>
        <c:delete val="1"/>
        <c:axPos val="b"/>
        <c:numFmt formatCode="\$\ #,##0;\-\$\ #,##0;\$\ #,##0" sourceLinked="1"/>
        <c:majorTickMark val="none"/>
        <c:minorTickMark val="none"/>
        <c:tickLblPos val="nextTo"/>
        <c:crossAx val="212032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[Viendo como trabajar con bancos.xlsx]TABLAS!T18_AhorroMensual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3045E"/>
            </a:solidFill>
            <a:round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3045E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3045E"/>
            </a:solidFill>
            <a:round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3045E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03045E"/>
            </a:solidFill>
            <a:round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3045E"/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3045E"/>
            </a:solidFill>
            <a:round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c:spPr>
        <c:marker>
          <c:symbol val="circle"/>
          <c:size val="6"/>
          <c:spPr>
            <a:solidFill>
              <a:schemeClr val="bg1"/>
            </a:solidFill>
            <a:ln w="9525">
              <a:solidFill>
                <a:srgbClr val="03045E"/>
              </a:solidFill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2460384833050368E-2"/>
          <c:y val="0.54551451564733111"/>
          <c:w val="0.95136017327376365"/>
          <c:h val="0.36301705306784726"/>
        </c:manualLayout>
      </c:layout>
      <c:lineChart>
        <c:grouping val="standard"/>
        <c:varyColors val="0"/>
        <c:ser>
          <c:idx val="0"/>
          <c:order val="0"/>
          <c:tx>
            <c:strRef>
              <c:f>TABLAS!$BO$4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3045E"/>
              </a:solidFill>
              <a:round/>
            </a:ln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rgbClr val="03045E"/>
                </a:solidFill>
              </a:ln>
              <a:effectLst>
                <a:outerShdw blurRad="63500" sx="102000" sy="102000" algn="c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TABLAS!$BN$5:$BN$17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TABLAS!$BO$5:$BO$17</c:f>
              <c:numCache>
                <c:formatCode>\$\ #,##0;\-\$\ #,##0;\$\ #,##0</c:formatCode>
                <c:ptCount val="12"/>
                <c:pt idx="0">
                  <c:v>-714446</c:v>
                </c:pt>
                <c:pt idx="1">
                  <c:v>473310</c:v>
                </c:pt>
                <c:pt idx="2">
                  <c:v>1785423</c:v>
                </c:pt>
                <c:pt idx="3">
                  <c:v>880407</c:v>
                </c:pt>
                <c:pt idx="4">
                  <c:v>474610</c:v>
                </c:pt>
                <c:pt idx="5">
                  <c:v>-404241</c:v>
                </c:pt>
                <c:pt idx="6">
                  <c:v>1894593</c:v>
                </c:pt>
                <c:pt idx="7">
                  <c:v>1384496</c:v>
                </c:pt>
                <c:pt idx="8">
                  <c:v>2571121</c:v>
                </c:pt>
                <c:pt idx="9">
                  <c:v>532660</c:v>
                </c:pt>
                <c:pt idx="10">
                  <c:v>1862972</c:v>
                </c:pt>
                <c:pt idx="11">
                  <c:v>-1044623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2AC-4E1F-940D-98A083553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2700" cap="flat" cmpd="sng" algn="ctr">
              <a:solidFill>
                <a:srgbClr val="90E0EF"/>
              </a:solidFill>
              <a:prstDash val="dash"/>
              <a:round/>
            </a:ln>
            <a:effectLst/>
          </c:spPr>
        </c:dropLines>
        <c:marker val="1"/>
        <c:smooth val="0"/>
        <c:axId val="2118796432"/>
        <c:axId val="2118794448"/>
      </c:lineChart>
      <c:catAx>
        <c:axId val="211879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rgbClr val="00B4D8"/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18794448"/>
        <c:crosses val="autoZero"/>
        <c:auto val="1"/>
        <c:lblAlgn val="ctr"/>
        <c:lblOffset val="100"/>
        <c:noMultiLvlLbl val="0"/>
      </c:catAx>
      <c:valAx>
        <c:axId val="2118794448"/>
        <c:scaling>
          <c:orientation val="minMax"/>
        </c:scaling>
        <c:delete val="0"/>
        <c:axPos val="l"/>
        <c:numFmt formatCode="\$\ #,##0;\-\$\ #,##0;\$\ 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11879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val">
        <cx:f dir="row">_xlchart.v1.1</cx:f>
      </cx:numDim>
    </cx:data>
  </cx:chartData>
  <cx:chart>
    <cx:plotArea>
      <cx:plotAreaRegion>
        <cx:series layoutId="waterfall" uniqueId="{6ECA9739-E067-4112-9915-8C13E3FD9D1C}">
          <cx:spPr>
            <a:effectLst>
              <a:outerShdw blurRad="63500" sx="102000" sy="102000" algn="ctr" rotWithShape="0">
                <a:prstClr val="black">
                  <a:alpha val="40000"/>
                </a:prstClr>
              </a:outerShdw>
            </a:effectLst>
          </cx:spPr>
          <cx:dataPt idx="0">
            <cx:spPr>
              <a:solidFill>
                <a:srgbClr val="00B4D8"/>
              </a:solidFill>
              <a:ln w="12700">
                <a:solidFill>
                  <a:srgbClr val="0077B6"/>
                </a:solidFill>
              </a:ln>
            </cx:spPr>
          </cx:dataPt>
          <cx:dataPt idx="1">
            <cx:spPr>
              <a:solidFill>
                <a:srgbClr val="0096C7"/>
              </a:solidFill>
            </cx:spPr>
          </cx:dataPt>
          <cx:dataPt idx="2">
            <cx:spPr>
              <a:solidFill>
                <a:srgbClr val="CAF0F8"/>
              </a:solidFill>
            </cx:spPr>
          </cx:dataPt>
          <cx:dataLabels pos="outEnd">
            <cx:visibility seriesName="0" categoryName="0" value="1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rgbClr val="00B4D8"/>
                      </a:solidFill>
                    </a:defRPr>
                  </a:pPr>
                  <a:r>
                    <a:rPr lang="es-ES" sz="900" b="1" i="0" u="none" strike="noStrike" baseline="0">
                      <a:solidFill>
                        <a:srgbClr val="00B4D8"/>
                      </a:solidFill>
                      <a:latin typeface="Calibri" panose="020F0502020204030204"/>
                    </a:rPr>
                    <a:t>$ 32.120.874</a:t>
                  </a:r>
                </a:p>
              </cx:txPr>
              <cx:visibility seriesName="0" categoryName="0" value="1"/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rgbClr val="0077B6"/>
                      </a:solidFill>
                    </a:defRPr>
                  </a:pPr>
                  <a:r>
                    <a:rPr lang="es-ES" sz="900" b="1" i="0" u="none" strike="noStrike" baseline="0">
                      <a:solidFill>
                        <a:srgbClr val="0077B6"/>
                      </a:solidFill>
                      <a:latin typeface="Calibri" panose="020F0502020204030204"/>
                    </a:rPr>
                    <a:t>$ 22.424.592</a:t>
                  </a:r>
                </a:p>
              </cx:txPr>
              <cx:visibility seriesName="0" categoryName="0" value="1"/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b="1">
                      <a:solidFill>
                        <a:srgbClr val="48CAE4"/>
                      </a:solidFill>
                    </a:defRPr>
                  </a:pPr>
                  <a:r>
                    <a:rPr lang="es-ES" sz="900" b="1" i="0" u="none" strike="noStrike" baseline="0">
                      <a:solidFill>
                        <a:srgbClr val="48CAE4"/>
                      </a:solidFill>
                      <a:latin typeface="Calibri" panose="020F0502020204030204"/>
                    </a:rPr>
                    <a:t>$ 9.696.282</a:t>
                  </a:r>
                </a:p>
              </cx:txPr>
              <cx:visibility seriesName="0" categoryName="0" value="1"/>
            </cx:dataLabel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0.10000000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rgbClr val="023E8A"/>
                </a:solidFill>
              </a:defRPr>
            </a:pPr>
            <a:endParaRPr lang="es-ES" sz="1000" b="1" i="0" u="none" strike="noStrike" baseline="0">
              <a:solidFill>
                <a:srgbClr val="023E8A"/>
              </a:solidFill>
              <a:latin typeface="Calibri" panose="020F050202020403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gif"/><Relationship Id="rId13" Type="http://schemas.openxmlformats.org/officeDocument/2006/relationships/chart" Target="../charts/chart6.xml"/><Relationship Id="rId18" Type="http://schemas.openxmlformats.org/officeDocument/2006/relationships/image" Target="../media/image10.gif"/><Relationship Id="rId26" Type="http://schemas.openxmlformats.org/officeDocument/2006/relationships/chart" Target="../charts/chart10.xml"/><Relationship Id="rId3" Type="http://schemas.openxmlformats.org/officeDocument/2006/relationships/chart" Target="../charts/chart2.xml"/><Relationship Id="rId21" Type="http://schemas.openxmlformats.org/officeDocument/2006/relationships/image" Target="../media/image12.emf"/><Relationship Id="rId7" Type="http://schemas.openxmlformats.org/officeDocument/2006/relationships/chart" Target="../charts/chart4.xml"/><Relationship Id="rId12" Type="http://schemas.openxmlformats.org/officeDocument/2006/relationships/chart" Target="../charts/chart5.xml"/><Relationship Id="rId17" Type="http://schemas.openxmlformats.org/officeDocument/2006/relationships/image" Target="../media/image9.emf"/><Relationship Id="rId25" Type="http://schemas.openxmlformats.org/officeDocument/2006/relationships/image" Target="../media/image15.gif"/><Relationship Id="rId2" Type="http://schemas.openxmlformats.org/officeDocument/2006/relationships/image" Target="../media/image1.gif"/><Relationship Id="rId16" Type="http://schemas.openxmlformats.org/officeDocument/2006/relationships/chart" Target="../charts/chart7.xml"/><Relationship Id="rId20" Type="http://schemas.openxmlformats.org/officeDocument/2006/relationships/image" Target="../media/image11.gif"/><Relationship Id="rId29" Type="http://schemas.openxmlformats.org/officeDocument/2006/relationships/image" Target="../media/image18.emf"/><Relationship Id="rId1" Type="http://schemas.openxmlformats.org/officeDocument/2006/relationships/chart" Target="../charts/chart1.xml"/><Relationship Id="rId6" Type="http://schemas.openxmlformats.org/officeDocument/2006/relationships/image" Target="../media/image3.gif"/><Relationship Id="rId11" Type="http://schemas.openxmlformats.org/officeDocument/2006/relationships/image" Target="../media/image6.gif"/><Relationship Id="rId24" Type="http://schemas.openxmlformats.org/officeDocument/2006/relationships/image" Target="../media/image14.gif"/><Relationship Id="rId32" Type="http://schemas.openxmlformats.org/officeDocument/2006/relationships/image" Target="../media/image21.emf"/><Relationship Id="rId5" Type="http://schemas.openxmlformats.org/officeDocument/2006/relationships/chart" Target="../charts/chart3.xml"/><Relationship Id="rId15" Type="http://schemas.openxmlformats.org/officeDocument/2006/relationships/image" Target="../media/image8.gif"/><Relationship Id="rId23" Type="http://schemas.openxmlformats.org/officeDocument/2006/relationships/image" Target="../media/image13.gif"/><Relationship Id="rId28" Type="http://schemas.openxmlformats.org/officeDocument/2006/relationships/image" Target="../media/image17.gif"/><Relationship Id="rId10" Type="http://schemas.microsoft.com/office/2014/relationships/chartEx" Target="../charts/chartEx1.xml"/><Relationship Id="rId19" Type="http://schemas.openxmlformats.org/officeDocument/2006/relationships/chart" Target="../charts/chart8.xml"/><Relationship Id="rId31" Type="http://schemas.openxmlformats.org/officeDocument/2006/relationships/image" Target="../media/image20.emf"/><Relationship Id="rId4" Type="http://schemas.openxmlformats.org/officeDocument/2006/relationships/image" Target="../media/image2.gif"/><Relationship Id="rId9" Type="http://schemas.openxmlformats.org/officeDocument/2006/relationships/image" Target="../media/image5.emf"/><Relationship Id="rId14" Type="http://schemas.openxmlformats.org/officeDocument/2006/relationships/image" Target="../media/image7.emf"/><Relationship Id="rId22" Type="http://schemas.openxmlformats.org/officeDocument/2006/relationships/chart" Target="../charts/chart9.xml"/><Relationship Id="rId27" Type="http://schemas.openxmlformats.org/officeDocument/2006/relationships/image" Target="../media/image16.emf"/><Relationship Id="rId30" Type="http://schemas.openxmlformats.org/officeDocument/2006/relationships/image" Target="../media/image19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5" Type="http://schemas.openxmlformats.org/officeDocument/2006/relationships/image" Target="../media/image26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366713</xdr:colOff>
      <xdr:row>78</xdr:row>
      <xdr:rowOff>176212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4FB42C8B-FCDA-95DF-9E98-9FB39BF0B61B}"/>
            </a:ext>
          </a:extLst>
        </xdr:cNvPr>
        <xdr:cNvSpPr/>
      </xdr:nvSpPr>
      <xdr:spPr>
        <a:xfrm>
          <a:off x="0" y="0"/>
          <a:ext cx="13320713" cy="14292262"/>
        </a:xfrm>
        <a:prstGeom prst="rect">
          <a:avLst/>
        </a:prstGeom>
        <a:solidFill>
          <a:srgbClr val="90E0EF"/>
        </a:solidFill>
        <a:ln>
          <a:solidFill>
            <a:srgbClr val="90E0EF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71439</xdr:colOff>
      <xdr:row>0</xdr:row>
      <xdr:rowOff>52388</xdr:rowOff>
    </xdr:from>
    <xdr:to>
      <xdr:col>17</xdr:col>
      <xdr:colOff>333377</xdr:colOff>
      <xdr:row>78</xdr:row>
      <xdr:rowOff>71437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DF96C88A-01DB-71C5-9472-233C849464DF}"/>
            </a:ext>
          </a:extLst>
        </xdr:cNvPr>
        <xdr:cNvSpPr/>
      </xdr:nvSpPr>
      <xdr:spPr>
        <a:xfrm>
          <a:off x="71439" y="52388"/>
          <a:ext cx="13215938" cy="14135099"/>
        </a:xfrm>
        <a:prstGeom prst="roundRect">
          <a:avLst>
            <a:gd name="adj" fmla="val 1371"/>
          </a:avLst>
        </a:prstGeom>
        <a:solidFill>
          <a:srgbClr val="CAF0F8"/>
        </a:solidFill>
        <a:ln>
          <a:solidFill>
            <a:srgbClr val="CAF0F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45249</xdr:colOff>
      <xdr:row>0</xdr:row>
      <xdr:rowOff>57148</xdr:rowOff>
    </xdr:from>
    <xdr:to>
      <xdr:col>2</xdr:col>
      <xdr:colOff>647701</xdr:colOff>
      <xdr:row>78</xdr:row>
      <xdr:rowOff>71437</xdr:rowOff>
    </xdr:to>
    <xdr:sp macro="" textlink="">
      <xdr:nvSpPr>
        <xdr:cNvPr id="8" name="Rectángulo: esquinas superiores redondeadas 7">
          <a:extLst>
            <a:ext uri="{FF2B5EF4-FFF2-40B4-BE49-F238E27FC236}">
              <a16:creationId xmlns:a16="http://schemas.microsoft.com/office/drawing/2014/main" id="{2F543992-198A-D18B-F546-98D1282201FE}"/>
            </a:ext>
          </a:extLst>
        </xdr:cNvPr>
        <xdr:cNvSpPr/>
      </xdr:nvSpPr>
      <xdr:spPr>
        <a:xfrm rot="16200000">
          <a:off x="-5956695" y="6059092"/>
          <a:ext cx="14130339" cy="2126452"/>
        </a:xfrm>
        <a:prstGeom prst="round2SameRect">
          <a:avLst>
            <a:gd name="adj1" fmla="val 4269"/>
            <a:gd name="adj2" fmla="val 0"/>
          </a:avLst>
        </a:prstGeom>
        <a:solidFill>
          <a:schemeClr val="bg1"/>
        </a:solidFill>
        <a:ln>
          <a:solidFill>
            <a:schemeClr val="bg1">
              <a:alpha val="99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47626</xdr:colOff>
      <xdr:row>0</xdr:row>
      <xdr:rowOff>47625</xdr:rowOff>
    </xdr:from>
    <xdr:to>
      <xdr:col>17</xdr:col>
      <xdr:colOff>266700</xdr:colOff>
      <xdr:row>3</xdr:row>
      <xdr:rowOff>19050</xdr:rowOff>
    </xdr:to>
    <xdr:sp macro="" textlink="">
      <xdr:nvSpPr>
        <xdr:cNvPr id="5" name="Rectángulo: esquinas superiores redondeadas 4">
          <a:extLst>
            <a:ext uri="{FF2B5EF4-FFF2-40B4-BE49-F238E27FC236}">
              <a16:creationId xmlns:a16="http://schemas.microsoft.com/office/drawing/2014/main" id="{EEECD563-993C-0D3E-A11D-725D48F3803B}"/>
            </a:ext>
          </a:extLst>
        </xdr:cNvPr>
        <xdr:cNvSpPr/>
      </xdr:nvSpPr>
      <xdr:spPr>
        <a:xfrm>
          <a:off x="47626" y="47625"/>
          <a:ext cx="13173074" cy="514350"/>
        </a:xfrm>
        <a:prstGeom prst="round2SameRect">
          <a:avLst/>
        </a:prstGeom>
        <a:solidFill>
          <a:srgbClr val="00B4D8"/>
        </a:solidFill>
        <a:ln w="19050">
          <a:solidFill>
            <a:srgbClr val="023E8A"/>
          </a:solidFill>
        </a:ln>
        <a:effectLst>
          <a:outerShdw blurRad="508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L" sz="20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DASHBOARD</a:t>
          </a:r>
          <a:r>
            <a:rPr lang="es-CL" sz="20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DE CONTROL DE FINANZAS PERSONALES EN EXCEL</a:t>
          </a:r>
          <a:endParaRPr lang="es-CL" sz="2000" b="1"/>
        </a:p>
      </xdr:txBody>
    </xdr:sp>
    <xdr:clientData/>
  </xdr:twoCellAnchor>
  <xdr:twoCellAnchor>
    <xdr:from>
      <xdr:col>2</xdr:col>
      <xdr:colOff>724123</xdr:colOff>
      <xdr:row>3</xdr:row>
      <xdr:rowOff>76198</xdr:rowOff>
    </xdr:from>
    <xdr:to>
      <xdr:col>7</xdr:col>
      <xdr:colOff>514123</xdr:colOff>
      <xdr:row>14</xdr:row>
      <xdr:rowOff>65473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54747DE5-EC9F-1DB6-487E-9C5E286EF516}"/>
            </a:ext>
          </a:extLst>
        </xdr:cNvPr>
        <xdr:cNvSpPr/>
      </xdr:nvSpPr>
      <xdr:spPr>
        <a:xfrm>
          <a:off x="2248123" y="619123"/>
          <a:ext cx="3600000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587202</xdr:colOff>
      <xdr:row>3</xdr:row>
      <xdr:rowOff>80960</xdr:rowOff>
    </xdr:from>
    <xdr:to>
      <xdr:col>12</xdr:col>
      <xdr:colOff>377202</xdr:colOff>
      <xdr:row>14</xdr:row>
      <xdr:rowOff>70235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97188B3C-7A70-430D-8F1E-D61E39A5DF1F}"/>
            </a:ext>
          </a:extLst>
        </xdr:cNvPr>
        <xdr:cNvSpPr/>
      </xdr:nvSpPr>
      <xdr:spPr>
        <a:xfrm>
          <a:off x="5921202" y="623885"/>
          <a:ext cx="3600000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428624</xdr:colOff>
      <xdr:row>3</xdr:row>
      <xdr:rowOff>71435</xdr:rowOff>
    </xdr:from>
    <xdr:to>
      <xdr:col>17</xdr:col>
      <xdr:colOff>238125</xdr:colOff>
      <xdr:row>14</xdr:row>
      <xdr:rowOff>60710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2A7D5B40-3D4D-28FF-CEF1-757CC442DA38}"/>
            </a:ext>
          </a:extLst>
        </xdr:cNvPr>
        <xdr:cNvSpPr/>
      </xdr:nvSpPr>
      <xdr:spPr>
        <a:xfrm>
          <a:off x="9572624" y="614360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704850</xdr:colOff>
      <xdr:row>3</xdr:row>
      <xdr:rowOff>85724</xdr:rowOff>
    </xdr:from>
    <xdr:to>
      <xdr:col>7</xdr:col>
      <xdr:colOff>476251</xdr:colOff>
      <xdr:row>14</xdr:row>
      <xdr:rowOff>61912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77616FE-ADBF-449D-A597-335C6BC92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719137</xdr:colOff>
      <xdr:row>3</xdr:row>
      <xdr:rowOff>140493</xdr:rowOff>
    </xdr:from>
    <xdr:to>
      <xdr:col>4</xdr:col>
      <xdr:colOff>566738</xdr:colOff>
      <xdr:row>5</xdr:row>
      <xdr:rowOff>16668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8BEF9DB-72AA-49A6-A484-1F6D5D576DC3}"/>
            </a:ext>
          </a:extLst>
        </xdr:cNvPr>
        <xdr:cNvSpPr txBox="1"/>
      </xdr:nvSpPr>
      <xdr:spPr>
        <a:xfrm>
          <a:off x="2243137" y="683418"/>
          <a:ext cx="137160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Ingresos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por año</a:t>
          </a:r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:</a:t>
          </a:r>
        </a:p>
      </xdr:txBody>
    </xdr:sp>
    <xdr:clientData/>
  </xdr:twoCellAnchor>
  <xdr:twoCellAnchor editAs="oneCell">
    <xdr:from>
      <xdr:col>7</xdr:col>
      <xdr:colOff>40481</xdr:colOff>
      <xdr:row>3</xdr:row>
      <xdr:rowOff>119063</xdr:rowOff>
    </xdr:from>
    <xdr:to>
      <xdr:col>7</xdr:col>
      <xdr:colOff>400481</xdr:colOff>
      <xdr:row>5</xdr:row>
      <xdr:rowOff>117113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E669EC2-A646-797B-836F-66DB7E703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481" y="661988"/>
          <a:ext cx="360000" cy="360000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3</xdr:row>
      <xdr:rowOff>142875</xdr:rowOff>
    </xdr:from>
    <xdr:to>
      <xdr:col>12</xdr:col>
      <xdr:colOff>323850</xdr:colOff>
      <xdr:row>14</xdr:row>
      <xdr:rowOff>57151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965E1020-AA80-4112-B2EB-5919FC5C6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681037</xdr:colOff>
      <xdr:row>3</xdr:row>
      <xdr:rowOff>140493</xdr:rowOff>
    </xdr:from>
    <xdr:to>
      <xdr:col>9</xdr:col>
      <xdr:colOff>676275</xdr:colOff>
      <xdr:row>5</xdr:row>
      <xdr:rowOff>16668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5CE7AB84-7C25-B241-097C-E248A59A22AE}"/>
            </a:ext>
          </a:extLst>
        </xdr:cNvPr>
        <xdr:cNvSpPr txBox="1"/>
      </xdr:nvSpPr>
      <xdr:spPr>
        <a:xfrm>
          <a:off x="6015037" y="683418"/>
          <a:ext cx="151923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Ingresos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por mes</a:t>
          </a:r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:</a:t>
          </a:r>
        </a:p>
      </xdr:txBody>
    </xdr:sp>
    <xdr:clientData/>
  </xdr:twoCellAnchor>
  <xdr:twoCellAnchor editAs="oneCell">
    <xdr:from>
      <xdr:col>11</xdr:col>
      <xdr:colOff>669132</xdr:colOff>
      <xdr:row>3</xdr:row>
      <xdr:rowOff>123826</xdr:rowOff>
    </xdr:from>
    <xdr:to>
      <xdr:col>12</xdr:col>
      <xdr:colOff>267132</xdr:colOff>
      <xdr:row>5</xdr:row>
      <xdr:rowOff>121876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9E5BDBD-BEF0-0377-B1E4-8B51F5870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1132" y="666751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52535</xdr:colOff>
      <xdr:row>27</xdr:row>
      <xdr:rowOff>61906</xdr:rowOff>
    </xdr:from>
    <xdr:to>
      <xdr:col>2</xdr:col>
      <xdr:colOff>616535</xdr:colOff>
      <xdr:row>36</xdr:row>
      <xdr:rowOff>157157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Categoría">
              <a:extLst>
                <a:ext uri="{FF2B5EF4-FFF2-40B4-BE49-F238E27FC236}">
                  <a16:creationId xmlns:a16="http://schemas.microsoft.com/office/drawing/2014/main" id="{899010E5-6B87-55DC-023B-8DFEEB0C45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4948231"/>
              <a:ext cx="2088000" cy="1724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52535</xdr:colOff>
      <xdr:row>36</xdr:row>
      <xdr:rowOff>142869</xdr:rowOff>
    </xdr:from>
    <xdr:to>
      <xdr:col>2</xdr:col>
      <xdr:colOff>616535</xdr:colOff>
      <xdr:row>46</xdr:row>
      <xdr:rowOff>57145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Descripción - Detalle">
              <a:extLst>
                <a:ext uri="{FF2B5EF4-FFF2-40B4-BE49-F238E27FC236}">
                  <a16:creationId xmlns:a16="http://schemas.microsoft.com/office/drawing/2014/main" id="{32324605-9DFD-7CF6-FA8A-6846430AB6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ón - Detal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6657969"/>
              <a:ext cx="2088000" cy="17240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52535</xdr:colOff>
      <xdr:row>11</xdr:row>
      <xdr:rowOff>100003</xdr:rowOff>
    </xdr:from>
    <xdr:to>
      <xdr:col>2</xdr:col>
      <xdr:colOff>616535</xdr:colOff>
      <xdr:row>16</xdr:row>
      <xdr:rowOff>131128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Fecha (año)">
              <a:extLst>
                <a:ext uri="{FF2B5EF4-FFF2-40B4-BE49-F238E27FC236}">
                  <a16:creationId xmlns:a16="http://schemas.microsoft.com/office/drawing/2014/main" id="{E0A8F282-F03A-459A-45D0-E1C313AE2F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(año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2090728"/>
              <a:ext cx="2088000" cy="936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52535</xdr:colOff>
      <xdr:row>17</xdr:row>
      <xdr:rowOff>23808</xdr:rowOff>
    </xdr:from>
    <xdr:to>
      <xdr:col>2</xdr:col>
      <xdr:colOff>616535</xdr:colOff>
      <xdr:row>23</xdr:row>
      <xdr:rowOff>128582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Fecha (mes)">
              <a:extLst>
                <a:ext uri="{FF2B5EF4-FFF2-40B4-BE49-F238E27FC236}">
                  <a16:creationId xmlns:a16="http://schemas.microsoft.com/office/drawing/2014/main" id="{C19D9536-ECAB-BF38-A067-BA004637B5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(mes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3100383"/>
              <a:ext cx="2088000" cy="11906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52535</xdr:colOff>
      <xdr:row>46</xdr:row>
      <xdr:rowOff>42854</xdr:rowOff>
    </xdr:from>
    <xdr:to>
      <xdr:col>2</xdr:col>
      <xdr:colOff>616535</xdr:colOff>
      <xdr:row>60</xdr:row>
      <xdr:rowOff>128580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Medio de pago">
              <a:extLst>
                <a:ext uri="{FF2B5EF4-FFF2-40B4-BE49-F238E27FC236}">
                  <a16:creationId xmlns:a16="http://schemas.microsoft.com/office/drawing/2014/main" id="{8F7426CD-8A9A-7D29-913E-E128AEEBEE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dio de pa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8367704"/>
              <a:ext cx="2088000" cy="26193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52535</xdr:colOff>
      <xdr:row>23</xdr:row>
      <xdr:rowOff>133344</xdr:rowOff>
    </xdr:from>
    <xdr:to>
      <xdr:col>2</xdr:col>
      <xdr:colOff>616535</xdr:colOff>
      <xdr:row>27</xdr:row>
      <xdr:rowOff>66670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Tipo de movimiento">
              <a:extLst>
                <a:ext uri="{FF2B5EF4-FFF2-40B4-BE49-F238E27FC236}">
                  <a16:creationId xmlns:a16="http://schemas.microsoft.com/office/drawing/2014/main" id="{B491A507-B4B4-3906-E98D-65E8D4ADA2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movimien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35" y="4295769"/>
              <a:ext cx="2088000" cy="657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714373</xdr:colOff>
      <xdr:row>14</xdr:row>
      <xdr:rowOff>139300</xdr:rowOff>
    </xdr:from>
    <xdr:to>
      <xdr:col>7</xdr:col>
      <xdr:colOff>523874</xdr:colOff>
      <xdr:row>25</xdr:row>
      <xdr:rowOff>128575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6844DD31-3E55-4B26-9484-E6FBF2C65C5E}"/>
            </a:ext>
          </a:extLst>
        </xdr:cNvPr>
        <xdr:cNvSpPr/>
      </xdr:nvSpPr>
      <xdr:spPr>
        <a:xfrm>
          <a:off x="2238373" y="2672950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571498</xdr:colOff>
      <xdr:row>14</xdr:row>
      <xdr:rowOff>139300</xdr:rowOff>
    </xdr:from>
    <xdr:to>
      <xdr:col>12</xdr:col>
      <xdr:colOff>380999</xdr:colOff>
      <xdr:row>25</xdr:row>
      <xdr:rowOff>128575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98064E98-7C0C-C9B5-8ADE-60A1D7766BEC}"/>
            </a:ext>
          </a:extLst>
        </xdr:cNvPr>
        <xdr:cNvSpPr/>
      </xdr:nvSpPr>
      <xdr:spPr>
        <a:xfrm>
          <a:off x="5905498" y="2672950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428624</xdr:colOff>
      <xdr:row>14</xdr:row>
      <xdr:rowOff>139300</xdr:rowOff>
    </xdr:from>
    <xdr:to>
      <xdr:col>17</xdr:col>
      <xdr:colOff>238125</xdr:colOff>
      <xdr:row>25</xdr:row>
      <xdr:rowOff>128575</xdr:rowOff>
    </xdr:to>
    <xdr:sp macro="" textlink="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3A69AE67-C085-3B52-E3A6-C3BB6CA48388}"/>
            </a:ext>
          </a:extLst>
        </xdr:cNvPr>
        <xdr:cNvSpPr/>
      </xdr:nvSpPr>
      <xdr:spPr>
        <a:xfrm>
          <a:off x="9572624" y="2672950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742950</xdr:colOff>
      <xdr:row>15</xdr:row>
      <xdr:rowOff>28575</xdr:rowOff>
    </xdr:from>
    <xdr:to>
      <xdr:col>7</xdr:col>
      <xdr:colOff>509588</xdr:colOff>
      <xdr:row>25</xdr:row>
      <xdr:rowOff>128588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1A67C8C-4476-48B4-AA11-792B64A58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392904</xdr:colOff>
      <xdr:row>15</xdr:row>
      <xdr:rowOff>32146</xdr:rowOff>
    </xdr:from>
    <xdr:to>
      <xdr:col>5</xdr:col>
      <xdr:colOff>697704</xdr:colOff>
      <xdr:row>16</xdr:row>
      <xdr:rowOff>89296</xdr:rowOff>
    </xdr:to>
    <xdr:sp macro="" textlink="TABLAS!J8">
      <xdr:nvSpPr>
        <xdr:cNvPr id="34" name="CuadroTexto 33">
          <a:extLst>
            <a:ext uri="{FF2B5EF4-FFF2-40B4-BE49-F238E27FC236}">
              <a16:creationId xmlns:a16="http://schemas.microsoft.com/office/drawing/2014/main" id="{E24D6A85-D4D0-D2F1-C2D1-50703FBE97CB}"/>
            </a:ext>
          </a:extLst>
        </xdr:cNvPr>
        <xdr:cNvSpPr txBox="1"/>
      </xdr:nvSpPr>
      <xdr:spPr>
        <a:xfrm>
          <a:off x="3440904" y="2746771"/>
          <a:ext cx="10668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FCB8619-9D7F-4869-A86A-EA34B2FA4D50}" type="TxLink">
            <a:rPr lang="en-US" sz="1100" b="1" i="0" u="none" strike="noStrike">
              <a:solidFill>
                <a:srgbClr val="023E8A"/>
              </a:solidFill>
              <a:latin typeface="Calibri"/>
              <a:ea typeface="Calibri"/>
              <a:cs typeface="Calibri"/>
            </a:rPr>
            <a:pPr marL="0" indent="0" algn="ctr"/>
            <a:t>$ 22.424.592</a:t>
          </a:fld>
          <a:endParaRPr lang="es-CL" sz="1100" b="1" i="0" u="none" strike="noStrike">
            <a:solidFill>
              <a:srgbClr val="023E8A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19050</xdr:colOff>
      <xdr:row>15</xdr:row>
      <xdr:rowOff>32146</xdr:rowOff>
    </xdr:from>
    <xdr:to>
      <xdr:col>4</xdr:col>
      <xdr:colOff>628651</xdr:colOff>
      <xdr:row>16</xdr:row>
      <xdr:rowOff>89296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587D1B2F-EC85-B6B3-2D62-B85C8E59CF5E}"/>
            </a:ext>
          </a:extLst>
        </xdr:cNvPr>
        <xdr:cNvSpPr txBox="1"/>
      </xdr:nvSpPr>
      <xdr:spPr>
        <a:xfrm>
          <a:off x="2305050" y="2746771"/>
          <a:ext cx="1371601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Gastos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por año</a:t>
          </a:r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:</a:t>
          </a:r>
        </a:p>
      </xdr:txBody>
    </xdr:sp>
    <xdr:clientData/>
  </xdr:twoCellAnchor>
  <xdr:twoCellAnchor editAs="oneCell">
    <xdr:from>
      <xdr:col>7</xdr:col>
      <xdr:colOff>48816</xdr:colOff>
      <xdr:row>14</xdr:row>
      <xdr:rowOff>160731</xdr:rowOff>
    </xdr:from>
    <xdr:to>
      <xdr:col>7</xdr:col>
      <xdr:colOff>408816</xdr:colOff>
      <xdr:row>16</xdr:row>
      <xdr:rowOff>158781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8C8128C-DA21-64FB-808D-D57460F2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816" y="2694381"/>
          <a:ext cx="360000" cy="360000"/>
        </a:xfrm>
        <a:prstGeom prst="rect">
          <a:avLst/>
        </a:prstGeom>
      </xdr:spPr>
    </xdr:pic>
    <xdr:clientData/>
  </xdr:twoCellAnchor>
  <xdr:twoCellAnchor>
    <xdr:from>
      <xdr:col>7</xdr:col>
      <xdr:colOff>566738</xdr:colOff>
      <xdr:row>14</xdr:row>
      <xdr:rowOff>138113</xdr:rowOff>
    </xdr:from>
    <xdr:to>
      <xdr:col>12</xdr:col>
      <xdr:colOff>385763</xdr:colOff>
      <xdr:row>25</xdr:row>
      <xdr:rowOff>119063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5DE1DC6-FBD0-4465-A1A8-8181FB9F0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704849</xdr:colOff>
      <xdr:row>15</xdr:row>
      <xdr:rowOff>32146</xdr:rowOff>
    </xdr:from>
    <xdr:to>
      <xdr:col>9</xdr:col>
      <xdr:colOff>700087</xdr:colOff>
      <xdr:row>16</xdr:row>
      <xdr:rowOff>89296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189C8660-267D-EC6E-0C9D-3DCE8AD6CF14}"/>
            </a:ext>
          </a:extLst>
        </xdr:cNvPr>
        <xdr:cNvSpPr txBox="1"/>
      </xdr:nvSpPr>
      <xdr:spPr>
        <a:xfrm>
          <a:off x="6038849" y="2746771"/>
          <a:ext cx="151923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Gastos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por mes</a:t>
          </a:r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:</a:t>
          </a:r>
        </a:p>
      </xdr:txBody>
    </xdr:sp>
    <xdr:clientData/>
  </xdr:twoCellAnchor>
  <xdr:twoCellAnchor editAs="oneCell">
    <xdr:from>
      <xdr:col>11</xdr:col>
      <xdr:colOff>669132</xdr:colOff>
      <xdr:row>14</xdr:row>
      <xdr:rowOff>160731</xdr:rowOff>
    </xdr:from>
    <xdr:to>
      <xdr:col>12</xdr:col>
      <xdr:colOff>267132</xdr:colOff>
      <xdr:row>16</xdr:row>
      <xdr:rowOff>158781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D199ADB-1AB7-31BF-C371-DC009C01E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1132" y="2694381"/>
          <a:ext cx="360000" cy="3600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490538</xdr:colOff>
          <xdr:row>3</xdr:row>
          <xdr:rowOff>147639</xdr:rowOff>
        </xdr:from>
        <xdr:to>
          <xdr:col>17</xdr:col>
          <xdr:colOff>171451</xdr:colOff>
          <xdr:row>14</xdr:row>
          <xdr:rowOff>6473</xdr:rowOff>
        </xdr:to>
        <xdr:pic>
          <xdr:nvPicPr>
            <xdr:cNvPr id="44" name="Imagen 43">
              <a:extLst>
                <a:ext uri="{FF2B5EF4-FFF2-40B4-BE49-F238E27FC236}">
                  <a16:creationId xmlns:a16="http://schemas.microsoft.com/office/drawing/2014/main" id="{7FF9A864-FE29-AB2B-E9E0-9EEAA218FC7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O$3:$R$16" spid="_x0000_s192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9634538" y="690564"/>
              <a:ext cx="3490913" cy="184955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12</xdr:col>
      <xdr:colOff>476250</xdr:colOff>
      <xdr:row>16</xdr:row>
      <xdr:rowOff>71438</xdr:rowOff>
    </xdr:from>
    <xdr:to>
      <xdr:col>17</xdr:col>
      <xdr:colOff>171450</xdr:colOff>
      <xdr:row>25</xdr:row>
      <xdr:rowOff>166687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5" name="Gráfico 44">
              <a:extLst>
                <a:ext uri="{FF2B5EF4-FFF2-40B4-BE49-F238E27FC236}">
                  <a16:creationId xmlns:a16="http://schemas.microsoft.com/office/drawing/2014/main" id="{BB7AB52F-BFCD-49FB-B1E0-A65EDC08C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6010" y="2997518"/>
              <a:ext cx="3657600" cy="17411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542925</xdr:colOff>
      <xdr:row>14</xdr:row>
      <xdr:rowOff>160731</xdr:rowOff>
    </xdr:from>
    <xdr:to>
      <xdr:col>13</xdr:col>
      <xdr:colOff>140925</xdr:colOff>
      <xdr:row>16</xdr:row>
      <xdr:rowOff>158781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2E1969F-4B3C-BB79-1A27-ECDBAC6A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925" y="2694381"/>
          <a:ext cx="360000" cy="360000"/>
        </a:xfrm>
        <a:prstGeom prst="rect">
          <a:avLst/>
        </a:prstGeom>
      </xdr:spPr>
    </xdr:pic>
    <xdr:clientData/>
  </xdr:twoCellAnchor>
  <xdr:twoCellAnchor>
    <xdr:from>
      <xdr:col>13</xdr:col>
      <xdr:colOff>90478</xdr:colOff>
      <xdr:row>15</xdr:row>
      <xdr:rowOff>60722</xdr:rowOff>
    </xdr:from>
    <xdr:to>
      <xdr:col>15</xdr:col>
      <xdr:colOff>85716</xdr:colOff>
      <xdr:row>16</xdr:row>
      <xdr:rowOff>117872</xdr:rowOff>
    </xdr:to>
    <xdr:sp macro="" textlink="">
      <xdr:nvSpPr>
        <xdr:cNvPr id="48" name="CuadroTexto 47">
          <a:extLst>
            <a:ext uri="{FF2B5EF4-FFF2-40B4-BE49-F238E27FC236}">
              <a16:creationId xmlns:a16="http://schemas.microsoft.com/office/drawing/2014/main" id="{09E6B83B-20E8-3E4A-A9C6-1D7E44DB63EA}"/>
            </a:ext>
          </a:extLst>
        </xdr:cNvPr>
        <xdr:cNvSpPr txBox="1"/>
      </xdr:nvSpPr>
      <xdr:spPr>
        <a:xfrm>
          <a:off x="9996478" y="2775347"/>
          <a:ext cx="151923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Ahorros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totales: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2</xdr:col>
      <xdr:colOff>719137</xdr:colOff>
      <xdr:row>26</xdr:row>
      <xdr:rowOff>23813</xdr:rowOff>
    </xdr:from>
    <xdr:to>
      <xdr:col>7</xdr:col>
      <xdr:colOff>509137</xdr:colOff>
      <xdr:row>37</xdr:row>
      <xdr:rowOff>13088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65FC18D6-4028-4F9A-A816-F6DC6224625B}"/>
            </a:ext>
          </a:extLst>
        </xdr:cNvPr>
        <xdr:cNvSpPr/>
      </xdr:nvSpPr>
      <xdr:spPr>
        <a:xfrm>
          <a:off x="2243137" y="4729163"/>
          <a:ext cx="3600000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723898</xdr:colOff>
      <xdr:row>26</xdr:row>
      <xdr:rowOff>28573</xdr:rowOff>
    </xdr:from>
    <xdr:to>
      <xdr:col>7</xdr:col>
      <xdr:colOff>504825</xdr:colOff>
      <xdr:row>37</xdr:row>
      <xdr:rowOff>14288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E698CF-82E4-4E15-B4A8-87EDC75C9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439341</xdr:colOff>
      <xdr:row>26</xdr:row>
      <xdr:rowOff>33336</xdr:rowOff>
    </xdr:from>
    <xdr:to>
      <xdr:col>17</xdr:col>
      <xdr:colOff>229341</xdr:colOff>
      <xdr:row>38</xdr:row>
      <xdr:rowOff>52387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8AFC0D8B-0D56-4B7B-82CA-C2F3A4CB63B2}"/>
            </a:ext>
          </a:extLst>
        </xdr:cNvPr>
        <xdr:cNvSpPr/>
      </xdr:nvSpPr>
      <xdr:spPr>
        <a:xfrm>
          <a:off x="9583341" y="4738686"/>
          <a:ext cx="3600000" cy="2190751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428401</xdr:colOff>
      <xdr:row>38</xdr:row>
      <xdr:rowOff>109538</xdr:rowOff>
    </xdr:from>
    <xdr:to>
      <xdr:col>17</xdr:col>
      <xdr:colOff>237902</xdr:colOff>
      <xdr:row>49</xdr:row>
      <xdr:rowOff>98813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DE166BA2-F334-48A7-AF0E-18A2C4476045}"/>
            </a:ext>
          </a:extLst>
        </xdr:cNvPr>
        <xdr:cNvSpPr/>
      </xdr:nvSpPr>
      <xdr:spPr>
        <a:xfrm>
          <a:off x="9572401" y="6986588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757238</xdr:colOff>
      <xdr:row>26</xdr:row>
      <xdr:rowOff>94059</xdr:rowOff>
    </xdr:from>
    <xdr:to>
      <xdr:col>5</xdr:col>
      <xdr:colOff>238125</xdr:colOff>
      <xdr:row>27</xdr:row>
      <xdr:rowOff>151209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66706D04-0856-8808-CEBA-C3EEF9482679}"/>
            </a:ext>
          </a:extLst>
        </xdr:cNvPr>
        <xdr:cNvSpPr txBox="1"/>
      </xdr:nvSpPr>
      <xdr:spPr>
        <a:xfrm>
          <a:off x="2281238" y="4799409"/>
          <a:ext cx="1766887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Ingresos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vs Gastos: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12</xdr:col>
      <xdr:colOff>439341</xdr:colOff>
      <xdr:row>27</xdr:row>
      <xdr:rowOff>171450</xdr:rowOff>
    </xdr:from>
    <xdr:to>
      <xdr:col>17</xdr:col>
      <xdr:colOff>190500</xdr:colOff>
      <xdr:row>37</xdr:row>
      <xdr:rowOff>147638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602780E-B9AF-4331-AD3B-FA277C35D8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495301</xdr:colOff>
      <xdr:row>26</xdr:row>
      <xdr:rowOff>89296</xdr:rowOff>
    </xdr:from>
    <xdr:to>
      <xdr:col>14</xdr:col>
      <xdr:colOff>738188</xdr:colOff>
      <xdr:row>27</xdr:row>
      <xdr:rowOff>146446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E89DC8E9-225F-9E73-0674-AE44B018196E}"/>
            </a:ext>
          </a:extLst>
        </xdr:cNvPr>
        <xdr:cNvSpPr txBox="1"/>
      </xdr:nvSpPr>
      <xdr:spPr>
        <a:xfrm>
          <a:off x="9639301" y="4794646"/>
          <a:ext cx="1766887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Gastos por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categoría: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757238</xdr:colOff>
          <xdr:row>40</xdr:row>
          <xdr:rowOff>14298</xdr:rowOff>
        </xdr:from>
        <xdr:to>
          <xdr:col>16</xdr:col>
          <xdr:colOff>704850</xdr:colOff>
          <xdr:row>48</xdr:row>
          <xdr:rowOff>86243</xdr:rowOff>
        </xdr:to>
        <xdr:pic>
          <xdr:nvPicPr>
            <xdr:cNvPr id="38" name="Imagen 37">
              <a:extLst>
                <a:ext uri="{FF2B5EF4-FFF2-40B4-BE49-F238E27FC236}">
                  <a16:creationId xmlns:a16="http://schemas.microsoft.com/office/drawing/2014/main" id="{457152B8-C88E-FF08-ABC5-3EBCD5B5EA7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AI$3:$AK$12" spid="_x0000_s1927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9901238" y="7253298"/>
              <a:ext cx="2995612" cy="151974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7</xdr:col>
      <xdr:colOff>48816</xdr:colOff>
      <xdr:row>26</xdr:row>
      <xdr:rowOff>100012</xdr:rowOff>
    </xdr:from>
    <xdr:to>
      <xdr:col>7</xdr:col>
      <xdr:colOff>408816</xdr:colOff>
      <xdr:row>28</xdr:row>
      <xdr:rowOff>98062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B33E11EC-0BF0-49A0-65FA-9C4F20CF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816" y="4805362"/>
          <a:ext cx="360000" cy="360000"/>
        </a:xfrm>
        <a:prstGeom prst="rect">
          <a:avLst/>
        </a:prstGeom>
      </xdr:spPr>
    </xdr:pic>
    <xdr:clientData/>
  </xdr:twoCellAnchor>
  <xdr:twoCellAnchor>
    <xdr:from>
      <xdr:col>5</xdr:col>
      <xdr:colOff>700088</xdr:colOff>
      <xdr:row>27</xdr:row>
      <xdr:rowOff>13691</xdr:rowOff>
    </xdr:from>
    <xdr:to>
      <xdr:col>7</xdr:col>
      <xdr:colOff>14288</xdr:colOff>
      <xdr:row>28</xdr:row>
      <xdr:rowOff>70841</xdr:rowOff>
    </xdr:to>
    <xdr:sp macro="" textlink="TABLAS!C8">
      <xdr:nvSpPr>
        <xdr:cNvPr id="10" name="CuadroTexto 9">
          <a:extLst>
            <a:ext uri="{FF2B5EF4-FFF2-40B4-BE49-F238E27FC236}">
              <a16:creationId xmlns:a16="http://schemas.microsoft.com/office/drawing/2014/main" id="{79113D32-A269-4066-AC54-300D3607B0A7}"/>
            </a:ext>
          </a:extLst>
        </xdr:cNvPr>
        <xdr:cNvSpPr txBox="1"/>
      </xdr:nvSpPr>
      <xdr:spPr>
        <a:xfrm>
          <a:off x="4510088" y="4900016"/>
          <a:ext cx="8382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CBD26F2-3FE9-4854-80EC-6517FCA59B69}" type="TxLink">
            <a:rPr lang="en-US" sz="800" b="1" i="0" u="none" strike="noStrike">
              <a:solidFill>
                <a:srgbClr val="023E8A"/>
              </a:solidFill>
              <a:latin typeface="Calibri"/>
              <a:ea typeface="Calibri"/>
              <a:cs typeface="Calibri"/>
            </a:rPr>
            <a:pPr algn="ctr"/>
            <a:t>$ 32.120.874</a:t>
          </a:fld>
          <a:endParaRPr lang="es-CL" sz="900" b="1">
            <a:solidFill>
              <a:srgbClr val="023E8A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5</xdr:col>
      <xdr:colOff>52383</xdr:colOff>
      <xdr:row>27</xdr:row>
      <xdr:rowOff>13691</xdr:rowOff>
    </xdr:from>
    <xdr:to>
      <xdr:col>6</xdr:col>
      <xdr:colOff>33337</xdr:colOff>
      <xdr:row>28</xdr:row>
      <xdr:rowOff>70841</xdr:rowOff>
    </xdr:to>
    <xdr:sp macro="" textlink="TABLAS!J8">
      <xdr:nvSpPr>
        <xdr:cNvPr id="46" name="CuadroTexto 45">
          <a:extLst>
            <a:ext uri="{FF2B5EF4-FFF2-40B4-BE49-F238E27FC236}">
              <a16:creationId xmlns:a16="http://schemas.microsoft.com/office/drawing/2014/main" id="{516C0350-C075-DE01-049F-82AC76801DF5}"/>
            </a:ext>
          </a:extLst>
        </xdr:cNvPr>
        <xdr:cNvSpPr txBox="1"/>
      </xdr:nvSpPr>
      <xdr:spPr>
        <a:xfrm>
          <a:off x="3862383" y="4900016"/>
          <a:ext cx="74295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FCB8619-9D7F-4869-A86A-EA34B2FA4D50}" type="TxLink">
            <a:rPr lang="en-US" sz="800" b="1" i="0" u="none" strike="noStrike">
              <a:solidFill>
                <a:srgbClr val="023E8A"/>
              </a:solidFill>
              <a:latin typeface="Calibri"/>
              <a:ea typeface="Calibri"/>
              <a:cs typeface="Calibri"/>
            </a:rPr>
            <a:pPr marL="0" indent="0" algn="ctr"/>
            <a:t>$ 22.424.592</a:t>
          </a:fld>
          <a:endParaRPr lang="es-CL" sz="800" b="1" i="0" u="none" strike="noStrike">
            <a:solidFill>
              <a:srgbClr val="023E8A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747714</xdr:colOff>
      <xdr:row>37</xdr:row>
      <xdr:rowOff>80963</xdr:rowOff>
    </xdr:from>
    <xdr:to>
      <xdr:col>12</xdr:col>
      <xdr:colOff>361950</xdr:colOff>
      <xdr:row>51</xdr:row>
      <xdr:rowOff>42863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6929E607-144A-4554-A3EB-5CA0EBCCF9E1}"/>
            </a:ext>
          </a:extLst>
        </xdr:cNvPr>
        <xdr:cNvSpPr/>
      </xdr:nvSpPr>
      <xdr:spPr>
        <a:xfrm>
          <a:off x="2271714" y="6777038"/>
          <a:ext cx="7234236" cy="249555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3</xdr:col>
      <xdr:colOff>28575</xdr:colOff>
      <xdr:row>38</xdr:row>
      <xdr:rowOff>138113</xdr:rowOff>
    </xdr:from>
    <xdr:to>
      <xdr:col>12</xdr:col>
      <xdr:colOff>385763</xdr:colOff>
      <xdr:row>51</xdr:row>
      <xdr:rowOff>19049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83D34516-C084-4CCC-BCFE-3484BBBC1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704851</xdr:colOff>
      <xdr:row>38</xdr:row>
      <xdr:rowOff>108348</xdr:rowOff>
    </xdr:from>
    <xdr:to>
      <xdr:col>8</xdr:col>
      <xdr:colOff>457200</xdr:colOff>
      <xdr:row>39</xdr:row>
      <xdr:rowOff>165498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C3D96B65-FDFD-424E-8C5B-10D8A15C3045}"/>
            </a:ext>
          </a:extLst>
        </xdr:cNvPr>
        <xdr:cNvSpPr txBox="1"/>
      </xdr:nvSpPr>
      <xdr:spPr>
        <a:xfrm>
          <a:off x="5276851" y="6985398"/>
          <a:ext cx="127634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TOP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10 - Gastos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12</xdr:col>
      <xdr:colOff>461738</xdr:colOff>
      <xdr:row>50</xdr:row>
      <xdr:rowOff>4764</xdr:rowOff>
    </xdr:from>
    <xdr:to>
      <xdr:col>17</xdr:col>
      <xdr:colOff>271239</xdr:colOff>
      <xdr:row>77</xdr:row>
      <xdr:rowOff>176213</xdr:rowOff>
    </xdr:to>
    <xdr:sp macro="" textlink="">
      <xdr:nvSpPr>
        <xdr:cNvPr id="55" name="Rectángulo: esquinas redondeadas 54">
          <a:extLst>
            <a:ext uri="{FF2B5EF4-FFF2-40B4-BE49-F238E27FC236}">
              <a16:creationId xmlns:a16="http://schemas.microsoft.com/office/drawing/2014/main" id="{6896DB4E-F8AF-4D99-A1A7-8FF9754EB9F4}"/>
            </a:ext>
          </a:extLst>
        </xdr:cNvPr>
        <xdr:cNvSpPr/>
      </xdr:nvSpPr>
      <xdr:spPr>
        <a:xfrm>
          <a:off x="9605738" y="9053514"/>
          <a:ext cx="3619501" cy="5057774"/>
        </a:xfrm>
        <a:prstGeom prst="roundRect">
          <a:avLst>
            <a:gd name="adj" fmla="val 5919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535623</xdr:colOff>
          <xdr:row>51</xdr:row>
          <xdr:rowOff>5976</xdr:rowOff>
        </xdr:from>
        <xdr:to>
          <xdr:col>17</xdr:col>
          <xdr:colOff>176213</xdr:colOff>
          <xdr:row>77</xdr:row>
          <xdr:rowOff>115976</xdr:rowOff>
        </xdr:to>
        <xdr:pic>
          <xdr:nvPicPr>
            <xdr:cNvPr id="54" name="Imagen 53">
              <a:extLst>
                <a:ext uri="{FF2B5EF4-FFF2-40B4-BE49-F238E27FC236}">
                  <a16:creationId xmlns:a16="http://schemas.microsoft.com/office/drawing/2014/main" id="{8661437E-DC67-E390-D562-6AE1802AA47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AP$3:$AQ$38" spid="_x0000_s1928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9679623" y="9235701"/>
              <a:ext cx="3450590" cy="481535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12</xdr:col>
      <xdr:colOff>114299</xdr:colOff>
      <xdr:row>47</xdr:row>
      <xdr:rowOff>176212</xdr:rowOff>
    </xdr:from>
    <xdr:to>
      <xdr:col>12</xdr:col>
      <xdr:colOff>618299</xdr:colOff>
      <xdr:row>50</xdr:row>
      <xdr:rowOff>137287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CD81BAFA-3619-CB43-7172-8DE16F27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8299" y="8682037"/>
          <a:ext cx="504000" cy="504000"/>
        </a:xfrm>
        <a:prstGeom prst="rect">
          <a:avLst/>
        </a:prstGeom>
        <a:ln w="15875">
          <a:solidFill>
            <a:srgbClr val="48CAE4"/>
          </a:solidFill>
        </a:ln>
      </xdr:spPr>
    </xdr:pic>
    <xdr:clientData/>
  </xdr:twoCellAnchor>
  <xdr:twoCellAnchor>
    <xdr:from>
      <xdr:col>2</xdr:col>
      <xdr:colOff>742951</xdr:colOff>
      <xdr:row>51</xdr:row>
      <xdr:rowOff>128589</xdr:rowOff>
    </xdr:from>
    <xdr:to>
      <xdr:col>12</xdr:col>
      <xdr:colOff>357187</xdr:colOff>
      <xdr:row>77</xdr:row>
      <xdr:rowOff>176213</xdr:rowOff>
    </xdr:to>
    <xdr:sp macro="" textlink="">
      <xdr:nvSpPr>
        <xdr:cNvPr id="58" name="Rectángulo: esquinas redondeadas 57">
          <a:extLst>
            <a:ext uri="{FF2B5EF4-FFF2-40B4-BE49-F238E27FC236}">
              <a16:creationId xmlns:a16="http://schemas.microsoft.com/office/drawing/2014/main" id="{60E6ABD5-180E-4F95-BA20-2A7A7163F8CD}"/>
            </a:ext>
          </a:extLst>
        </xdr:cNvPr>
        <xdr:cNvSpPr/>
      </xdr:nvSpPr>
      <xdr:spPr>
        <a:xfrm>
          <a:off x="2266951" y="9358314"/>
          <a:ext cx="7234236" cy="4752974"/>
        </a:xfrm>
        <a:prstGeom prst="roundRect">
          <a:avLst>
            <a:gd name="adj" fmla="val 4173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400048</xdr:colOff>
      <xdr:row>3</xdr:row>
      <xdr:rowOff>142278</xdr:rowOff>
    </xdr:from>
    <xdr:to>
      <xdr:col>5</xdr:col>
      <xdr:colOff>690561</xdr:colOff>
      <xdr:row>5</xdr:row>
      <xdr:rowOff>18453</xdr:rowOff>
    </xdr:to>
    <xdr:sp macro="" textlink="TABLAS!C8">
      <xdr:nvSpPr>
        <xdr:cNvPr id="59" name="CuadroTexto 58">
          <a:extLst>
            <a:ext uri="{FF2B5EF4-FFF2-40B4-BE49-F238E27FC236}">
              <a16:creationId xmlns:a16="http://schemas.microsoft.com/office/drawing/2014/main" id="{07EAE35A-1986-6D51-44F4-273814AF5000}"/>
            </a:ext>
          </a:extLst>
        </xdr:cNvPr>
        <xdr:cNvSpPr txBox="1"/>
      </xdr:nvSpPr>
      <xdr:spPr>
        <a:xfrm>
          <a:off x="3448048" y="685203"/>
          <a:ext cx="1052513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CBD26F2-3FE9-4854-80EC-6517FCA59B69}" type="TxLink">
            <a:rPr lang="en-US" sz="1100" b="1" i="0" u="none" strike="noStrike">
              <a:solidFill>
                <a:srgbClr val="023E8A"/>
              </a:solidFill>
              <a:latin typeface="Calibri"/>
              <a:ea typeface="Calibri"/>
              <a:cs typeface="Calibri"/>
            </a:rPr>
            <a:pPr algn="ctr"/>
            <a:t>$ 32.120.874</a:t>
          </a:fld>
          <a:endParaRPr lang="es-CL" sz="1200" b="1">
            <a:solidFill>
              <a:srgbClr val="023E8A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0</xdr:col>
      <xdr:colOff>142876</xdr:colOff>
      <xdr:row>61</xdr:row>
      <xdr:rowOff>36899</xdr:rowOff>
    </xdr:from>
    <xdr:to>
      <xdr:col>2</xdr:col>
      <xdr:colOff>519113</xdr:colOff>
      <xdr:row>62</xdr:row>
      <xdr:rowOff>94049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1E1A422E-9B64-21A2-8D5F-8654AB2C13DE}"/>
            </a:ext>
          </a:extLst>
        </xdr:cNvPr>
        <xdr:cNvSpPr txBox="1"/>
      </xdr:nvSpPr>
      <xdr:spPr>
        <a:xfrm>
          <a:off x="142876" y="11076374"/>
          <a:ext cx="1900237" cy="238125"/>
        </a:xfrm>
        <a:prstGeom prst="rect">
          <a:avLst/>
        </a:prstGeom>
        <a:noFill/>
        <a:ln w="19050" cmpd="sng">
          <a:solidFill>
            <a:srgbClr val="0096C7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200" b="1" i="0" u="none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Tipos</a:t>
          </a:r>
          <a:r>
            <a:rPr lang="es-CL" sz="1200" b="1" i="0" u="none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de ingresos:</a:t>
          </a:r>
          <a:endParaRPr lang="es-CL" sz="1200" b="1" i="0" u="none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2</xdr:col>
      <xdr:colOff>490537</xdr:colOff>
      <xdr:row>53</xdr:row>
      <xdr:rowOff>161933</xdr:rowOff>
    </xdr:from>
    <xdr:to>
      <xdr:col>8</xdr:col>
      <xdr:colOff>290513</xdr:colOff>
      <xdr:row>64</xdr:row>
      <xdr:rowOff>104783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D0944021-6093-4919-BF88-5B1530E63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459582</xdr:colOff>
      <xdr:row>51</xdr:row>
      <xdr:rowOff>155972</xdr:rowOff>
    </xdr:from>
    <xdr:to>
      <xdr:col>8</xdr:col>
      <xdr:colOff>640556</xdr:colOff>
      <xdr:row>53</xdr:row>
      <xdr:rowOff>32147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A8FEB3AD-3CA3-49DE-004D-F0DBC0A905E3}"/>
            </a:ext>
          </a:extLst>
        </xdr:cNvPr>
        <xdr:cNvSpPr txBox="1"/>
      </xdr:nvSpPr>
      <xdr:spPr>
        <a:xfrm>
          <a:off x="5031582" y="9385697"/>
          <a:ext cx="170497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Medios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de pago: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9</xdr:col>
      <xdr:colOff>350045</xdr:colOff>
      <xdr:row>53</xdr:row>
      <xdr:rowOff>13105</xdr:rowOff>
    </xdr:from>
    <xdr:to>
      <xdr:col>11</xdr:col>
      <xdr:colOff>197646</xdr:colOff>
      <xdr:row>54</xdr:row>
      <xdr:rowOff>70255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80D3A1C0-9108-FAC2-B6FE-FF26E3A2118B}"/>
            </a:ext>
          </a:extLst>
        </xdr:cNvPr>
        <xdr:cNvSpPr txBox="1"/>
      </xdr:nvSpPr>
      <xdr:spPr>
        <a:xfrm>
          <a:off x="7208045" y="9604780"/>
          <a:ext cx="1371601" cy="238125"/>
        </a:xfrm>
        <a:prstGeom prst="rect">
          <a:avLst/>
        </a:prstGeom>
        <a:noFill/>
        <a:ln w="9525" cmpd="sng">
          <a:solidFill>
            <a:schemeClr val="bg2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800" b="1">
              <a:solidFill>
                <a:srgbClr val="023E8A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Gastos</a:t>
          </a:r>
        </a:p>
      </xdr:txBody>
    </xdr:sp>
    <xdr:clientData/>
  </xdr:twoCellAnchor>
  <xdr:twoCellAnchor editAs="oneCell">
    <xdr:from>
      <xdr:col>11</xdr:col>
      <xdr:colOff>645318</xdr:colOff>
      <xdr:row>52</xdr:row>
      <xdr:rowOff>71438</xdr:rowOff>
    </xdr:from>
    <xdr:to>
      <xdr:col>12</xdr:col>
      <xdr:colOff>243318</xdr:colOff>
      <xdr:row>54</xdr:row>
      <xdr:rowOff>69488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401DD542-0525-96F0-86E1-2013B228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7318" y="9482138"/>
          <a:ext cx="360000" cy="360000"/>
        </a:xfrm>
        <a:prstGeom prst="rect">
          <a:avLst/>
        </a:prstGeom>
      </xdr:spPr>
    </xdr:pic>
    <xdr:clientData/>
  </xdr:twoCellAnchor>
  <xdr:twoCellAnchor>
    <xdr:from>
      <xdr:col>6</xdr:col>
      <xdr:colOff>459582</xdr:colOff>
      <xdr:row>64</xdr:row>
      <xdr:rowOff>170260</xdr:rowOff>
    </xdr:from>
    <xdr:to>
      <xdr:col>8</xdr:col>
      <xdr:colOff>640556</xdr:colOff>
      <xdr:row>66</xdr:row>
      <xdr:rowOff>46435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777A0B64-AE72-1F63-AEDF-4910D954B51E}"/>
            </a:ext>
          </a:extLst>
        </xdr:cNvPr>
        <xdr:cNvSpPr txBox="1"/>
      </xdr:nvSpPr>
      <xdr:spPr>
        <a:xfrm>
          <a:off x="5031582" y="11752660"/>
          <a:ext cx="1704974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Medios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de cobro: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335756</xdr:colOff>
          <xdr:row>68</xdr:row>
          <xdr:rowOff>61916</xdr:rowOff>
        </xdr:from>
        <xdr:to>
          <xdr:col>12</xdr:col>
          <xdr:colOff>167756</xdr:colOff>
          <xdr:row>76</xdr:row>
          <xdr:rowOff>142361</xdr:rowOff>
        </xdr:to>
        <xdr:pic>
          <xdr:nvPicPr>
            <xdr:cNvPr id="68" name="Imagen 67">
              <a:extLst>
                <a:ext uri="{FF2B5EF4-FFF2-40B4-BE49-F238E27FC236}">
                  <a16:creationId xmlns:a16="http://schemas.microsoft.com/office/drawing/2014/main" id="{23D18037-04EB-BF68-25E8-3965D0B6334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BG$4:$BI$13" spid="_x0000_s1929"/>
                </a:ext>
              </a:extLst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>
              <a:off x="6431756" y="12368216"/>
              <a:ext cx="2880000" cy="152824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3</xdr:col>
      <xdr:colOff>28576</xdr:colOff>
      <xdr:row>66</xdr:row>
      <xdr:rowOff>76201</xdr:rowOff>
    </xdr:from>
    <xdr:to>
      <xdr:col>8</xdr:col>
      <xdr:colOff>147638</xdr:colOff>
      <xdr:row>77</xdr:row>
      <xdr:rowOff>18676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CE87B47A-127B-484E-A520-FA35CE9EB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350045</xdr:colOff>
      <xdr:row>65</xdr:row>
      <xdr:rowOff>155980</xdr:rowOff>
    </xdr:from>
    <xdr:to>
      <xdr:col>11</xdr:col>
      <xdr:colOff>197646</xdr:colOff>
      <xdr:row>67</xdr:row>
      <xdr:rowOff>32155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4E30C48C-C28E-4882-AF68-211E73764572}"/>
            </a:ext>
          </a:extLst>
        </xdr:cNvPr>
        <xdr:cNvSpPr txBox="1"/>
      </xdr:nvSpPr>
      <xdr:spPr>
        <a:xfrm>
          <a:off x="7208045" y="11919355"/>
          <a:ext cx="1371601" cy="238125"/>
        </a:xfrm>
        <a:prstGeom prst="rect">
          <a:avLst/>
        </a:prstGeom>
        <a:noFill/>
        <a:ln w="9525" cmpd="sng">
          <a:solidFill>
            <a:schemeClr val="bg2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CL" sz="1800" b="1">
              <a:solidFill>
                <a:srgbClr val="023E8A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Ingresos</a:t>
          </a:r>
        </a:p>
      </xdr:txBody>
    </xdr:sp>
    <xdr:clientData/>
  </xdr:twoCellAnchor>
  <xdr:twoCellAnchor editAs="oneCell">
    <xdr:from>
      <xdr:col>11</xdr:col>
      <xdr:colOff>645318</xdr:colOff>
      <xdr:row>65</xdr:row>
      <xdr:rowOff>100013</xdr:rowOff>
    </xdr:from>
    <xdr:to>
      <xdr:col>12</xdr:col>
      <xdr:colOff>243318</xdr:colOff>
      <xdr:row>67</xdr:row>
      <xdr:rowOff>98063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327C85AA-4337-C8E0-1C12-B0EB4020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7318" y="11863388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395287</xdr:colOff>
      <xdr:row>3</xdr:row>
      <xdr:rowOff>119062</xdr:rowOff>
    </xdr:from>
    <xdr:to>
      <xdr:col>2</xdr:col>
      <xdr:colOff>242888</xdr:colOff>
      <xdr:row>11</xdr:row>
      <xdr:rowOff>42863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E4DBA45D-8771-D997-87DE-B319F55AA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87" y="661987"/>
          <a:ext cx="1371601" cy="1371601"/>
        </a:xfrm>
        <a:prstGeom prst="rect">
          <a:avLst/>
        </a:prstGeom>
      </xdr:spPr>
    </xdr:pic>
    <xdr:clientData/>
  </xdr:twoCellAnchor>
  <xdr:twoCellAnchor editAs="oneCell">
    <xdr:from>
      <xdr:col>16</xdr:col>
      <xdr:colOff>223839</xdr:colOff>
      <xdr:row>37</xdr:row>
      <xdr:rowOff>1</xdr:rowOff>
    </xdr:from>
    <xdr:to>
      <xdr:col>16</xdr:col>
      <xdr:colOff>727839</xdr:colOff>
      <xdr:row>39</xdr:row>
      <xdr:rowOff>142051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17B25DC-3F66-342E-E3CF-5DBFB7A82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5839" y="6696076"/>
          <a:ext cx="504000" cy="504000"/>
        </a:xfrm>
        <a:prstGeom prst="rect">
          <a:avLst/>
        </a:prstGeom>
        <a:ln w="15875">
          <a:solidFill>
            <a:srgbClr val="48CAE4"/>
          </a:solidFill>
        </a:ln>
      </xdr:spPr>
    </xdr:pic>
    <xdr:clientData/>
  </xdr:twoCellAnchor>
  <xdr:twoCellAnchor>
    <xdr:from>
      <xdr:col>7</xdr:col>
      <xdr:colOff>571502</xdr:colOff>
      <xdr:row>26</xdr:row>
      <xdr:rowOff>23815</xdr:rowOff>
    </xdr:from>
    <xdr:to>
      <xdr:col>12</xdr:col>
      <xdr:colOff>381003</xdr:colOff>
      <xdr:row>37</xdr:row>
      <xdr:rowOff>13090</xdr:rowOff>
    </xdr:to>
    <xdr:sp macro="" textlink="">
      <xdr:nvSpPr>
        <xdr:cNvPr id="75" name="Rectángulo: esquinas redondeadas 74">
          <a:extLst>
            <a:ext uri="{FF2B5EF4-FFF2-40B4-BE49-F238E27FC236}">
              <a16:creationId xmlns:a16="http://schemas.microsoft.com/office/drawing/2014/main" id="{6B64D6C9-2118-4C97-AED8-5C1C26ACB9E7}"/>
            </a:ext>
          </a:extLst>
        </xdr:cNvPr>
        <xdr:cNvSpPr/>
      </xdr:nvSpPr>
      <xdr:spPr>
        <a:xfrm>
          <a:off x="5905502" y="4729165"/>
          <a:ext cx="3619501" cy="1980000"/>
        </a:xfrm>
        <a:prstGeom prst="roundRect">
          <a:avLst>
            <a:gd name="adj" fmla="val 8682"/>
          </a:avLst>
        </a:prstGeom>
        <a:solidFill>
          <a:schemeClr val="bg1"/>
        </a:solidFill>
        <a:ln>
          <a:noFill/>
        </a:ln>
        <a:effectLst>
          <a:outerShdw blurRad="25400" sx="101000" sy="101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704841</xdr:colOff>
      <xdr:row>26</xdr:row>
      <xdr:rowOff>113110</xdr:rowOff>
    </xdr:from>
    <xdr:to>
      <xdr:col>9</xdr:col>
      <xdr:colOff>700079</xdr:colOff>
      <xdr:row>27</xdr:row>
      <xdr:rowOff>170260</xdr:rowOff>
    </xdr:to>
    <xdr:sp macro="" textlink="">
      <xdr:nvSpPr>
        <xdr:cNvPr id="76" name="CuadroTexto 75">
          <a:extLst>
            <a:ext uri="{FF2B5EF4-FFF2-40B4-BE49-F238E27FC236}">
              <a16:creationId xmlns:a16="http://schemas.microsoft.com/office/drawing/2014/main" id="{4FE09131-D81D-3F07-33F7-CA7E9074AFBE}"/>
            </a:ext>
          </a:extLst>
        </xdr:cNvPr>
        <xdr:cNvSpPr txBox="1"/>
      </xdr:nvSpPr>
      <xdr:spPr>
        <a:xfrm>
          <a:off x="6038841" y="4818460"/>
          <a:ext cx="1519238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CL" sz="1200" b="1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Ahorros</a:t>
          </a:r>
          <a:r>
            <a:rPr lang="es-CL" sz="1200" b="1" baseline="0">
              <a:solidFill>
                <a:srgbClr val="00B4D8"/>
              </a:solidFill>
              <a:latin typeface="Aptos SemiBold" panose="020B0004020202020204" pitchFamily="34" charset="0"/>
              <a:ea typeface="ADLaM Display" panose="02010000000000000000" pitchFamily="2" charset="0"/>
              <a:cs typeface="ADLaM Display" panose="02010000000000000000" pitchFamily="2" charset="0"/>
            </a:rPr>
            <a:t> por mes:</a:t>
          </a:r>
          <a:endParaRPr lang="es-CL" sz="1200" b="1">
            <a:solidFill>
              <a:srgbClr val="00B4D8"/>
            </a:solidFill>
            <a:latin typeface="Aptos SemiBold" panose="020B0004020202020204" pitchFamily="34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7</xdr:col>
      <xdr:colOff>633413</xdr:colOff>
      <xdr:row>27</xdr:row>
      <xdr:rowOff>57150</xdr:rowOff>
    </xdr:from>
    <xdr:to>
      <xdr:col>12</xdr:col>
      <xdr:colOff>314325</xdr:colOff>
      <xdr:row>36</xdr:row>
      <xdr:rowOff>176213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70EA41DF-3344-412F-A8CF-D9D8EB340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600076</xdr:colOff>
          <xdr:row>27</xdr:row>
          <xdr:rowOff>152402</xdr:rowOff>
        </xdr:from>
        <xdr:to>
          <xdr:col>12</xdr:col>
          <xdr:colOff>338138</xdr:colOff>
          <xdr:row>32</xdr:row>
          <xdr:rowOff>52207</xdr:rowOff>
        </xdr:to>
        <xdr:pic>
          <xdr:nvPicPr>
            <xdr:cNvPr id="32" name="Imagen 31">
              <a:extLst>
                <a:ext uri="{FF2B5EF4-FFF2-40B4-BE49-F238E27FC236}">
                  <a16:creationId xmlns:a16="http://schemas.microsoft.com/office/drawing/2014/main" id="{4B4B8E81-3064-FBFE-D8F9-FE9D1373875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BS$10:$BX$15" spid="_x0000_s1930"/>
                </a:ext>
              </a:extLst>
            </xdr:cNvPicPr>
          </xdr:nvPicPr>
          <xdr:blipFill>
            <a:blip xmlns:r="http://schemas.openxmlformats.org/officeDocument/2006/relationships" r:embed="rId27"/>
            <a:srcRect/>
            <a:stretch>
              <a:fillRect/>
            </a:stretch>
          </xdr:blipFill>
          <xdr:spPr bwMode="auto">
            <a:xfrm>
              <a:off x="5934076" y="5038727"/>
              <a:ext cx="3548062" cy="80468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11</xdr:col>
      <xdr:colOff>390522</xdr:colOff>
      <xdr:row>37</xdr:row>
      <xdr:rowOff>123825</xdr:rowOff>
    </xdr:from>
    <xdr:to>
      <xdr:col>12</xdr:col>
      <xdr:colOff>228597</xdr:colOff>
      <xdr:row>41</xdr:row>
      <xdr:rowOff>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24CAE317-A269-D85E-80E6-84BCFC8D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2522" y="6819900"/>
          <a:ext cx="600075" cy="6000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90489</xdr:colOff>
          <xdr:row>38</xdr:row>
          <xdr:rowOff>71437</xdr:rowOff>
        </xdr:from>
        <xdr:to>
          <xdr:col>11</xdr:col>
          <xdr:colOff>395289</xdr:colOff>
          <xdr:row>40</xdr:row>
          <xdr:rowOff>76199</xdr:rowOff>
        </xdr:to>
        <xdr:pic>
          <xdr:nvPicPr>
            <xdr:cNvPr id="71" name="Imagen 70">
              <a:extLst>
                <a:ext uri="{FF2B5EF4-FFF2-40B4-BE49-F238E27FC236}">
                  <a16:creationId xmlns:a16="http://schemas.microsoft.com/office/drawing/2014/main" id="{190428C4-673D-5A8B-216E-608A95C22C2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CS$6:$CT$7" spid="_x0000_s1931"/>
                </a:ext>
              </a:extLst>
            </xdr:cNvPicPr>
          </xdr:nvPicPr>
          <xdr:blipFill>
            <a:blip xmlns:r="http://schemas.openxmlformats.org/officeDocument/2006/relationships" r:embed="rId29"/>
            <a:srcRect/>
            <a:stretch>
              <a:fillRect/>
            </a:stretch>
          </xdr:blipFill>
          <xdr:spPr bwMode="auto">
            <a:xfrm>
              <a:off x="6948489" y="6948487"/>
              <a:ext cx="1828800" cy="366712"/>
            </a:xfrm>
            <a:prstGeom prst="rect">
              <a:avLst/>
            </a:prstGeom>
            <a:noFill/>
            <a:ln w="12700">
              <a:solidFill>
                <a:srgbClr val="0096C7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338138</xdr:colOff>
          <xdr:row>55</xdr:row>
          <xdr:rowOff>85724</xdr:rowOff>
        </xdr:from>
        <xdr:to>
          <xdr:col>12</xdr:col>
          <xdr:colOff>84980</xdr:colOff>
          <xdr:row>64</xdr:row>
          <xdr:rowOff>119062</xdr:rowOff>
        </xdr:to>
        <xdr:pic>
          <xdr:nvPicPr>
            <xdr:cNvPr id="66" name="Imagen 65">
              <a:extLst>
                <a:ext uri="{FF2B5EF4-FFF2-40B4-BE49-F238E27FC236}">
                  <a16:creationId xmlns:a16="http://schemas.microsoft.com/office/drawing/2014/main" id="{5DE09842-54CF-5EB0-41C7-20ED806CB7A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AZ$4:$BB$14" spid="_x0000_s1932"/>
                </a:ext>
              </a:extLst>
            </xdr:cNvPicPr>
          </xdr:nvPicPr>
          <xdr:blipFill>
            <a:blip xmlns:r="http://schemas.openxmlformats.org/officeDocument/2006/relationships" r:embed="rId30"/>
            <a:srcRect/>
            <a:stretch>
              <a:fillRect/>
            </a:stretch>
          </xdr:blipFill>
          <xdr:spPr bwMode="auto">
            <a:xfrm>
              <a:off x="6434138" y="10039349"/>
              <a:ext cx="2794842" cy="166211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8</xdr:col>
      <xdr:colOff>333375</xdr:colOff>
      <xdr:row>55</xdr:row>
      <xdr:rowOff>90488</xdr:rowOff>
    </xdr:from>
    <xdr:to>
      <xdr:col>12</xdr:col>
      <xdr:colOff>166688</xdr:colOff>
      <xdr:row>63</xdr:row>
      <xdr:rowOff>161925</xdr:rowOff>
    </xdr:to>
    <xdr:sp macro="" textlink="">
      <xdr:nvSpPr>
        <xdr:cNvPr id="1614" name="AutoShape 590">
          <a:extLst>
            <a:ext uri="{FF2B5EF4-FFF2-40B4-BE49-F238E27FC236}">
              <a16:creationId xmlns:a16="http://schemas.microsoft.com/office/drawing/2014/main" id="{854549C6-4552-DCD9-4A1E-72F5CCBCFA0C}"/>
            </a:ext>
          </a:extLst>
        </xdr:cNvPr>
        <xdr:cNvSpPr>
          <a:spLocks noChangeAspect="1" noChangeArrowheads="1"/>
        </xdr:cNvSpPr>
      </xdr:nvSpPr>
      <xdr:spPr bwMode="auto">
        <a:xfrm>
          <a:off x="6429375" y="10044113"/>
          <a:ext cx="2881313" cy="1519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70</xdr:row>
          <xdr:rowOff>114300</xdr:rowOff>
        </xdr:from>
        <xdr:to>
          <xdr:col>2</xdr:col>
          <xdr:colOff>468557</xdr:colOff>
          <xdr:row>77</xdr:row>
          <xdr:rowOff>161475</xdr:rowOff>
        </xdr:to>
        <xdr:pic>
          <xdr:nvPicPr>
            <xdr:cNvPr id="39" name="Imagen 38">
              <a:extLst>
                <a:ext uri="{FF2B5EF4-FFF2-40B4-BE49-F238E27FC236}">
                  <a16:creationId xmlns:a16="http://schemas.microsoft.com/office/drawing/2014/main" id="{B0FF47BC-4307-36D8-3152-41D025B803F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AT$3:$AU$12" spid="_x0000_s1933"/>
                </a:ext>
              </a:extLst>
            </xdr:cNvPicPr>
          </xdr:nvPicPr>
          <xdr:blipFill>
            <a:blip xmlns:r="http://schemas.openxmlformats.org/officeDocument/2006/relationships" r:embed="rId31"/>
            <a:srcRect/>
            <a:stretch>
              <a:fillRect/>
            </a:stretch>
          </xdr:blipFill>
          <xdr:spPr bwMode="auto">
            <a:xfrm>
              <a:off x="190500" y="12782550"/>
              <a:ext cx="1802057" cy="13140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185738</xdr:colOff>
          <xdr:row>62</xdr:row>
          <xdr:rowOff>161924</xdr:rowOff>
        </xdr:from>
        <xdr:to>
          <xdr:col>2</xdr:col>
          <xdr:colOff>464414</xdr:colOff>
          <xdr:row>70</xdr:row>
          <xdr:rowOff>28575</xdr:rowOff>
        </xdr:to>
        <xdr:pic>
          <xdr:nvPicPr>
            <xdr:cNvPr id="51" name="Imagen 50">
              <a:extLst>
                <a:ext uri="{FF2B5EF4-FFF2-40B4-BE49-F238E27FC236}">
                  <a16:creationId xmlns:a16="http://schemas.microsoft.com/office/drawing/2014/main" id="{19756A5D-C6DB-2E68-E4CB-A68E1BE21C7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TABLAS!$AW$3:$AX$12" spid="_x0000_s1934"/>
                </a:ext>
              </a:extLst>
            </xdr:cNvPicPr>
          </xdr:nvPicPr>
          <xdr:blipFill>
            <a:blip xmlns:r="http://schemas.openxmlformats.org/officeDocument/2006/relationships" r:embed="rId32"/>
            <a:srcRect/>
            <a:stretch>
              <a:fillRect/>
            </a:stretch>
          </xdr:blipFill>
          <xdr:spPr bwMode="auto">
            <a:xfrm>
              <a:off x="185738" y="11382374"/>
              <a:ext cx="1802676" cy="1314451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109537</xdr:colOff>
      <xdr:row>0</xdr:row>
      <xdr:rowOff>114300</xdr:rowOff>
    </xdr:from>
    <xdr:to>
      <xdr:col>7</xdr:col>
      <xdr:colOff>1121092</xdr:colOff>
      <xdr:row>4</xdr:row>
      <xdr:rowOff>109538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56853A16-07CE-BFDD-269A-CCCC7026FCAD}"/>
            </a:ext>
          </a:extLst>
        </xdr:cNvPr>
        <xdr:cNvSpPr/>
      </xdr:nvSpPr>
      <xdr:spPr>
        <a:xfrm>
          <a:off x="219075" y="114300"/>
          <a:ext cx="12744450" cy="719138"/>
        </a:xfrm>
        <a:prstGeom prst="roundRect">
          <a:avLst>
            <a:gd name="adj" fmla="val 8058"/>
          </a:avLst>
        </a:prstGeom>
        <a:solidFill>
          <a:srgbClr val="00B4D8"/>
        </a:solidFill>
        <a:ln w="19050">
          <a:solidFill>
            <a:srgbClr val="023E8A"/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L" sz="2400" b="1"/>
            <a:t>Control de Finanzas Personales en Excel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0277777" backgroundQuery="1" createdVersion="8" refreshedVersion="8" minRefreshableVersion="3" recordCount="0" supportSubquery="1" supportAdvancedDrill="1" xr:uid="{20966E7B-F8CE-41FB-B28D-760228F99AED}">
  <cacheSource type="external" connectionId="1"/>
  <cacheFields count="3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Importe]" caption="Importe" numFmtId="0" hierarchy="14" level="32767"/>
    <cacheField name="[Tabla_Control_Finanzas].[Tipo de movimiento].[Tipo de movimiento]" caption="Tipo de movimiento" numFmtId="0" hierarchy="1" level="1">
      <sharedItems count="2">
        <s v="Gasto"/>
        <s v="Ingreso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>
      <fieldsUsage count="2">
        <fieldUsage x="-1"/>
        <fieldUsage x="2"/>
      </fieldsUsage>
    </cacheHierarchy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 oneField="1">
      <fieldsUsage count="1">
        <fieldUsage x="1"/>
      </fieldsUsage>
    </cacheHierarchy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1203701" backgroundQuery="1" createdVersion="8" refreshedVersion="8" minRefreshableVersion="3" recordCount="0" supportSubquery="1" supportAdvancedDrill="1" xr:uid="{AD044E6C-DF09-4523-AC62-013DD56D1B7C}">
  <cacheSource type="external" connectionId="1"/>
  <cacheFields count="2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Gastos]" caption="Gastos" numFmtId="0" hierarchy="16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2013886" backgroundQuery="1" createdVersion="8" refreshedVersion="8" minRefreshableVersion="3" recordCount="0" supportSubquery="1" supportAdvancedDrill="1" xr:uid="{C085B3ED-B6FC-4D2B-864C-CFA84FE28B98}">
  <cacheSource type="external" connectionId="1"/>
  <cacheFields count="3">
    <cacheField name="[Tabla_Control_Finanzas].[Medio de pago].[Medio de pago]" caption="Medio de pago" numFmtId="0" hierarchy="6" level="1">
      <sharedItems count="9">
        <s v="Billetera virtual"/>
        <s v="Cheque"/>
        <s v="Efectivo"/>
        <s v="Mercado Pago"/>
        <s v="Otros medios"/>
        <s v="Tarjeta de Crédito"/>
        <s v="Tarjeta de Débito"/>
        <s v="Transferencia"/>
        <s v="Webpay / Transbank"/>
      </sharedItems>
    </cacheField>
    <cacheField name="[Measures].[Gastos]" caption="Gastos" numFmtId="0" hierarchy="16" level="32767"/>
    <cacheField name="Unsupported0" numFmtId="0" hierarchy="2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2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Unsupported0" caption="Fecha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2939817" backgroundQuery="1" createdVersion="8" refreshedVersion="8" minRefreshableVersion="3" recordCount="0" supportSubquery="1" supportAdvancedDrill="1" xr:uid="{C53C592B-9524-4F96-B452-60F7A23F115E}">
  <cacheSource type="external" connectionId="1"/>
  <cacheFields count="2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Ahorro]" caption="Ahorro" numFmtId="0" hierarchy="17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 oneField="1">
      <fieldsUsage count="1">
        <fieldUsage x="1"/>
      </fieldsUsage>
    </cacheHierarchy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4097226" backgroundQuery="1" createdVersion="8" refreshedVersion="8" minRefreshableVersion="3" recordCount="0" supportSubquery="1" supportAdvancedDrill="1" xr:uid="{3F6094E7-DA27-42BA-A752-5A15E9D3A125}">
  <cacheSource type="external" connectionId="1"/>
  <cacheFields count="2">
    <cacheField name="[Tabla_Control_Finanzas].[Medio de pago].[Medio de pago]" caption="Medio de pago" numFmtId="0" hierarchy="6" level="1">
      <sharedItems count="6">
        <s v="Billetera virtual"/>
        <s v="Efectivo"/>
        <s v="Mercado Pago"/>
        <s v="Tarjeta de Crédito"/>
        <s v="Tarjeta de Débito"/>
        <s v="Transferencia"/>
      </sharedItems>
    </cacheField>
    <cacheField name="[Measures].[Ingresos]" caption="Ingresos" numFmtId="0" hierarchy="15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1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6064812" backgroundQuery="1" createdVersion="8" refreshedVersion="8" minRefreshableVersion="3" recordCount="0" supportSubquery="1" supportAdvancedDrill="1" xr:uid="{194A068E-014F-4819-88A5-CC2EEFBE3E6F}">
  <cacheSource type="external" connectionId="1"/>
  <cacheFields count="2">
    <cacheField name="[Tabla_Control_Finanzas].[Descripción - Detalle].[Descripción - Detalle]" caption="Descripción - Detalle" numFmtId="0" hierarchy="4" level="1">
      <sharedItems count="10">
        <s v="Agua"/>
        <s v="Alquiler / Hipoteca"/>
        <s v="Celular"/>
        <s v="Combustible"/>
        <s v="Gas"/>
        <s v="Internet"/>
        <s v="Peajes"/>
        <s v="Restaurantes"/>
        <s v="Supermercado"/>
        <s v="Viajes / Turismo"/>
      </sharedItems>
    </cacheField>
    <cacheField name="[Measures].[Gastos]" caption="Gastos" numFmtId="0" hierarchy="16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0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6990743" backgroundQuery="1" createdVersion="8" refreshedVersion="8" minRefreshableVersion="3" recordCount="0" supportSubquery="1" supportAdvancedDrill="1" xr:uid="{B50DC680-02DE-4C0E-A7E6-8A1726C80B73}">
  <cacheSource type="external" connectionId="1"/>
  <cacheFields count="4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Ingresos]" caption="Ingresos" numFmtId="0" hierarchy="15" level="32767"/>
    <cacheField name="[Measures].[Gastos]" caption="Gastos" numFmtId="0" hierarchy="16" level="32767"/>
    <cacheField name="[Measures].[Ahorro]" caption="Ahorro" numFmtId="0" hierarchy="17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1"/>
      </fieldsUsage>
    </cacheHierarchy>
    <cacheHierarchy uniqueName="[Measures].[Gastos]" caption="Gastos" measure="1" displayFolder="" measureGroup="Tabla_Control_Finanzas" count="0" oneField="1">
      <fieldsUsage count="1">
        <fieldUsage x="2"/>
      </fieldsUsage>
    </cacheHierarchy>
    <cacheHierarchy uniqueName="[Measures].[Ahorro]" caption="Ahorro" measure="1" displayFolder="" measureGroup="Tabla_Control_Finanzas" count="0" oneField="1">
      <fieldsUsage count="1">
        <fieldUsage x="3"/>
      </fieldsUsage>
    </cacheHierarchy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7800928" backgroundQuery="1" createdVersion="8" refreshedVersion="8" minRefreshableVersion="3" recordCount="0" supportSubquery="1" supportAdvancedDrill="1" xr:uid="{57213EB2-7A0C-4B2D-88A6-F532908EC236}">
  <cacheSource type="external" connectionId="1"/>
  <cacheFields count="2">
    <cacheField name="[Measures].[Gastos]" caption="Gastos" numFmtId="0" hierarchy="16" level="32767"/>
    <cacheField name="[Tabla_Control_Finanzas].[Descripción - Detalle].[Descripción - Detalle]" caption="Descripción - Detalle" numFmtId="0" hierarchy="4" level="1">
      <sharedItems count="30">
        <s v="Accesorios (bolsos, cinturones, relojes, etc.)"/>
        <s v="Agua"/>
        <s v="Alquiler / Hipoteca"/>
        <s v="Café / Snacks"/>
        <s v="Calzado"/>
        <s v="Celular"/>
        <s v="Cine / Teatro / Eventos"/>
        <s v="Combustible"/>
        <s v="Comisiones bancarias"/>
        <s v="Cursos"/>
        <s v="Disney Plus"/>
        <s v="Gas"/>
        <s v="Gastos varios"/>
        <s v="Impuestos / Contribuciones"/>
        <s v="Intereses / Multas"/>
        <s v="Internet"/>
        <s v="Libros / Materiales"/>
        <s v="Luz"/>
        <s v="Netflix"/>
        <s v="Peajes"/>
        <s v="Prime"/>
        <s v="Regalos"/>
        <s v="Restaurantes"/>
        <s v="Salidas / Entretenimiento"/>
        <s v="Spotify"/>
        <s v="Supermercado"/>
        <s v="Suscripciones"/>
        <s v="Taxi (uber - Didi - Cabify)"/>
        <s v="TV (GTD -Movistar - Cablevisión)"/>
        <s v="Viajes / Turismo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0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0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8611113" backgroundQuery="1" createdVersion="8" refreshedVersion="8" minRefreshableVersion="3" recordCount="0" supportSubquery="1" supportAdvancedDrill="1" xr:uid="{873C21DA-B1E2-4146-A870-548E6785D06F}">
  <cacheSource type="external" connectionId="1"/>
  <cacheFields count="2">
    <cacheField name="[Measures].[Ingresos]" caption="Ingresos" numFmtId="0" hierarchy="15" level="32767"/>
    <cacheField name="[Tabla_Control_Finanzas].[Fecha (año)].[Fecha (año)]" caption="Fecha (año)" numFmtId="0" hierarchy="8" level="1">
      <sharedItems count="4">
        <s v="2022"/>
        <s v="2023"/>
        <s v="2024"/>
        <s v="2025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2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2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2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2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2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2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2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0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49537037" backgroundQuery="1" createdVersion="8" refreshedVersion="8" minRefreshableVersion="3" recordCount="0" supportSubquery="1" supportAdvancedDrill="1" xr:uid="{7FCAA018-682F-420C-9B05-CAFBB76D6682}">
  <cacheSource type="external" connectionId="1"/>
  <cacheFields count="2">
    <cacheField name="[Measures].[Gastos]" caption="Gastos" numFmtId="0" hierarchy="16" level="32767"/>
    <cacheField name="[Tabla_Control_Finanzas].[Medio de pago].[Medio de pago]" caption="Medio de pago" numFmtId="0" hierarchy="6" level="1">
      <sharedItems count="9">
        <s v="Billetera virtual"/>
        <s v="Cheque"/>
        <s v="Efectivo"/>
        <s v="Mercado Pago"/>
        <s v="Otros medios"/>
        <s v="Tarjeta de Crédito"/>
        <s v="Tarjeta de Débito"/>
        <s v="Transferencia"/>
        <s v="Webpay / Transbank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0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0694446" backgroundQuery="1" createdVersion="8" refreshedVersion="8" minRefreshableVersion="3" recordCount="0" supportSubquery="1" supportAdvancedDrill="1" xr:uid="{3B62C6D6-E133-4F48-8F61-DFA89623AB95}">
  <cacheSource type="external" connectionId="1"/>
  <cacheFields count="2">
    <cacheField name="[Measures].[Gastos]" caption="Gastos" numFmtId="0" hierarchy="16" level="32767"/>
    <cacheField name="[Tabla_Control_Finanzas].[Fecha (año)].[Fecha (año)]" caption="Fecha (año)" numFmtId="0" hierarchy="8" level="1">
      <sharedItems count="4">
        <s v="2022"/>
        <s v="2023"/>
        <s v="2024"/>
        <s v="2025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0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1504631" backgroundQuery="1" createdVersion="8" refreshedVersion="8" minRefreshableVersion="3" recordCount="0" supportSubquery="1" supportAdvancedDrill="1" xr:uid="{9E36C2BB-E8A6-43CE-989D-9C0BF06FB230}">
  <cacheSource type="external" connectionId="1"/>
  <cacheFields count="3">
    <cacheField name="[Tabla_Control_Finanzas].[Medio de pago].[Medio de pago]" caption="Medio de pago" numFmtId="0" hierarchy="6" level="1">
      <sharedItems count="6">
        <s v="Billetera virtual"/>
        <s v="Efectivo"/>
        <s v="Mercado Pago"/>
        <s v="Tarjeta de Crédito"/>
        <s v="Tarjeta de Débito"/>
        <s v="Transferencia"/>
      </sharedItems>
    </cacheField>
    <cacheField name="[Measures].[Ingresos]" caption="Ingresos" numFmtId="0" hierarchy="15" level="32767"/>
    <cacheField name="Unsupported0" numFmtId="0" hierarchy="2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2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1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Unsupported0" caption="Fecha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2314816" backgroundQuery="1" createdVersion="8" refreshedVersion="8" minRefreshableVersion="3" recordCount="0" supportSubquery="1" supportAdvancedDrill="1" xr:uid="{534308FE-674E-4ED5-A39B-E3D0B79EAE1D}">
  <cacheSource type="external" connectionId="1"/>
  <cacheFields count="2">
    <cacheField name="[Tabla_Control_Finanzas].[Categoría].[Categoría]" caption="Categoría" numFmtId="0" hierarchy="3" level="1">
      <sharedItems count="8">
        <s v="Alimentación"/>
        <s v="Educación y Desarrollo"/>
        <s v="Finanzas e Impuestos"/>
        <s v="Hogar y servicios"/>
        <s v="Ocio y Vida social"/>
        <s v="Otros"/>
        <s v="Transporte"/>
        <s v="Vestimenta y Personales"/>
      </sharedItems>
    </cacheField>
    <cacheField name="[Measures].[Gastos]" caption="Gastos" numFmtId="0" hierarchy="16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324074" backgroundQuery="1" createdVersion="8" refreshedVersion="8" minRefreshableVersion="3" recordCount="0" supportSubquery="1" supportAdvancedDrill="1" xr:uid="{6B66B0B8-51D8-4638-BFD6-01A033BC29CA}">
  <cacheSource type="external" connectionId="1"/>
  <cacheFields count="3">
    <cacheField name="[Measures].[Gastos]" caption="Gastos" numFmtId="0" hierarchy="16" level="32767"/>
    <cacheField name="[Tabla_Control_Finanzas].[Categoría].[Categoría]" caption="Categoría" numFmtId="0" hierarchy="3" level="1">
      <sharedItems count="8">
        <s v="Alimentación"/>
        <s v="Educación y Desarrollo"/>
        <s v="Finanzas e Impuestos"/>
        <s v="Hogar y servicios"/>
        <s v="Ocio y Vida social"/>
        <s v="Otros"/>
        <s v="Transporte"/>
        <s v="Vestimenta y Personales"/>
      </sharedItems>
    </cacheField>
    <cacheField name="Unsupported0" numFmtId="0" hierarchy="2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2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 oneField="1">
      <fieldsUsage count="1">
        <fieldUsage x="0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Unsupported0" caption="Fecha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5671295" backgroundQuery="1" createdVersion="8" refreshedVersion="8" minRefreshableVersion="3" recordCount="0" supportSubquery="1" supportAdvancedDrill="1" xr:uid="{D001EEF1-2EEA-4524-AC67-6B4A2079FA8D}">
  <cacheSource type="external" connectionId="1"/>
  <cacheFields count="2">
    <cacheField name="[Measures].[Ingresos]" caption="Ingresos" numFmtId="0" hierarchy="15" level="32767"/>
    <cacheField name="[Tabla_Control_Finanzas].[Descripción - Detalle].[Descripción - Detalle]" caption="Descripción - Detalle" numFmtId="0" hierarchy="4" level="1">
      <sharedItems count="7">
        <s v="Aguinaldo"/>
        <s v="Bono / Incentivo"/>
        <s v="Freelance / Honorarios"/>
        <s v="Intereses / Inversiones"/>
        <s v="Otros ingresos"/>
        <s v="Reembolsos"/>
        <s v="Sueldo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0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6597219" backgroundQuery="1" createdVersion="8" refreshedVersion="8" minRefreshableVersion="3" recordCount="0" supportSubquery="1" supportAdvancedDrill="1" xr:uid="{83686148-A002-40F7-A455-D20A27A1C453}">
  <cacheSource type="external" connectionId="1"/>
  <cacheFields count="3">
    <cacheField name="[Measures].[Ingresos]" caption="Ingresos" numFmtId="0" hierarchy="15" level="32767"/>
    <cacheField name="[Measures].[Gastos]" caption="Gastos" numFmtId="0" hierarchy="16" level="32767"/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2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0"/>
      </fieldsUsage>
    </cacheHierarchy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7060188" backgroundQuery="1" createdVersion="8" refreshedVersion="8" minRefreshableVersion="3" recordCount="0" supportSubquery="1" supportAdvancedDrill="1" xr:uid="{1C6D0E02-6C89-4C65-A7BF-5B61870B4499}">
  <cacheSource type="external" connectionId="1"/>
  <cacheFields count="2">
    <cacheField name="[Measures].[Ingresos]" caption="Ingresos" numFmtId="0" hierarchy="15" level="32767"/>
    <cacheField name="[Tabla_Control_Finanzas].[Descripción - Detalle].[Descripción - Detalle]" caption="Descripción - Detalle" numFmtId="0" hierarchy="4" level="1">
      <sharedItems count="7">
        <s v="Aguinaldo"/>
        <s v="Bono / Incentivo"/>
        <s v="Freelance / Honorarios"/>
        <s v="Intereses / Inversiones"/>
        <s v="Otros ingresos"/>
        <s v="Reembolsos"/>
        <s v="Sueldo"/>
      </sharedItems>
    </cacheField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>
      <fieldsUsage count="2">
        <fieldUsage x="-1"/>
        <fieldUsage x="1"/>
      </fieldsUsage>
    </cacheHierarchy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0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8449074" backgroundQuery="1" createdVersion="8" refreshedVersion="8" minRefreshableVersion="3" recordCount="0" supportSubquery="1" supportAdvancedDrill="1" xr:uid="{CEA2C3B8-925E-446A-9E8D-7D972DBFF95D}">
  <cacheSource type="external" connectionId="1"/>
  <cacheFields count="2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Ingresos]" caption="Ingresos" numFmtId="0" hierarchy="15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1"/>
      </fieldsUsage>
    </cacheHierarchy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914352" backgroundQuery="1" createdVersion="8" refreshedVersion="8" minRefreshableVersion="3" recordCount="0" supportSubquery="1" supportAdvancedDrill="1" xr:uid="{7E89A71A-DDFE-4054-B9A7-7A702E69DDF5}">
  <cacheSource type="external" connectionId="1"/>
  <cacheFields count="3">
    <cacheField name="[Measures].[Ingresos]" caption="Ingresos" numFmtId="0" hierarchy="15" level="32767"/>
    <cacheField name="[Measures].[Gastos]" caption="Gastos" numFmtId="0" hierarchy="16" level="32767"/>
    <cacheField name="[Measures].[Ahorro]" caption="Ahorro" numFmtId="0" hierarchy="17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 oneField="1">
      <fieldsUsage count="1">
        <fieldUsage x="0"/>
      </fieldsUsage>
    </cacheHierarchy>
    <cacheHierarchy uniqueName="[Measures].[Gastos]" caption="Gastos" measure="1" displayFolder="" measureGroup="Tabla_Control_Finanzas" count="0" oneField="1">
      <fieldsUsage count="1">
        <fieldUsage x="1"/>
      </fieldsUsage>
    </cacheHierarchy>
    <cacheHierarchy uniqueName="[Measures].[Ahorro]" caption="Ahorro" measure="1" displayFolder="" measureGroup="Tabla_Control_Finanzas" count="0" oneField="1">
      <fieldsUsage count="1">
        <fieldUsage x="2"/>
      </fieldsUsage>
    </cacheHierarchy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5559722221" backgroundQuery="1" createdVersion="8" refreshedVersion="8" minRefreshableVersion="3" recordCount="0" supportSubquery="1" supportAdvancedDrill="1" xr:uid="{B7129725-1F3B-4160-B8F8-627BF5BB2881}">
  <cacheSource type="external" connectionId="1"/>
  <cacheFields count="2">
    <cacheField name="[Tabla_Control_Finanzas].[Fecha (mes)].[Fecha (mes)]" caption="Fecha (mes)" numFmtId="0" hierarchy="10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Ahorro]" caption="Ahorro" numFmtId="0" hierarchy="17" level="32767"/>
  </cacheFields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>
      <fieldsUsage count="2">
        <fieldUsage x="-1"/>
        <fieldUsage x="0"/>
      </fieldsUsage>
    </cacheHierarchy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 oneField="1">
      <fieldsUsage count="1">
        <fieldUsage x="1"/>
      </fieldsUsage>
    </cacheHierarchy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Tabla_Control_Finanzas" uniqueName="[Tabla_Control_Finanzas]" caption="Tabla_Control_Finanzas"/>
  </dimensions>
  <measureGroups count="1">
    <measureGroup name="Tabla_Control_Finanzas" caption="Tabla_Control_Finanza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rián Martinez torres" refreshedDate="46000.631564814816" backgroundQuery="1" createdVersion="3" refreshedVersion="8" minRefreshableVersion="3" recordCount="0" supportSubquery="1" supportAdvancedDrill="1" xr:uid="{7E7FB536-A12A-49B2-ACFA-DEE56E1B039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Tabla_Control_Finanzas].[Fecha]" caption="Fecha" attribute="1" time="1" defaultMemberUniqueName="[Tabla_Control_Finanzas].[Fecha].[All]" allUniqueName="[Tabla_Control_Finanzas].[Fecha].[All]" dimensionUniqueName="[Tabla_Control_Finanzas]" displayFolder="" count="0" memberValueDatatype="7" unbalanced="0"/>
    <cacheHierarchy uniqueName="[Tabla_Control_Finanzas].[Tipo de movimiento]" caption="Tipo de movimiento" attribute="1" defaultMemberUniqueName="[Tabla_Control_Finanzas].[Tipo de movimiento].[All]" allUniqueName="[Tabla_Control_Finanzas].[Tipo de movimiento].[All]" dimensionUniqueName="[Tabla_Control_Finanzas]" displayFolder="" count="2" memberValueDatatype="130" unbalanced="0"/>
    <cacheHierarchy uniqueName="[Tabla_Control_Finanzas].[Bancos]" caption="Bancos" attribute="1" defaultMemberUniqueName="[Tabla_Control_Finanzas].[Bancos].[All]" allUniqueName="[Tabla_Control_Finanzas].[Bancos].[All]" dimensionUniqueName="[Tabla_Control_Finanzas]" displayFolder="" count="2" memberValueDatatype="130" unbalanced="0"/>
    <cacheHierarchy uniqueName="[Tabla_Control_Finanzas].[Categoría]" caption="Categoría" attribute="1" defaultMemberUniqueName="[Tabla_Control_Finanzas].[Categoría].[All]" allUniqueName="[Tabla_Control_Finanzas].[Categoría].[All]" dimensionUniqueName="[Tabla_Control_Finanzas]" displayFolder="" count="2" memberValueDatatype="130" unbalanced="0"/>
    <cacheHierarchy uniqueName="[Tabla_Control_Finanzas].[Descripción - Detalle]" caption="Descripción - Detalle" attribute="1" defaultMemberUniqueName="[Tabla_Control_Finanzas].[Descripción - Detalle].[All]" allUniqueName="[Tabla_Control_Finanzas].[Descripción - Detalle].[All]" dimensionUniqueName="[Tabla_Control_Finanzas]" displayFolder="" count="2" memberValueDatatype="130" unbalanced="0"/>
    <cacheHierarchy uniqueName="[Tabla_Control_Finanzas].[Observaciones - Comentarios]" caption="Observaciones - Comentarios" attribute="1" defaultMemberUniqueName="[Tabla_Control_Finanzas].[Observaciones - Comentarios].[All]" allUniqueName="[Tabla_Control_Finanzas].[Observaciones - Comentarios].[All]" dimensionUniqueName="[Tabla_Control_Finanzas]" displayFolder="" count="0" memberValueDatatype="130" unbalanced="0"/>
    <cacheHierarchy uniqueName="[Tabla_Control_Finanzas].[Medio de pago]" caption="Medio de pago" attribute="1" defaultMemberUniqueName="[Tabla_Control_Finanzas].[Medio de pago].[All]" allUniqueName="[Tabla_Control_Finanzas].[Medio de pago].[All]" dimensionUniqueName="[Tabla_Control_Finanzas]" displayFolder="" count="2" memberValueDatatype="130" unbalanced="0"/>
    <cacheHierarchy uniqueName="[Tabla_Control_Finanzas].[Monto / Importe]" caption="Monto / Importe" attribute="1" defaultMemberUniqueName="[Tabla_Control_Finanzas].[Monto / Importe].[All]" allUniqueName="[Tabla_Control_Finanzas].[Monto / Importe].[All]" dimensionUniqueName="[Tabla_Control_Finanzas]" displayFolder="" count="0" memberValueDatatype="20" unbalanced="0"/>
    <cacheHierarchy uniqueName="[Tabla_Control_Finanzas].[Fecha (año)]" caption="Fecha (año)" attribute="1" defaultMemberUniqueName="[Tabla_Control_Finanzas].[Fecha (año)].[All]" allUniqueName="[Tabla_Control_Finanzas].[Fecha (año)].[All]" dimensionUniqueName="[Tabla_Control_Finanzas]" displayFolder="" count="2" memberValueDatatype="130" unbalanced="0"/>
    <cacheHierarchy uniqueName="[Tabla_Control_Finanzas].[Fecha (trimestre)]" caption="Fecha (trimestre)" attribute="1" defaultMemberUniqueName="[Tabla_Control_Finanzas].[Fecha (trimestre)].[All]" allUniqueName="[Tabla_Control_Finanzas].[Fecha (trimestre)].[All]" dimensionUniqueName="[Tabla_Control_Finanzas]" displayFolder="" count="0" memberValueDatatype="130" unbalanced="0"/>
    <cacheHierarchy uniqueName="[Tabla_Control_Finanzas].[Fecha (mes)]" caption="Fecha (mes)" attribute="1" defaultMemberUniqueName="[Tabla_Control_Finanzas].[Fecha (mes)].[All]" allUniqueName="[Tabla_Control_Finanzas].[Fecha (mes)].[All]" dimensionUniqueName="[Tabla_Control_Finanzas]" displayFolder="" count="2" memberValueDatatype="130" unbalanced="0"/>
    <cacheHierarchy uniqueName="[Tabla_Control_Finanzas].[Fecha (día)]" caption="Fecha (día)" attribute="1" defaultMemberUniqueName="[Tabla_Control_Finanzas].[Fecha (día)].[All]" allUniqueName="[Tabla_Control_Finanzas].[Fecha (día)].[All]" dimensionUniqueName="[Tabla_Control_Finanzas]" displayFolder="" count="0" memberValueDatatype="130" unbalanced="0"/>
    <cacheHierarchy uniqueName="[Tabla_Control_Finanzas].[Fecha (índice de días)]" caption="Fecha (índice de días)" attribute="1" defaultMemberUniqueName="[Tabla_Control_Finanzas].[Fecha (índice de días)].[All]" allUniqueName="[Tabla_Control_Finanzas].[Fecha (índice de días)].[All]" dimensionUniqueName="[Tabla_Control_Finanzas]" displayFolder="" count="0" memberValueDatatype="5" unbalanced="0" hidden="1"/>
    <cacheHierarchy uniqueName="[Tabla_Control_Finanzas].[Fecha (índice de meses)]" caption="Fecha (índice de meses)" attribute="1" defaultMemberUniqueName="[Tabla_Control_Finanzas].[Fecha (índice de meses)].[All]" allUniqueName="[Tabla_Control_Finanzas].[Fecha (índice de meses)].[All]" dimensionUniqueName="[Tabla_Control_Finanzas]" displayFolder="" count="0" memberValueDatatype="20" unbalanced="0" hidden="1"/>
    <cacheHierarchy uniqueName="[Measures].[Importe]" caption="Importe" measure="1" displayFolder="" measureGroup="Tabla_Control_Finanzas" count="0"/>
    <cacheHierarchy uniqueName="[Measures].[Ingresos]" caption="Ingresos" measure="1" displayFolder="" measureGroup="Tabla_Control_Finanzas" count="0"/>
    <cacheHierarchy uniqueName="[Measures].[Gastos]" caption="Gastos" measure="1" displayFolder="" measureGroup="Tabla_Control_Finanzas" count="0"/>
    <cacheHierarchy uniqueName="[Measures].[Ahorro]" caption="Ahorro" measure="1" displayFolder="" measureGroup="Tabla_Control_Finanzas" count="0"/>
    <cacheHierarchy uniqueName="[Measures].[__XL_Count Tabla_Control_Finanzas]" caption="__XL_Count Tabla_Control_Finanzas" measure="1" displayFolder="" measureGroup="Tabla_Control_Finanzas" count="0" hidden="1"/>
    <cacheHierarchy uniqueName="[Measures].[__No measures defined]" caption="__No measures defined" measure="1" displayFolder="" count="0" hidden="1"/>
    <cacheHierarchy uniqueName="[Measures].[Suma de Monto / Importe]" caption="Suma de Monto / Importe" measure="1" displayFolder="" measureGroup="Tabla_Control_Finanza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4370849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511D0-90C1-42AE-BA59-82D4CC6C005D}" name="T17_MediodeCobro" cacheId="32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rowHeaderCaption="Medio de Cobro">
  <location ref="BG4:BI11" firstHeaderRow="0" firstDataRow="1" firstDataCol="1"/>
  <pivotFields count="3">
    <pivotField axis="axisRow" allDrilled="1" subtotalTop="0" showAll="0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 v="5"/>
    </i>
    <i>
      <x v="4"/>
    </i>
    <i>
      <x v="2"/>
    </i>
    <i>
      <x v="3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% Ingresos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Ingresos]"/>
        </ext>
      </extLst>
    </dataField>
  </dataFields>
  <formats count="3"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outline="0" fieldPosition="0">
        <references count="1">
          <reference field="4294967294" count="1">
            <x v="1"/>
          </reference>
        </references>
      </pivotArea>
    </format>
  </formats>
  <pivotHierarchies count="22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2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56D4DD-2D74-48E2-80C9-54D1B0F20D1E}" name="T5_AhorroMensual" cacheId="27" applyNumberFormats="0" applyBorderFormats="0" applyFontFormats="0" applyPatternFormats="0" applyAlignmentFormats="0" applyWidthHeightFormats="1" dataCaption="Valores" tag="7c5bcb4c-900b-4930-9e6d-9d1eecb38715" updatedVersion="8" minRefreshableVersion="3" subtotalHiddenItems="1" itemPrintTitles="1" createdVersion="8" indent="0" outline="1" outlineData="1" multipleFieldFilters="0" chartFormat="1" rowHeaderCaption="Meses">
  <location ref="O3:R16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8">
      <pivotAreas count="1">
        <pivotArea type="data" grandRow="1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9" id="{AE8F7985-D4DA-4432-B348-78E55AD6C133}">
            <x14:pivotAreas count="1">
              <pivotArea outline="0" collapsedLevelsAreSubtotals="1" fieldPosition="0">
                <references count="2">
                  <reference field="4294967294" count="1" selected="0">
                    <x v="2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223BE-DD8D-4CAE-8B86-2DF79195866C}" name="T15_MediodePago" cacheId="23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11" rowHeaderCaption="Medio de Pago">
  <location ref="AZ4:BB14" firstHeaderRow="0" firstDataRow="1" firstDataCol="1"/>
  <pivotFields count="3">
    <pivotField axis="axisRow" allDrilled="1" subtotalTop="0" showAll="0" sortType="de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0">
    <i>
      <x v="7"/>
    </i>
    <i>
      <x v="2"/>
    </i>
    <i>
      <x v="5"/>
    </i>
    <i>
      <x v="6"/>
    </i>
    <i>
      <x v="3"/>
    </i>
    <i>
      <x/>
    </i>
    <i>
      <x v="8"/>
    </i>
    <i>
      <x v="4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% Gastos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Gastos]"/>
        </ext>
      </extLst>
    </dataField>
  </dataFields>
  <formats count="4">
    <format dxfId="12">
      <pivotArea dataOnly="0" labelOnly="1" outline="0" axis="axisValues" fieldPosition="0"/>
    </format>
    <format dxfId="11">
      <pivotArea outline="0" collapsedLevelsAreSubtotals="1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outline="0" fieldPosition="0">
        <references count="1">
          <reference field="4294967294" count="1">
            <x v="1"/>
          </reference>
        </references>
      </pivotArea>
    </format>
  </formats>
  <pivotHierarchies count="22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2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76C7F-DF9B-4628-AB8A-0D29283793DA}" name="T2_IngresosMensual" cacheId="38" applyNumberFormats="0" applyBorderFormats="0" applyFontFormats="0" applyPatternFormats="0" applyAlignmentFormats="0" applyWidthHeightFormats="1" dataCaption="Valores" tag="18977ff5-4307-4d25-9233-15932c5162ca" updatedVersion="8" minRefreshableVersion="3" subtotalHiddenItems="1" itemPrintTitles="1" createdVersion="8" indent="0" outline="1" outlineData="1" multipleFieldFilters="0" chartFormat="10" rowHeaderCaption="Meses">
  <location ref="E3:F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4"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field="0" type="button" dataOnly="0" labelOnly="1" outline="0" axis="axisRow" fieldPosition="0"/>
    </format>
    <format dxfId="13">
      <pivotArea dataOnly="0" labelOnly="1" outline="0" axis="axisValues" fieldPosition="0"/>
    </format>
  </formats>
  <chartFormats count="1"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ABDAD-6B47-4DDB-91EB-2D8E164AE988}" name="T9_GastosCategoría" cacheId="33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5" rowHeaderCaption="Categoría de gastos">
  <location ref="AE3:AF12" firstHeaderRow="1" firstDataRow="1" firstDataCol="1"/>
  <pivotFields count="2">
    <pivotField axis="axisRow" allDrilled="1" subtotalTop="0" showAll="0" sortType="a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5"/>
    </i>
    <i>
      <x v="7"/>
    </i>
    <i>
      <x v="2"/>
    </i>
    <i>
      <x v="1"/>
    </i>
    <i>
      <x v="6"/>
    </i>
    <i>
      <x v="4"/>
    </i>
    <i>
      <x/>
    </i>
    <i>
      <x v="3"/>
    </i>
    <i t="grand">
      <x/>
    </i>
  </rowItems>
  <colItems count="1">
    <i/>
  </colItems>
  <dataFields count="1">
    <dataField fld="1" subtotal="count" baseField="0" baseItem="0"/>
  </dataFields>
  <formats count="2">
    <format dxfId="18">
      <pivotArea outline="0" collapsedLevelsAreSubtotals="1" fieldPosition="0"/>
    </format>
    <format dxfId="17">
      <pivotArea dataOnly="0" labelOnly="1" outline="0" axis="axisValues" fieldPosition="0"/>
    </format>
  </format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26511-FC35-4A44-A96A-86AE984494F5}" name="T12_TablaTOP30_DetalleGastos" cacheId="28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rowHeaderCaption="TOP 30 - Detalle de Gastos">
  <location ref="AP3:AQ34" firstHeaderRow="1" firstDataRow="1" firstDataCol="1"/>
  <pivotFields count="2">
    <pivotField dataField="1" subtotalTop="0" showAll="0" defaultSubtotal="0"/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1">
    <i>
      <x v="2"/>
    </i>
    <i>
      <x v="25"/>
    </i>
    <i>
      <x v="29"/>
    </i>
    <i>
      <x v="7"/>
    </i>
    <i>
      <x v="11"/>
    </i>
    <i>
      <x v="22"/>
    </i>
    <i>
      <x v="5"/>
    </i>
    <i>
      <x v="1"/>
    </i>
    <i>
      <x v="19"/>
    </i>
    <i>
      <x v="15"/>
    </i>
    <i>
      <x v="16"/>
    </i>
    <i>
      <x v="9"/>
    </i>
    <i>
      <x v="28"/>
    </i>
    <i>
      <x v="18"/>
    </i>
    <i>
      <x v="10"/>
    </i>
    <i>
      <x v="3"/>
    </i>
    <i>
      <x v="13"/>
    </i>
    <i>
      <x v="23"/>
    </i>
    <i>
      <x v="24"/>
    </i>
    <i>
      <x v="17"/>
    </i>
    <i>
      <x v="27"/>
    </i>
    <i>
      <x v="6"/>
    </i>
    <i>
      <x v="8"/>
    </i>
    <i>
      <x/>
    </i>
    <i>
      <x v="14"/>
    </i>
    <i>
      <x v="20"/>
    </i>
    <i>
      <x v="21"/>
    </i>
    <i>
      <x v="26"/>
    </i>
    <i>
      <x v="12"/>
    </i>
    <i>
      <x v="4"/>
    </i>
    <i t="grand">
      <x/>
    </i>
  </rowItems>
  <colItems count="1">
    <i/>
  </colItems>
  <dataFields count="1">
    <dataField fld="0" subtotal="count" baseField="0" baseItem="0"/>
  </dataFields>
  <formats count="5">
    <format dxfId="23">
      <pivotArea field="1" type="button" dataOnly="0" labelOnly="1" outline="0" axis="axisRow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dataOnly="0" labelOnly="1" outline="0" axis="axisValues" fieldPosition="0"/>
    </format>
  </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filters count="1">
    <filter fld="1" type="count" id="3" iMeasureHier="16">
      <autoFilter ref="A1">
        <filterColumn colId="0">
          <top10 val="30" filterVal="3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5A89C-1456-4B35-8BAC-96D11C495963}" name="T10_TablaGastosCategoría" cacheId="34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rowHeaderCaption="Categoría de gastos">
  <location ref="AI3:AK12" firstHeaderRow="0" firstDataRow="1" firstDataCol="1"/>
  <pivotFields count="3">
    <pivotField dataField="1" subtotalTop="0" showAll="0" defaultSubtotal="0"/>
    <pivotField axis="axisRow" allDrilled="1" subtotalTop="0" showAll="0" sortType="descending" defaultSubtotal="0" defaultAttributeDrillState="1">
      <items count="8">
        <item x="0"/>
        <item x="1"/>
        <item x="2"/>
        <item x="3"/>
        <item x="4"/>
        <item x="5"/>
        <item x="6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9">
    <i>
      <x v="3"/>
    </i>
    <i>
      <x/>
    </i>
    <i>
      <x v="4"/>
    </i>
    <i>
      <x v="6"/>
    </i>
    <i>
      <x v="1"/>
    </i>
    <i>
      <x v="2"/>
    </i>
    <i>
      <x v="7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% Gastos Total" fld="2" subtotal="count" showDataAs="percentOfTotal" baseField="0" baseItem="0" numFmtId="10">
      <extLst>
        <ext xmlns:x14="http://schemas.microsoft.com/office/spreadsheetml/2009/9/main" uri="{E15A36E0-9728-4e99-A89B-3F7291B0FE68}">
          <x14:dataField sourceField="0" uniqueName="[__Xl2].[Measures].[Gastos]"/>
        </ext>
      </extLst>
    </dataField>
  </dataFields>
  <formats count="6">
    <format dxfId="29">
      <pivotArea dataOnly="0" labelOnly="1" outline="0" axis="axisValues" fieldPosition="0"/>
    </format>
    <format dxfId="28">
      <pivotArea outline="0" collapsedLevelsAreSubtotals="1" fieldPosition="0"/>
    </format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6">
      <pivotArea field="1" type="button" dataOnly="0" labelOnly="1" outline="0" axis="axisRow" fieldPosition="0"/>
    </format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outline="0" fieldPosition="0">
        <references count="1">
          <reference field="4294967294" count="1">
            <x v="1"/>
          </reference>
        </references>
      </pivotArea>
    </format>
  </formats>
  <pivotHierarchies count="22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Medium2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78248-3334-4C9B-82B7-12692C9ABB58}" name="T1_IngresosAño" cacheId="29" applyNumberFormats="0" applyBorderFormats="0" applyFontFormats="0" applyPatternFormats="0" applyAlignmentFormats="0" applyWidthHeightFormats="1" dataCaption="Valores" tag="3ee17d3a-152d-460d-8d84-8ec880402d50" updatedVersion="8" minRefreshableVersion="3" subtotalHiddenItems="1" itemPrintTitles="1" createdVersion="8" indent="0" outline="1" outlineData="1" multipleFieldFilters="0" chartFormat="8" rowHeaderCaption="Años">
  <location ref="A3:B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formats count="3">
    <format dxfId="32">
      <pivotArea dataOnly="0" labelOnly="1" outline="0" axis="axisValues" fieldPosition="0"/>
    </format>
    <format dxfId="31">
      <pivotArea field="1" type="button" dataOnly="0" labelOnly="1" outline="0" axis="axisRow" fieldPosition="0"/>
    </format>
    <format dxfId="30">
      <pivotArea dataOnly="0" labelOnly="1" outline="0" axis="axisValues" fieldPosition="0"/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BFADE-E01A-4F88-B621-C497B9636A4D}" name="T18_AhorroMensual" cacheId="24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7" rowHeaderCaption="Ahorro por mes">
  <location ref="BN4:BO17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2">
    <format dxfId="34">
      <pivotArea outline="0" collapsedLevelsAreSubtotals="1" fieldPosition="0"/>
    </format>
    <format dxfId="33">
      <pivotArea dataOnly="0" labelOnly="1" outline="0" axis="axisValues" fieldPosition="0"/>
    </format>
  </format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1F953A-C56F-4C72-9AB1-72CF39BA553F}" name="T6_AhorroTotal" cacheId="39" applyNumberFormats="0" applyBorderFormats="0" applyFontFormats="0" applyPatternFormats="0" applyAlignmentFormats="0" applyWidthHeightFormats="1" dataCaption="Valores" tag="fa9b1379-df1f-4011-8b64-fc6a6a9d32f9" updatedVersion="8" minRefreshableVersion="3" subtotalHiddenItems="1" itemPrintTitles="1" createdVersion="8" indent="0" outline="1" outlineData="1" multipleFieldFilters="0" chartFormat="7" rowHeaderCaption="Meses">
  <location ref="T3:V4" firstHeaderRow="0" firstDataRow="1" firstDataCol="0"/>
  <pivotFields count="3"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formats count="2">
    <format dxfId="36">
      <pivotArea outline="0" collapsedLevelsAreSubtotals="1" fieldPosition="0"/>
    </format>
    <format dxfId="3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101C9-2D7C-4F3B-B44C-231FBA8AA6DE}" name="T16_MediodePago" cacheId="30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8" rowHeaderCaption="Medio de Pago">
  <location ref="BD4:BE14" firstHeaderRow="1" firstDataRow="1" firstDataCol="1"/>
  <pivotFields count="2">
    <pivotField dataField="1" subtotalTop="0" showAll="0" defaultSubtotal="0"/>
    <pivotField axis="axisRow" allDrilled="1" subtotalTop="0" showAll="0" sortType="ascending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0">
    <i>
      <x v="1"/>
    </i>
    <i>
      <x v="4"/>
    </i>
    <i>
      <x v="8"/>
    </i>
    <i>
      <x/>
    </i>
    <i>
      <x v="3"/>
    </i>
    <i>
      <x v="6"/>
    </i>
    <i>
      <x v="5"/>
    </i>
    <i>
      <x v="2"/>
    </i>
    <i>
      <x v="7"/>
    </i>
    <i t="grand">
      <x/>
    </i>
  </rowItems>
  <colItems count="1">
    <i/>
  </colItems>
  <dataFields count="1">
    <dataField fld="0" subtotal="count" baseField="0" baseItem="0"/>
  </dataFields>
  <formats count="2">
    <format dxfId="38">
      <pivotArea outline="0" collapsedLevelsAreSubtotals="1" fieldPosition="0"/>
    </format>
    <format dxfId="37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07383-C9E3-4F47-B5BE-715C3E8BDB4F}" name="T13_Composición_Ingresos" cacheId="35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showHeaders="0" outline="1" outlineData="1" multipleFieldFilters="0" chartFormat="12" rowHeaderCaption="Ingresos">
  <location ref="AT3:AU1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8">
    <i>
      <x v="6"/>
    </i>
    <i>
      <x v="3"/>
    </i>
    <i>
      <x v="4"/>
    </i>
    <i>
      <x v="5"/>
    </i>
    <i>
      <x v="2"/>
    </i>
    <i>
      <x v="1"/>
    </i>
    <i>
      <x/>
    </i>
    <i t="grand">
      <x/>
    </i>
  </rowItems>
  <colItems count="1">
    <i/>
  </colItems>
  <dataFields count="1">
    <dataField name="% Participación" fld="0" subtotal="count" showDataAs="percentOfTotal" baseField="0" baseItem="0" numFmtId="167"/>
  </dataFields>
  <formats count="15">
    <format dxfId="53">
      <pivotArea outline="0" collapsedLevelsAreSubtotals="1" fieldPosition="0"/>
    </format>
    <format dxfId="52">
      <pivotArea dataOnly="0" labelOnly="1" outline="0" axis="axisValues" fieldPosition="0"/>
    </format>
    <format dxfId="51">
      <pivotArea collapsedLevelsAreSubtotals="1" fieldPosition="0">
        <references count="1">
          <reference field="1" count="0"/>
        </references>
      </pivotArea>
    </format>
    <format dxfId="50">
      <pivotArea field="1" type="button" dataOnly="0" labelOnly="1" outline="0" axis="axisRow" fieldPosition="0"/>
    </format>
    <format dxfId="49">
      <pivotArea field="1" type="button" dataOnly="0" labelOnly="1" outline="0" axis="axisRow" fieldPosition="0"/>
    </format>
    <format dxfId="48">
      <pivotArea field="1" type="button" dataOnly="0" labelOnly="1" outline="0" axis="axisRow" fieldPosition="0"/>
    </format>
    <format dxfId="47">
      <pivotArea grandRow="1" outline="0" collapsedLevelsAreSubtotals="1" fieldPosition="0"/>
    </format>
    <format dxfId="46">
      <pivotArea outline="0" collapsedLevelsAreSubtotals="1" fieldPosition="0"/>
    </format>
    <format dxfId="45">
      <pivotArea outline="0" fieldPosition="0">
        <references count="1">
          <reference field="4294967294" count="1">
            <x v="0"/>
          </reference>
        </references>
      </pivotArea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fieldPosition="0">
        <references count="1">
          <reference field="1" count="0"/>
        </references>
      </pivotArea>
    </format>
    <format dxfId="41">
      <pivotArea dataOnly="0" labelOnly="1" grandRow="1" outline="0" fieldPosition="0"/>
    </format>
    <format dxfId="40">
      <pivotArea dataOnly="0" labelOnly="1" outline="0" axis="axisValues" fieldPosition="0"/>
    </format>
    <format dxfId="39">
      <pivotArea collapsedLevelsAreSubtotals="1" fieldPosition="0">
        <references count="1">
          <reference field="1" count="0"/>
        </references>
      </pivotArea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" count="0" selected="0"/>
          </references>
        </pivotArea>
      </pivotAreas>
    </conditionalFormat>
  </conditionalFormats>
  <chartFormats count="12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% Participación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1AC55-F037-4A88-98F4-BF2546ADD3E6}" name="T18_MediodeCobro" cacheId="25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14" rowHeaderCaption="Medio de cobro">
  <location ref="BK4:BL11" firstHeaderRow="1" firstDataRow="1" firstDataCol="1"/>
  <pivotFields count="2">
    <pivotField axis="axisRow" allDrilled="1" subtotalTop="0" showAll="0" sortType="a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3"/>
    </i>
    <i>
      <x v="2"/>
    </i>
    <i>
      <x v="4"/>
    </i>
    <i>
      <x v="5"/>
    </i>
    <i t="grand">
      <x/>
    </i>
  </rowItems>
  <colItems count="1">
    <i/>
  </colItems>
  <dataFields count="1">
    <dataField fld="1" subtotal="count" baseField="0" baseItem="0"/>
  </dataFields>
  <formats count="2">
    <format dxfId="55">
      <pivotArea outline="0" collapsedLevelsAreSubtotals="1" fieldPosition="0"/>
    </format>
    <format dxfId="54">
      <pivotArea dataOnly="0" labelOnly="1" outline="0" axis="axisValues" fieldPosition="0"/>
    </format>
  </formats>
  <chartFormats count="1"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D1EFF-B9F3-407A-B65D-470D335A29E2}" name="T3_GastosAño" cacheId="31" applyNumberFormats="0" applyBorderFormats="0" applyFontFormats="0" applyPatternFormats="0" applyAlignmentFormats="0" applyWidthHeightFormats="1" dataCaption="Valores" tag="0d922974-fbe1-4515-b7db-bc679f8d7303" updatedVersion="8" minRefreshableVersion="3" subtotalHiddenItems="1" itemPrintTitles="1" createdVersion="8" indent="0" outline="1" outlineData="1" multipleFieldFilters="0" chartFormat="5" rowHeaderCaption="Años">
  <location ref="H3:I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0" subtotal="count" baseField="0" baseItem="0"/>
  </dataFields>
  <formats count="2">
    <format dxfId="57">
      <pivotArea outline="0" collapsedLevelsAreSubtotals="1" fieldPosition="0"/>
    </format>
    <format dxfId="56">
      <pivotArea dataOnly="0" labelOnly="1" grandCol="1" outline="0" fieldPosition="0"/>
    </format>
  </formats>
  <chartFormats count="1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56AFC-BF9E-44B8-B94E-A032DFE904C1}" name="T11_Top 10_Gastos" cacheId="26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13" rowHeaderCaption="TOP 10 - Detalle gastos">
  <location ref="AM3:AN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1"/>
    </i>
    <i>
      <x v="8"/>
    </i>
    <i>
      <x v="9"/>
    </i>
    <i>
      <x v="3"/>
    </i>
    <i>
      <x v="4"/>
    </i>
    <i>
      <x v="7"/>
    </i>
    <i>
      <x v="2"/>
    </i>
    <i>
      <x/>
    </i>
    <i>
      <x v="6"/>
    </i>
    <i>
      <x v="5"/>
    </i>
    <i t="grand">
      <x/>
    </i>
  </rowItems>
  <colItems count="1">
    <i/>
  </colItems>
  <dataFields count="1">
    <dataField fld="1" subtotal="count" baseField="0" baseItem="0"/>
  </dataFields>
  <formats count="2">
    <format dxfId="59">
      <pivotArea outline="0" collapsedLevelsAreSubtotals="1" fieldPosition="0"/>
    </format>
    <format dxfId="58">
      <pivotArea dataOnly="0" labelOnly="1" outline="0" axis="axisValues" fieldPosition="0"/>
    </format>
  </formats>
  <chartFormats count="1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6" showRowHeaders="1" showColHeaders="1" showRowStripes="0" showColStripes="0" showLastColumn="1"/>
  <filters count="1">
    <filter fld="0" type="count" id="2" iMeasureHier="16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8FC3D-AD89-4CDA-9291-6627CC5D030F}" name="T20_Minigraficos" cacheId="21" applyNumberFormats="0" applyBorderFormats="0" applyFontFormats="0" applyPatternFormats="0" applyAlignmentFormats="0" applyWidthHeightFormats="1" dataCaption="Valores" updatedVersion="8" minRefreshableVersion="3" subtotalHiddenItems="1" rowGrandTotals="0" colGrandTotals="0" itemPrintTitles="1" createdVersion="8" indent="0" outline="1" outlineData="1" multipleFieldFilters="0">
  <location ref="CF4:CR7" firstHeaderRow="1" firstDataRow="2" firstDataCol="1"/>
  <pivotFields count="3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Row" allDrilled="1" subtotalTop="0" showAll="0" sortType="descending" defaultSubtotal="0" defaultAttributeDrillState="1">
      <items count="2">
        <item x="1"/>
        <item x="0"/>
      </items>
    </pivotField>
  </pivotFields>
  <rowFields count="1">
    <field x="2"/>
  </rowFields>
  <rowItems count="2">
    <i>
      <x/>
    </i>
    <i>
      <x v="1"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fld="1" subtotal="count" baseField="0" baseItem="0"/>
  </dataField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1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C1842-2E98-440A-B087-D1F1430B94E7}" name="T19_AhorroMensual" cacheId="40" applyNumberFormats="0" applyBorderFormats="0" applyFontFormats="0" applyPatternFormats="0" applyAlignmentFormats="0" applyWidthHeightFormats="1" dataCaption="Valores" updatedVersion="8" minRefreshableVersion="3" subtotalHiddenItems="1" rowGrandTotals="0" colGrandTotals="0" itemPrintTitles="1" createdVersion="8" indent="0" outline="1" outlineData="1" multipleFieldFilters="0">
  <location ref="BQ4:CC6" firstHeaderRow="1" firstDataRow="2" firstDataCol="1"/>
  <pivotFields count="2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Items count="1">
    <i/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fld="1" subtotal="count" baseField="0" baseItem="0"/>
  </dataField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BD368-9D4C-4C3B-940D-D45659FAF0E2}" name="T7_IngresosGastos" cacheId="36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outline="1" outlineData="1" multipleFieldFilters="0" chartFormat="8" rowHeaderCaption="Meses">
  <location ref="AA3:AC16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4F7C4-DFED-4BB2-BBFA-241F2D8DEE8A}" name="T4_GastosMensual" cacheId="22" applyNumberFormats="0" applyBorderFormats="0" applyFontFormats="0" applyPatternFormats="0" applyAlignmentFormats="0" applyWidthHeightFormats="1" dataCaption="Valores" tag="3c14928f-7bae-45be-805c-5f2a17b88468" updatedVersion="8" minRefreshableVersion="3" subtotalHiddenItems="1" itemPrintTitles="1" createdVersion="8" indent="0" outline="1" outlineData="1" multipleFieldFilters="0" chartFormat="7" rowHeaderCaption="Meses">
  <location ref="L3:M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4">
    <format dxfId="63">
      <pivotArea outline="0" collapsedLevelsAreSubtotals="1" fieldPosition="0"/>
    </format>
    <format dxfId="62">
      <pivotArea dataOnly="0" labelOnly="1" outline="0" axis="axisValues" fieldPosition="0"/>
    </format>
    <format dxfId="61">
      <pivotArea field="0" type="button" dataOnly="0" labelOnly="1" outline="0" axis="axisRow" fieldPosition="0"/>
    </format>
    <format dxfId="60">
      <pivotArea dataOnly="0" labelOnly="1" outline="0" axis="axisValues" fieldPosition="0"/>
    </format>
  </format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7AF1B-43F4-4333-A49F-29B86293A8C0}" name="T14_Importes_Ingresos" cacheId="37" applyNumberFormats="0" applyBorderFormats="0" applyFontFormats="0" applyPatternFormats="0" applyAlignmentFormats="0" applyWidthHeightFormats="1" dataCaption="Valores" updatedVersion="8" minRefreshableVersion="3" subtotalHiddenItems="1" itemPrintTitles="1" createdVersion="8" indent="0" showHeaders="0" outline="1" outlineData="1" multipleFieldFilters="0" rowHeaderCaption="Ingresos">
  <location ref="AW3:AX11" firstHeaderRow="1" firstDataRow="1" firstDataCol="1"/>
  <pivotFields count="2">
    <pivotField dataField="1" subtotalTop="0" showAll="0" defaultSubtotal="0"/>
    <pivotField axis="axisRow" allDrilled="1" subtotalTop="0" showAll="0" sortType="descending" defaultSubtotal="0" defaultAttributeDrillState="1">
      <items count="7">
        <item x="0"/>
        <item x="1"/>
        <item x="2"/>
        <item x="3"/>
        <item x="4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8">
    <i>
      <x v="6"/>
    </i>
    <i>
      <x v="3"/>
    </i>
    <i>
      <x v="4"/>
    </i>
    <i>
      <x v="5"/>
    </i>
    <i>
      <x v="2"/>
    </i>
    <i>
      <x v="1"/>
    </i>
    <i>
      <x/>
    </i>
    <i t="grand">
      <x/>
    </i>
  </rowItems>
  <colItems count="1">
    <i/>
  </colItems>
  <dataFields count="1">
    <dataField name="Importes" fld="0" subtotal="count" baseField="1" baseItem="6" numFmtId="166"/>
  </dataFields>
  <formats count="14"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1" type="button" dataOnly="0" labelOnly="1" outline="0" axis="axisRow" fieldPosition="0"/>
    </format>
    <format dxfId="74">
      <pivotArea dataOnly="0" labelOnly="1" fieldPosition="0">
        <references count="1">
          <reference field="1" count="0"/>
        </references>
      </pivotArea>
    </format>
    <format dxfId="73">
      <pivotArea dataOnly="0" labelOnly="1" grandRow="1" outline="0" fieldPosition="0"/>
    </format>
    <format dxfId="72">
      <pivotArea dataOnly="0" labelOnly="1" outline="0" axis="axisValues" fieldPosition="0"/>
    </format>
    <format dxfId="71">
      <pivotArea outline="0" fieldPosition="0">
        <references count="1">
          <reference field="4294967294" count="1">
            <x v="0"/>
          </reference>
        </references>
      </pivotArea>
    </format>
    <format dxfId="70">
      <pivotArea outline="0" collapsedLevelsAreSubtotals="1" fieldPosition="0"/>
    </format>
    <format dxfId="69">
      <pivotArea grandRow="1" outline="0" collapsedLevelsAreSubtotals="1" fieldPosition="0"/>
    </format>
    <format dxfId="68">
      <pivotArea grandRow="1" outline="0" collapsedLevelsAreSubtotals="1" fieldPosition="0"/>
    </format>
    <format dxfId="67">
      <pivotArea outline="0" collapsedLevelsAreSubtotals="1" fieldPosition="0"/>
    </format>
    <format dxfId="66">
      <pivotArea dataOnly="0" labelOnly="1" outline="0" axis="axisValues" fieldPosition="0"/>
    </format>
    <format dxfId="65">
      <pivotArea dataOnly="0" labelOnly="1" fieldPosition="0">
        <references count="1">
          <reference field="1" count="0"/>
        </references>
      </pivotArea>
    </format>
    <format dxfId="64">
      <pivotArea dataOnly="0" labelOnly="1" grandRow="1" outline="0" fieldPosition="0"/>
    </format>
  </formats>
  <conditionalFormats count="1">
    <conditionalFormat scope="field" priority="4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" count="0" selected="0"/>
          </references>
        </pivotArea>
      </pivotAreas>
    </conditionalFormat>
  </conditionalFormats>
  <pivotHierarchies count="21"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Import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2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_Control_Finanz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829E7BC5-D51B-4F9D-A838-1C67D7715F08}" sourceName="[Tabla_Control_Finanzas].[Categoría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Categoría].[(All)]" sourceCaption="(All)" count="0"/>
        <level uniqueName="[Tabla_Control_Finanzas].[Categoría].[Categoría]" sourceCaption="Categoría" count="9">
          <ranges>
            <range startItem="0">
              <i n="[Tabla_Control_Finanzas].[Categoría].&amp;[Alimentación]" c="Alimentación"/>
              <i n="[Tabla_Control_Finanzas].[Categoría].&amp;[Educación y Desarrollo]" c="Educación y Desarrollo"/>
              <i n="[Tabla_Control_Finanzas].[Categoría].&amp;[Finanzas e Impuestos]" c="Finanzas e Impuestos"/>
              <i n="[Tabla_Control_Finanzas].[Categoría].&amp;[Hogar y servicios]" c="Hogar y servicios"/>
              <i n="[Tabla_Control_Finanzas].[Categoría].&amp;[Ingresos]" c="Ingresos"/>
              <i n="[Tabla_Control_Finanzas].[Categoría].&amp;[Ocio y Vida social]" c="Ocio y Vida social"/>
              <i n="[Tabla_Control_Finanzas].[Categoría].&amp;[Otros]" c="Otros"/>
              <i n="[Tabla_Control_Finanzas].[Categoría].&amp;[Transporte]" c="Transporte"/>
              <i n="[Tabla_Control_Finanzas].[Categoría].&amp;[Vestimenta y Personales]" c="Vestimenta y Personales"/>
            </range>
          </ranges>
        </level>
      </levels>
      <selections count="1">
        <selection n="[Tabla_Control_Finanzas].[Categoría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ón___Detalle" xr10:uid="{67A8BEDB-E667-4592-9EEC-61D0922B3E73}" sourceName="[Tabla_Control_Finanzas].[Descripción - Detalle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Descripción - Detalle].[(All)]" sourceCaption="(All)" count="0"/>
        <level uniqueName="[Tabla_Control_Finanzas].[Descripción - Detalle].[Descripción - Detalle]" sourceCaption="Descripción - Detalle" count="42">
          <ranges>
            <range startItem="0">
              <i n="[Tabla_Control_Finanzas].[Descripción - Detalle].&amp;[Accesorios (bolsos, cinturones, relojes, etc.)]" c="Accesorios (bolsos, cinturones, relojes, etc.)"/>
              <i n="[Tabla_Control_Finanzas].[Descripción - Detalle].&amp;[Agua]" c="Agua"/>
              <i n="[Tabla_Control_Finanzas].[Descripción - Detalle].&amp;[Aguinaldo]" c="Aguinaldo"/>
              <i n="[Tabla_Control_Finanzas].[Descripción - Detalle].&amp;[Alquiler / Hipoteca]" c="Alquiler / Hipoteca"/>
              <i n="[Tabla_Control_Finanzas].[Descripción - Detalle].&amp;[Belleza / Estética (tratamientos, cosmética, maquillaje, uñas, spa)]" c="Belleza / Estética (tratamientos, cosmética, maquillaje, uñas, spa)"/>
              <i n="[Tabla_Control_Finanzas].[Descripción - Detalle].&amp;[Bono / Incentivo]" c="Bono / Incentivo"/>
              <i n="[Tabla_Control_Finanzas].[Descripción - Detalle].&amp;[Café / Snacks]" c="Café / Snacks"/>
              <i n="[Tabla_Control_Finanzas].[Descripción - Detalle].&amp;[Calzado]" c="Calzado"/>
              <i n="[Tabla_Control_Finanzas].[Descripción - Detalle].&amp;[Celular]" c="Celular"/>
              <i n="[Tabla_Control_Finanzas].[Descripción - Detalle].&amp;[Cine / Teatro / Eventos]" c="Cine / Teatro / Eventos"/>
              <i n="[Tabla_Control_Finanzas].[Descripción - Detalle].&amp;[Combustible]" c="Combustible"/>
              <i n="[Tabla_Control_Finanzas].[Descripción - Detalle].&amp;[Comisiones bancarias]" c="Comisiones bancarias"/>
              <i n="[Tabla_Control_Finanzas].[Descripción - Detalle].&amp;[Cursos]" c="Cursos"/>
              <i n="[Tabla_Control_Finanzas].[Descripción - Detalle].&amp;[Disney Plus]" c="Disney Plus"/>
              <i n="[Tabla_Control_Finanzas].[Descripción - Detalle].&amp;[Freelance / Honorarios]" c="Freelance / Honorarios"/>
              <i n="[Tabla_Control_Finanzas].[Descripción - Detalle].&amp;[Gas]" c="Gas"/>
              <i n="[Tabla_Control_Finanzas].[Descripción - Detalle].&amp;[Gastos varios]" c="Gastos varios"/>
              <i n="[Tabla_Control_Finanzas].[Descripción - Detalle].&amp;[Impuestos / Contribuciones]" c="Impuestos / Contribuciones"/>
              <i n="[Tabla_Control_Finanzas].[Descripción - Detalle].&amp;[Intereses / Inversiones]" c="Intereses / Inversiones"/>
              <i n="[Tabla_Control_Finanzas].[Descripción - Detalle].&amp;[Intereses / Multas]" c="Intereses / Multas"/>
              <i n="[Tabla_Control_Finanzas].[Descripción - Detalle].&amp;[Internet]" c="Internet"/>
              <i n="[Tabla_Control_Finanzas].[Descripción - Detalle].&amp;[Libros / Materiales]" c="Libros / Materiales"/>
              <i n="[Tabla_Control_Finanzas].[Descripción - Detalle].&amp;[Luz]" c="Luz"/>
              <i n="[Tabla_Control_Finanzas].[Descripción - Detalle].&amp;[Netflix]" c="Netflix"/>
              <i n="[Tabla_Control_Finanzas].[Descripción - Detalle].&amp;[Otros ingresos]" c="Otros ingresos"/>
              <i n="[Tabla_Control_Finanzas].[Descripción - Detalle].&amp;[Peajes]" c="Peajes"/>
              <i n="[Tabla_Control_Finanzas].[Descripción - Detalle].&amp;[Peluquería]" c="Peluquería"/>
              <i n="[Tabla_Control_Finanzas].[Descripción - Detalle].&amp;[Prime]" c="Prime"/>
              <i n="[Tabla_Control_Finanzas].[Descripción - Detalle].&amp;[Reembolsos]" c="Reembolsos"/>
              <i n="[Tabla_Control_Finanzas].[Descripción - Detalle].&amp;[Regalos]" c="Regalos"/>
              <i n="[Tabla_Control_Finanzas].[Descripción - Detalle].&amp;[Restaurantes]" c="Restaurantes"/>
              <i n="[Tabla_Control_Finanzas].[Descripción - Detalle].&amp;[Ropa]" c="Ropa"/>
              <i n="[Tabla_Control_Finanzas].[Descripción - Detalle].&amp;[Salidas / Entretenimiento]" c="Salidas / Entretenimiento"/>
              <i n="[Tabla_Control_Finanzas].[Descripción - Detalle].&amp;[Spotify]" c="Spotify"/>
              <i n="[Tabla_Control_Finanzas].[Descripción - Detalle].&amp;[Subte - Metro]" c="Subte - Metro"/>
              <i n="[Tabla_Control_Finanzas].[Descripción - Detalle].&amp;[Sueldo]" c="Sueldo"/>
              <i n="[Tabla_Control_Finanzas].[Descripción - Detalle].&amp;[Supermercado]" c="Supermercado"/>
              <i n="[Tabla_Control_Finanzas].[Descripción - Detalle].&amp;[Suscripciones]" c="Suscripciones"/>
              <i n="[Tabla_Control_Finanzas].[Descripción - Detalle].&amp;[Talleres / Seminarios]" c="Talleres / Seminarios"/>
              <i n="[Tabla_Control_Finanzas].[Descripción - Detalle].&amp;[Taxi (uber - Didi - Cabify)]" c="Taxi (uber - Didi - Cabify)"/>
              <i n="[Tabla_Control_Finanzas].[Descripción - Detalle].&amp;[TV (GTD -Movistar - Cablevisión)]" c="TV (GTD -Movistar - Cablevisión)"/>
              <i n="[Tabla_Control_Finanzas].[Descripción - Detalle].&amp;[Viajes / Turismo]" c="Viajes / Turismo"/>
            </range>
          </ranges>
        </level>
      </levels>
      <selections count="1">
        <selection n="[Tabla_Control_Finanzas].[Descripción - Detalle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a_Control_Finanzas].[Descripción - Detalle].[Descripción - Detalle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__año" xr10:uid="{4AB88818-7C16-459E-8E42-B6369C117A5E}" sourceName="[Tabla_Control_Finanzas].[Fecha (año)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1_Top 10_Gastos"/>
    <pivotTable tabId="4" name="T12_TablaTOP30_DetalleGastos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Fecha (año)].[(All)]" sourceCaption="(All)" count="0"/>
        <level uniqueName="[Tabla_Control_Finanzas].[Fecha (año)].[Fecha (año)]" sourceCaption="Fecha (año)" count="4">
          <ranges>
            <range startItem="0">
              <i n="[Tabla_Control_Finanzas].[Fecha (año)].&amp;[2022]" c="2022"/>
              <i n="[Tabla_Control_Finanzas].[Fecha (año)].&amp;[2023]" c="2023"/>
              <i n="[Tabla_Control_Finanzas].[Fecha (año)].&amp;[2024]" c="2024"/>
              <i n="[Tabla_Control_Finanzas].[Fecha (año)].&amp;[2025]" c="2025"/>
            </range>
          </ranges>
        </level>
      </levels>
      <selections count="1">
        <selection n="[Tabla_Control_Finanzas].[Fecha (año)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a_Control_Finanzas].[Fecha (año)].[Fecha (año)]" count="0"/>
      </x15:slicerCacheHideItemsWithNoData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__mes" xr10:uid="{6575C6D8-5244-41A5-B6A8-51261FE09615}" sourceName="[Tabla_Control_Finanzas].[Fecha (mes)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1_Top 10_Gastos"/>
    <pivotTable tabId="4" name="T12_TablaTOP30_DetalleGastos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Fecha (mes)].[(All)]" sourceCaption="(All)" count="0"/>
        <level uniqueName="[Tabla_Control_Finanzas].[Fecha (mes)].[Fecha (mes)]" sourceCaption="Fecha (mes)" count="12">
          <ranges>
            <range startItem="0">
              <i n="[Tabla_Control_Finanzas].[Fecha (mes)].&amp;[ene]" c="ene"/>
              <i n="[Tabla_Control_Finanzas].[Fecha (mes)].&amp;[feb]" c="feb"/>
              <i n="[Tabla_Control_Finanzas].[Fecha (mes)].&amp;[mar]" c="mar"/>
              <i n="[Tabla_Control_Finanzas].[Fecha (mes)].&amp;[abr]" c="abr"/>
              <i n="[Tabla_Control_Finanzas].[Fecha (mes)].&amp;[may]" c="may"/>
              <i n="[Tabla_Control_Finanzas].[Fecha (mes)].&amp;[jun]" c="jun"/>
              <i n="[Tabla_Control_Finanzas].[Fecha (mes)].&amp;[jul]" c="jul"/>
              <i n="[Tabla_Control_Finanzas].[Fecha (mes)].&amp;[ago]" c="ago"/>
              <i n="[Tabla_Control_Finanzas].[Fecha (mes)].&amp;[sept]" c="sept"/>
              <i n="[Tabla_Control_Finanzas].[Fecha (mes)].&amp;[oct]" c="oct"/>
              <i n="[Tabla_Control_Finanzas].[Fecha (mes)].&amp;[nov]" c="nov"/>
              <i n="[Tabla_Control_Finanzas].[Fecha (mes)].&amp;[dic]" c="dic"/>
            </range>
          </ranges>
        </level>
      </levels>
      <selections count="1">
        <selection n="[Tabla_Control_Finanzas].[Fecha (mes)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a_Control_Finanzas].[Fecha (mes)].[Fecha (mes)]" count="0"/>
      </x15:slicerCacheHideItemsWithNoData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dio_de_pago" xr10:uid="{507EE8A1-718C-480C-ABCB-612BC0F80814}" sourceName="[Tabla_Control_Finanzas].[Medio de pago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1_Top 10_Gastos"/>
    <pivotTable tabId="4" name="T12_TablaTOP30_DetalleGastos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Medio de pago].[(All)]" sourceCaption="(All)" count="0"/>
        <level uniqueName="[Tabla_Control_Finanzas].[Medio de pago].[Medio de pago]" sourceCaption="Medio de pago" count="9">
          <ranges>
            <range startItem="0">
              <i n="[Tabla_Control_Finanzas].[Medio de pago].&amp;[Billetera virtual]" c="Billetera virtual"/>
              <i n="[Tabla_Control_Finanzas].[Medio de pago].&amp;[Cheque]" c="Cheque"/>
              <i n="[Tabla_Control_Finanzas].[Medio de pago].&amp;[Efectivo]" c="Efectivo"/>
              <i n="[Tabla_Control_Finanzas].[Medio de pago].&amp;[Mercado Pago]" c="Mercado Pago"/>
              <i n="[Tabla_Control_Finanzas].[Medio de pago].&amp;[Otros medios]" c="Otros medios"/>
              <i n="[Tabla_Control_Finanzas].[Medio de pago].&amp;[Tarjeta de Crédito]" c="Tarjeta de Crédito"/>
              <i n="[Tabla_Control_Finanzas].[Medio de pago].&amp;[Tarjeta de Débito]" c="Tarjeta de Débito"/>
              <i n="[Tabla_Control_Finanzas].[Medio de pago].&amp;[Transferencia]" c="Transferencia"/>
              <i n="[Tabla_Control_Finanzas].[Medio de pago].&amp;[Webpay / Transbank]" c="Webpay / Transbank"/>
            </range>
          </ranges>
        </level>
      </levels>
      <selections count="1">
        <selection n="[Tabla_Control_Finanzas].[Medio de pago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movimiento" xr10:uid="{3FB2B47A-58DE-474E-AD49-D8F4BE12B0D5}" sourceName="[Tabla_Control_Finanzas].[Tipo de movimiento]">
  <pivotTables>
    <pivotTable tabId="4" name="T1_IngresosAño"/>
    <pivotTable tabId="4" name="T2_IngresosMensual"/>
    <pivotTable tabId="4" name="T3_GastosAño"/>
    <pivotTable tabId="4" name="T4_GastosMensual"/>
    <pivotTable tabId="4" name="T5_AhorroMensual"/>
    <pivotTable tabId="4" name="T6_AhorroTotal"/>
    <pivotTable tabId="4" name="T7_IngresosGastos"/>
    <pivotTable tabId="4" name="T10_TablaGastosCategoría"/>
    <pivotTable tabId="4" name="T9_GastosCategoría"/>
    <pivotTable tabId="4" name="T11_Top 10_Gastos"/>
    <pivotTable tabId="4" name="T12_TablaTOP30_DetalleGastos"/>
    <pivotTable tabId="4" name="T13_Composición_Ingresos"/>
    <pivotTable tabId="4" name="T14_Importes_Ingresos"/>
    <pivotTable tabId="4" name="T15_MediodePago"/>
    <pivotTable tabId="4" name="T16_MediodePago"/>
    <pivotTable tabId="4" name="T17_MediodeCobro"/>
    <pivotTable tabId="4" name="T18_AhorroMensual"/>
    <pivotTable tabId="4" name="T18_MediodeCobro"/>
    <pivotTable tabId="4" name="T19_AhorroMensual"/>
    <pivotTable tabId="4" name="T20_Minigraficos"/>
  </pivotTables>
  <data>
    <olap pivotCacheId="1043708494">
      <levels count="2">
        <level uniqueName="[Tabla_Control_Finanzas].[Tipo de movimiento].[(All)]" sourceCaption="(All)" count="0"/>
        <level uniqueName="[Tabla_Control_Finanzas].[Tipo de movimiento].[Tipo de movimiento]" sourceCaption="Tipo de movimiento" count="2">
          <ranges>
            <range startItem="0">
              <i n="[Tabla_Control_Finanzas].[Tipo de movimiento].&amp;[Gasto]" c="Gasto"/>
              <i n="[Tabla_Control_Finanzas].[Tipo de movimiento].&amp;[Ingreso]" c="Ingreso"/>
            </range>
          </ranges>
        </level>
      </levels>
      <selections count="1">
        <selection n="[Tabla_Control_Finanzas].[Tipo de movimiento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Tabla_Control_Finanzas].[Tipo de movimiento].[Tipo de movimiento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ía" xr10:uid="{E7D1BE22-7B37-496D-99D9-50A14ADBDA8C}" cache="SegmentaciónDeDatos_Categoría" caption="Categoría" level="1" style="SlicerStyleDark1 2" rowHeight="241300"/>
  <slicer name="Descripción - Detalle" xr10:uid="{25721B16-390A-4CCD-8D19-0F793F666595}" cache="SegmentaciónDeDatos_Descripción___Detalle" caption="Detalle" startItem="5" level="1" style="SlicerStyleDark1 2" rowHeight="241300"/>
  <slicer name="Fecha (año)" xr10:uid="{DAA74EB7-F0E5-4983-B5BD-E022AB27D95C}" cache="SegmentaciónDeDatos_Fecha__año" caption="Año" columnCount="2" level="1" style="SlicerStyleDark1 2" rowHeight="241300"/>
  <slicer name="Fecha (mes)" xr10:uid="{32549CC2-D723-4E3F-87E2-4052EBFBDFAA}" cache="SegmentaciónDeDatos_Fecha__mes" caption="Mes" columnCount="4" level="1" style="SlicerStyleDark1 2" rowHeight="241300"/>
  <slicer name="Medio de pago" xr10:uid="{B4131C72-7E25-4C0F-A466-D509191BC4DC}" cache="SegmentaciónDeDatos_Medio_de_pago" caption="Medio de pago" level="1" style="SlicerStyleDark1 2" rowHeight="241300"/>
  <slicer name="Tipo de movimiento" xr10:uid="{B7AF83AA-BC4C-42B3-9542-A0DC7CBB451D}" cache="SegmentaciónDeDatos_Tipo_de_movimiento" caption="Movimiento" columnCount="2" level="1" style="SlicerStyleDark1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713C33-41AC-4E38-9B33-10C677448D49}" name="Tabla_Control_Finanzas" displayName="Tabla_Control_Finanzas" ref="B6:I651" totalsRowShown="0" headerRowDxfId="3">
  <autoFilter ref="B6:I651" xr:uid="{33713C33-41AC-4E38-9B33-10C677448D49}"/>
  <tableColumns count="8">
    <tableColumn id="1" xr3:uid="{8A5257E9-09A1-4896-88CE-CE06CA065AA3}" name="Fecha" dataDxfId="2"/>
    <tableColumn id="2" xr3:uid="{A738A5F5-03CC-476B-94B8-9CA0ED39F1BB}" name="Tipo de movimiento"/>
    <tableColumn id="8" xr3:uid="{6599FA43-3364-4F67-9043-B406FA2A4B05}" name="Bancos" dataDxfId="1">
      <calculatedColumnFormula array="1">INDEX(Bancos[Bancos], RANDBETWEEN(1, ROWS(Bancos[Bancos])))</calculatedColumnFormula>
    </tableColumn>
    <tableColumn id="3" xr3:uid="{F40A67DF-0841-489A-9BD4-DE2A38287376}" name="Categoría"/>
    <tableColumn id="4" xr3:uid="{D89A9C8F-C2AD-482D-9546-47EE59617327}" name="Descripción - Detalle"/>
    <tableColumn id="5" xr3:uid="{4F6500FF-EF7D-478E-9263-C3E5C7BF24B3}" name="Observaciones - Comentarios"/>
    <tableColumn id="6" xr3:uid="{91403022-BBB4-471B-A0B4-63F49523139C}" name="Medio de pago"/>
    <tableColumn id="7" xr3:uid="{536ED646-1067-4CBA-9ADE-17F82F9B9A6A}" name="Monto / Impor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8C04D-622A-4A11-B8B8-D213CC873700}" name="Tabla_Movimientos" displayName="Tabla_Movimientos" ref="A3:A5" totalsRowShown="0">
  <autoFilter ref="A3:A5" xr:uid="{D448C04D-622A-4A11-B8B8-D213CC873700}"/>
  <tableColumns count="1">
    <tableColumn id="1" xr3:uid="{7EA14C4B-8D6C-4D6B-8A11-E303C788DA08}" name="Tipo de movimient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0F1E1C-69E0-43AA-8ABE-87B50123982B}" name="Tabla_Detalle" displayName="Tabla_Detalle" ref="E3:E52" totalsRowShown="0">
  <autoFilter ref="E3:E52" xr:uid="{6C0F1E1C-69E0-43AA-8ABE-87B50123982B}"/>
  <tableColumns count="1">
    <tableColumn id="1" xr3:uid="{117A0E71-9061-4196-BB6B-6EC6A7957C9E}" name="Detall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7D426-1EF8-44CC-ABFC-948CE6936404}" name="Tabla_Categoría" displayName="Tabla_Categoría" ref="C3:C12" totalsRowShown="0">
  <autoFilter ref="C3:C12" xr:uid="{A857D426-1EF8-44CC-ABFC-948CE6936404}"/>
  <tableColumns count="1">
    <tableColumn id="1" xr3:uid="{B738DBCB-2AD5-4161-BBEA-E4CD3FAC3CC1}" name="Categoría de movimiento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2B8D86-E696-4E1C-9EA4-3E29D0E21255}" name="Tabla_MediodePago" displayName="Tabla_MediodePago" ref="G3:G12" totalsRowShown="0">
  <autoFilter ref="G3:G12" xr:uid="{272B8D86-E696-4E1C-9EA4-3E29D0E21255}"/>
  <tableColumns count="1">
    <tableColumn id="1" xr3:uid="{149636C4-427E-4FB8-A426-E3FBFAEEC0F6}" name="Medio de pag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96447C-6D20-47A7-B1D5-793E3F950642}" name="Bancos" displayName="Bancos" ref="I3:I6" totalsRowShown="0">
  <autoFilter ref="I3:I6" xr:uid="{0F96447C-6D20-47A7-B1D5-793E3F950642}"/>
  <tableColumns count="1">
    <tableColumn id="1" xr3:uid="{8CE033AE-0035-451E-87AE-F81E40A6AB48}" name="Banco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9DD09-A12F-41C3-9928-AB76B75807F7}">
  <sheetPr>
    <tabColor rgb="FFCAF0F8"/>
  </sheetPr>
  <dimension ref="A1"/>
  <sheetViews>
    <sheetView showGridLines="0" tabSelected="1" workbookViewId="0">
      <pane ySplit="3" topLeftCell="A4" activePane="bottomLeft" state="frozen"/>
      <selection pane="bottomLeft" activeCell="K87" sqref="K87"/>
    </sheetView>
  </sheetViews>
  <sheetFormatPr baseColWidth="10" defaultRowHeight="14.4" x14ac:dyDescent="0.3"/>
  <sheetData/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B2AB3-6032-4E46-9050-B38803A024F6}">
  <sheetPr>
    <tabColor rgb="FF00B4D8"/>
  </sheetPr>
  <dimension ref="A1:CS34"/>
  <sheetViews>
    <sheetView showGridLines="0" workbookViewId="0">
      <selection activeCell="K87" sqref="K87"/>
    </sheetView>
  </sheetViews>
  <sheetFormatPr baseColWidth="10" defaultRowHeight="14.4" x14ac:dyDescent="0.3"/>
  <cols>
    <col min="1" max="1" width="20" customWidth="1"/>
    <col min="2" max="2" width="11.21875" bestFit="1" customWidth="1"/>
    <col min="3" max="3" width="13.5546875" bestFit="1" customWidth="1"/>
    <col min="5" max="5" width="18.5546875" customWidth="1"/>
    <col min="6" max="6" width="13.5546875" customWidth="1"/>
    <col min="8" max="8" width="15.5546875" bestFit="1" customWidth="1"/>
    <col min="9" max="10" width="11.88671875" bestFit="1" customWidth="1"/>
    <col min="11" max="11" width="10.21875" bestFit="1" customWidth="1"/>
    <col min="12" max="12" width="18.5546875" customWidth="1"/>
    <col min="13" max="13" width="13.5546875" customWidth="1"/>
    <col min="14" max="14" width="10.21875" bestFit="1" customWidth="1"/>
    <col min="15" max="15" width="16" bestFit="1" customWidth="1"/>
    <col min="16" max="18" width="17" style="10" customWidth="1"/>
    <col min="19" max="19" width="10.21875" bestFit="1" customWidth="1"/>
    <col min="20" max="23" width="15.44140625" customWidth="1"/>
    <col min="24" max="25" width="13.5546875" bestFit="1" customWidth="1"/>
    <col min="26" max="26" width="11.109375" bestFit="1" customWidth="1"/>
    <col min="27" max="27" width="16" bestFit="1" customWidth="1"/>
    <col min="28" max="29" width="11.21875" bestFit="1" customWidth="1"/>
    <col min="31" max="31" width="21.21875" customWidth="1"/>
    <col min="32" max="32" width="12.33203125" customWidth="1"/>
    <col min="35" max="35" width="24.5546875" customWidth="1"/>
    <col min="36" max="37" width="12.77734375" customWidth="1"/>
    <col min="39" max="39" width="26.44140625" bestFit="1" customWidth="1"/>
    <col min="40" max="41" width="11.21875" bestFit="1" customWidth="1"/>
    <col min="42" max="42" width="52.5546875" bestFit="1" customWidth="1"/>
    <col min="43" max="43" width="12.77734375" customWidth="1"/>
    <col min="46" max="46" width="20" customWidth="1"/>
    <col min="47" max="47" width="15.109375" customWidth="1"/>
    <col min="49" max="49" width="20" customWidth="1"/>
    <col min="50" max="50" width="15.109375" customWidth="1"/>
    <col min="52" max="52" width="20.5546875" customWidth="1"/>
    <col min="53" max="54" width="13.5546875" customWidth="1"/>
    <col min="56" max="56" width="20.5546875" customWidth="1"/>
    <col min="57" max="57" width="13.5546875" customWidth="1"/>
    <col min="59" max="59" width="20.5546875" customWidth="1"/>
    <col min="60" max="61" width="13.5546875" customWidth="1"/>
    <col min="63" max="63" width="20.5546875" customWidth="1"/>
    <col min="64" max="64" width="13.5546875" customWidth="1"/>
    <col min="66" max="66" width="22.44140625" customWidth="1"/>
    <col min="67" max="67" width="14.109375" customWidth="1"/>
    <col min="69" max="69" width="6.44140625" bestFit="1" customWidth="1"/>
    <col min="70" max="81" width="11.5546875" customWidth="1"/>
    <col min="82" max="82" width="10.5546875" customWidth="1"/>
    <col min="84" max="84" width="15.5546875" bestFit="1" customWidth="1"/>
    <col min="97" max="97" width="9.21875" customWidth="1"/>
    <col min="98" max="98" width="16.21875" customWidth="1"/>
  </cols>
  <sheetData>
    <row r="1" spans="1:97" x14ac:dyDescent="0.3">
      <c r="A1" s="33" t="s">
        <v>119</v>
      </c>
      <c r="E1" s="33" t="s">
        <v>118</v>
      </c>
      <c r="H1" s="33" t="s">
        <v>120</v>
      </c>
      <c r="L1" s="33" t="s">
        <v>121</v>
      </c>
      <c r="O1" s="33" t="s">
        <v>122</v>
      </c>
      <c r="T1" s="33" t="s">
        <v>123</v>
      </c>
      <c r="AA1" s="33" t="s">
        <v>124</v>
      </c>
      <c r="AE1" s="33" t="s">
        <v>125</v>
      </c>
      <c r="AI1" s="33" t="s">
        <v>126</v>
      </c>
      <c r="AM1" s="33" t="s">
        <v>127</v>
      </c>
      <c r="AP1" s="33" t="s">
        <v>135</v>
      </c>
      <c r="AT1" s="33" t="s">
        <v>128</v>
      </c>
      <c r="AU1" s="9"/>
      <c r="AW1" s="33" t="s">
        <v>129</v>
      </c>
      <c r="AZ1" s="33" t="s">
        <v>130</v>
      </c>
      <c r="BA1" s="9"/>
      <c r="BD1" s="33" t="s">
        <v>130</v>
      </c>
      <c r="BE1" s="9"/>
      <c r="BG1" s="33" t="s">
        <v>131</v>
      </c>
      <c r="BH1" s="9"/>
      <c r="BK1" s="33" t="s">
        <v>131</v>
      </c>
      <c r="BL1" s="9"/>
      <c r="BN1" s="33" t="s">
        <v>122</v>
      </c>
      <c r="BO1" s="9"/>
      <c r="BQ1" s="33" t="s">
        <v>134</v>
      </c>
      <c r="BR1" s="9"/>
      <c r="BS1" s="9"/>
      <c r="CF1" s="33" t="s">
        <v>133</v>
      </c>
      <c r="CG1" s="9"/>
      <c r="CH1" s="9"/>
    </row>
    <row r="3" spans="1:97" x14ac:dyDescent="0.3">
      <c r="A3" s="5" t="s">
        <v>106</v>
      </c>
      <c r="B3" s="20" t="s">
        <v>41</v>
      </c>
      <c r="E3" s="5" t="s">
        <v>101</v>
      </c>
      <c r="F3" s="20" t="s">
        <v>41</v>
      </c>
      <c r="H3" s="16" t="s">
        <v>106</v>
      </c>
      <c r="I3" s="10" t="s">
        <v>102</v>
      </c>
      <c r="L3" s="3" t="s">
        <v>101</v>
      </c>
      <c r="M3" s="21" t="s">
        <v>102</v>
      </c>
      <c r="O3" s="16" t="s">
        <v>101</v>
      </c>
      <c r="P3" s="10" t="s">
        <v>41</v>
      </c>
      <c r="Q3" s="10" t="s">
        <v>102</v>
      </c>
      <c r="R3" s="10" t="s">
        <v>103</v>
      </c>
      <c r="T3" s="10" t="s">
        <v>41</v>
      </c>
      <c r="U3" s="10" t="s">
        <v>102</v>
      </c>
      <c r="V3" s="10" t="s">
        <v>103</v>
      </c>
      <c r="W3" s="10" t="str">
        <f t="shared" ref="W3:Y4" si="0">T3</f>
        <v>Ingresos</v>
      </c>
      <c r="X3" s="10" t="str">
        <f t="shared" si="0"/>
        <v>Gastos</v>
      </c>
      <c r="Y3" s="10" t="str">
        <f t="shared" si="0"/>
        <v>Ahorro</v>
      </c>
      <c r="Z3" s="10"/>
      <c r="AA3" s="16" t="s">
        <v>101</v>
      </c>
      <c r="AB3" t="s">
        <v>102</v>
      </c>
      <c r="AC3" t="s">
        <v>41</v>
      </c>
      <c r="AE3" s="16" t="s">
        <v>104</v>
      </c>
      <c r="AF3" s="10" t="s">
        <v>102</v>
      </c>
      <c r="AI3" s="5" t="s">
        <v>104</v>
      </c>
      <c r="AJ3" s="20" t="s">
        <v>102</v>
      </c>
      <c r="AK3" s="20" t="s">
        <v>105</v>
      </c>
      <c r="AM3" s="16" t="s">
        <v>107</v>
      </c>
      <c r="AN3" s="10" t="s">
        <v>102</v>
      </c>
      <c r="AP3" s="34" t="s">
        <v>136</v>
      </c>
      <c r="AQ3" s="35" t="s">
        <v>102</v>
      </c>
      <c r="AT3" s="23"/>
      <c r="AU3" s="24" t="s">
        <v>108</v>
      </c>
      <c r="AW3" s="23"/>
      <c r="AX3" s="24" t="s">
        <v>109</v>
      </c>
    </row>
    <row r="4" spans="1:97" x14ac:dyDescent="0.3">
      <c r="A4" s="17" t="s">
        <v>139</v>
      </c>
      <c r="B4" s="15">
        <v>4805593</v>
      </c>
      <c r="E4" s="17" t="s">
        <v>99</v>
      </c>
      <c r="F4" s="19">
        <v>516833</v>
      </c>
      <c r="H4" s="17" t="s">
        <v>139</v>
      </c>
      <c r="I4" s="19">
        <v>5099867</v>
      </c>
      <c r="L4" s="17" t="s">
        <v>99</v>
      </c>
      <c r="M4" s="19">
        <v>1231279</v>
      </c>
      <c r="O4" s="17" t="s">
        <v>99</v>
      </c>
      <c r="P4" s="19">
        <v>516833</v>
      </c>
      <c r="Q4" s="19">
        <v>1231279</v>
      </c>
      <c r="R4" s="19">
        <v>-714446</v>
      </c>
      <c r="T4" s="19">
        <v>32120874</v>
      </c>
      <c r="U4" s="19">
        <v>22424592</v>
      </c>
      <c r="V4" s="19">
        <v>9696282</v>
      </c>
      <c r="W4" s="22">
        <f t="shared" si="0"/>
        <v>32120874</v>
      </c>
      <c r="X4" s="22">
        <f t="shared" si="0"/>
        <v>22424592</v>
      </c>
      <c r="Y4" s="22">
        <f t="shared" si="0"/>
        <v>9696282</v>
      </c>
      <c r="Z4" s="22"/>
      <c r="AA4" s="17" t="s">
        <v>99</v>
      </c>
      <c r="AB4" s="15">
        <v>1231279</v>
      </c>
      <c r="AC4" s="15">
        <v>516833</v>
      </c>
      <c r="AE4" s="17" t="s">
        <v>61</v>
      </c>
      <c r="AF4" s="19">
        <v>497281</v>
      </c>
      <c r="AI4" s="17" t="s">
        <v>73</v>
      </c>
      <c r="AJ4" s="19">
        <v>11823017</v>
      </c>
      <c r="AK4" s="28">
        <v>0.52723443084271049</v>
      </c>
      <c r="AM4" s="17" t="s">
        <v>19</v>
      </c>
      <c r="AN4" s="19">
        <v>7514661</v>
      </c>
      <c r="AP4" s="17" t="s">
        <v>19</v>
      </c>
      <c r="AQ4" s="19">
        <v>7514661</v>
      </c>
      <c r="AT4" s="36" t="s">
        <v>14</v>
      </c>
      <c r="AU4" s="38">
        <v>0.76563296503077716</v>
      </c>
      <c r="AW4" s="27" t="s">
        <v>14</v>
      </c>
      <c r="AX4" s="25">
        <v>24592800</v>
      </c>
      <c r="AZ4" s="16" t="s">
        <v>110</v>
      </c>
      <c r="BA4" s="10" t="s">
        <v>102</v>
      </c>
      <c r="BB4" s="10" t="s">
        <v>111</v>
      </c>
      <c r="BD4" s="16" t="s">
        <v>110</v>
      </c>
      <c r="BE4" s="10" t="s">
        <v>102</v>
      </c>
      <c r="BG4" s="16" t="s">
        <v>114</v>
      </c>
      <c r="BH4" s="10" t="s">
        <v>41</v>
      </c>
      <c r="BI4" s="10" t="s">
        <v>113</v>
      </c>
      <c r="BK4" s="16" t="s">
        <v>132</v>
      </c>
      <c r="BL4" s="10" t="s">
        <v>41</v>
      </c>
      <c r="BN4" s="16" t="s">
        <v>115</v>
      </c>
      <c r="BO4" s="10" t="s">
        <v>103</v>
      </c>
      <c r="BR4" s="16" t="s">
        <v>116</v>
      </c>
      <c r="CF4" s="16" t="s">
        <v>117</v>
      </c>
      <c r="CG4" s="16" t="s">
        <v>116</v>
      </c>
    </row>
    <row r="5" spans="1:97" x14ac:dyDescent="0.3">
      <c r="A5" s="17" t="s">
        <v>92</v>
      </c>
      <c r="B5" s="15">
        <v>10566807</v>
      </c>
      <c r="E5" s="17" t="s">
        <v>93</v>
      </c>
      <c r="F5" s="19">
        <v>2435657</v>
      </c>
      <c r="H5" s="17" t="s">
        <v>92</v>
      </c>
      <c r="I5" s="19">
        <v>6567078</v>
      </c>
      <c r="L5" s="17" t="s">
        <v>93</v>
      </c>
      <c r="M5" s="19">
        <v>1962347</v>
      </c>
      <c r="O5" s="17" t="s">
        <v>93</v>
      </c>
      <c r="P5" s="19">
        <v>2435657</v>
      </c>
      <c r="Q5" s="19">
        <v>1962347</v>
      </c>
      <c r="R5" s="19">
        <v>473310</v>
      </c>
      <c r="AA5" s="17" t="s">
        <v>93</v>
      </c>
      <c r="AB5" s="15">
        <v>1962347</v>
      </c>
      <c r="AC5" s="15">
        <v>2435657</v>
      </c>
      <c r="AE5" s="17" t="s">
        <v>66</v>
      </c>
      <c r="AF5" s="19">
        <v>617671</v>
      </c>
      <c r="AI5" s="17" t="s">
        <v>42</v>
      </c>
      <c r="AJ5" s="19">
        <v>3840874</v>
      </c>
      <c r="AK5" s="28">
        <v>0.17127954880962828</v>
      </c>
      <c r="AM5" s="17" t="s">
        <v>29</v>
      </c>
      <c r="AN5" s="19">
        <v>2883645</v>
      </c>
      <c r="AP5" s="17" t="s">
        <v>29</v>
      </c>
      <c r="AQ5" s="19">
        <v>2883645</v>
      </c>
      <c r="AT5" s="36" t="s">
        <v>17</v>
      </c>
      <c r="AU5" s="38">
        <v>8.3835109841656236E-2</v>
      </c>
      <c r="AW5" s="27" t="s">
        <v>17</v>
      </c>
      <c r="AX5" s="25">
        <v>2692857</v>
      </c>
      <c r="AZ5" s="17" t="s">
        <v>77</v>
      </c>
      <c r="BA5" s="19">
        <v>9291608</v>
      </c>
      <c r="BB5" s="28">
        <v>0.41434903252643346</v>
      </c>
      <c r="BD5" s="17" t="s">
        <v>83</v>
      </c>
      <c r="BE5" s="19">
        <v>35773</v>
      </c>
      <c r="BG5" s="17" t="s">
        <v>77</v>
      </c>
      <c r="BH5" s="19">
        <v>26063073</v>
      </c>
      <c r="BI5" s="28">
        <v>0.81140609685776299</v>
      </c>
      <c r="BK5" s="17" t="s">
        <v>82</v>
      </c>
      <c r="BL5" s="19">
        <v>342531</v>
      </c>
      <c r="BN5" s="17" t="s">
        <v>99</v>
      </c>
      <c r="BO5" s="19">
        <v>-714446</v>
      </c>
      <c r="BR5" t="s">
        <v>99</v>
      </c>
      <c r="BS5" t="s">
        <v>93</v>
      </c>
      <c r="BT5" t="s">
        <v>94</v>
      </c>
      <c r="BU5" t="s">
        <v>95</v>
      </c>
      <c r="BV5" t="s">
        <v>96</v>
      </c>
      <c r="BW5" t="s">
        <v>100</v>
      </c>
      <c r="BX5" t="s">
        <v>97</v>
      </c>
      <c r="BY5" t="s">
        <v>98</v>
      </c>
      <c r="BZ5" t="s">
        <v>145</v>
      </c>
      <c r="CA5" t="s">
        <v>89</v>
      </c>
      <c r="CB5" t="s">
        <v>90</v>
      </c>
      <c r="CC5" t="s">
        <v>91</v>
      </c>
      <c r="CF5" s="16" t="s">
        <v>112</v>
      </c>
      <c r="CG5" t="s">
        <v>99</v>
      </c>
      <c r="CH5" t="s">
        <v>93</v>
      </c>
      <c r="CI5" t="s">
        <v>94</v>
      </c>
      <c r="CJ5" t="s">
        <v>95</v>
      </c>
      <c r="CK5" t="s">
        <v>96</v>
      </c>
      <c r="CL5" t="s">
        <v>100</v>
      </c>
      <c r="CM5" t="s">
        <v>97</v>
      </c>
      <c r="CN5" t="s">
        <v>98</v>
      </c>
      <c r="CO5" t="s">
        <v>145</v>
      </c>
      <c r="CP5" t="s">
        <v>89</v>
      </c>
      <c r="CQ5" t="s">
        <v>90</v>
      </c>
      <c r="CR5" t="s">
        <v>91</v>
      </c>
    </row>
    <row r="6" spans="1:97" x14ac:dyDescent="0.3">
      <c r="A6" s="17" t="s">
        <v>140</v>
      </c>
      <c r="B6" s="15">
        <v>9899805</v>
      </c>
      <c r="E6" s="17" t="s">
        <v>94</v>
      </c>
      <c r="F6" s="19">
        <v>3938957</v>
      </c>
      <c r="H6" s="17" t="s">
        <v>140</v>
      </c>
      <c r="I6" s="19">
        <v>6701087</v>
      </c>
      <c r="L6" s="17" t="s">
        <v>94</v>
      </c>
      <c r="M6" s="19">
        <v>2153534</v>
      </c>
      <c r="O6" s="17" t="s">
        <v>94</v>
      </c>
      <c r="P6" s="19">
        <v>3938957</v>
      </c>
      <c r="Q6" s="19">
        <v>2153534</v>
      </c>
      <c r="R6" s="19">
        <v>1785423</v>
      </c>
      <c r="AA6" s="17" t="s">
        <v>94</v>
      </c>
      <c r="AB6" s="15">
        <v>2153534</v>
      </c>
      <c r="AC6" s="15">
        <v>3938957</v>
      </c>
      <c r="AE6" s="17" t="s">
        <v>56</v>
      </c>
      <c r="AF6" s="19">
        <v>727543</v>
      </c>
      <c r="AI6" s="17" t="s">
        <v>45</v>
      </c>
      <c r="AJ6" s="19">
        <v>2047732</v>
      </c>
      <c r="AK6" s="28">
        <v>9.1316354830446853E-2</v>
      </c>
      <c r="AM6" s="17" t="s">
        <v>48</v>
      </c>
      <c r="AN6" s="19">
        <v>1566054</v>
      </c>
      <c r="AP6" s="17" t="s">
        <v>48</v>
      </c>
      <c r="AQ6" s="19">
        <v>1566054</v>
      </c>
      <c r="AT6" s="36" t="s">
        <v>18</v>
      </c>
      <c r="AU6" s="38">
        <v>4.813517838898157E-2</v>
      </c>
      <c r="AW6" s="27" t="s">
        <v>18</v>
      </c>
      <c r="AX6" s="25">
        <v>1546144</v>
      </c>
      <c r="AZ6" s="17" t="s">
        <v>76</v>
      </c>
      <c r="BA6" s="19">
        <v>4216866</v>
      </c>
      <c r="BB6" s="28">
        <v>0.18804649823729233</v>
      </c>
      <c r="BD6" s="17" t="s">
        <v>85</v>
      </c>
      <c r="BE6" s="19">
        <v>150740</v>
      </c>
      <c r="BG6" s="17" t="s">
        <v>79</v>
      </c>
      <c r="BH6" s="19">
        <v>1782900</v>
      </c>
      <c r="BI6" s="28">
        <v>5.5505961637282969E-2</v>
      </c>
      <c r="BK6" s="17" t="s">
        <v>76</v>
      </c>
      <c r="BL6" s="19">
        <v>1010859</v>
      </c>
      <c r="BN6" s="17" t="s">
        <v>93</v>
      </c>
      <c r="BO6" s="19">
        <v>473310</v>
      </c>
      <c r="BQ6" t="s">
        <v>103</v>
      </c>
      <c r="BR6" s="15">
        <v>-714446</v>
      </c>
      <c r="BS6" s="15">
        <v>473310</v>
      </c>
      <c r="BT6" s="15">
        <v>1785423</v>
      </c>
      <c r="BU6" s="15">
        <v>880407</v>
      </c>
      <c r="BV6" s="15">
        <v>474610</v>
      </c>
      <c r="BW6" s="15">
        <v>-404241</v>
      </c>
      <c r="BX6" s="15">
        <v>1894593</v>
      </c>
      <c r="BY6" s="15">
        <v>1384496</v>
      </c>
      <c r="BZ6" s="15">
        <v>2571121</v>
      </c>
      <c r="CA6" s="15">
        <v>532660</v>
      </c>
      <c r="CB6" s="15">
        <v>1862972</v>
      </c>
      <c r="CC6" s="15">
        <v>-1044623</v>
      </c>
      <c r="CF6" s="17" t="s">
        <v>13</v>
      </c>
      <c r="CG6" s="15">
        <v>516833</v>
      </c>
      <c r="CH6" s="15">
        <v>2435657</v>
      </c>
      <c r="CI6" s="15">
        <v>3938957</v>
      </c>
      <c r="CJ6" s="15">
        <v>2902010</v>
      </c>
      <c r="CK6" s="15">
        <v>3113034</v>
      </c>
      <c r="CL6" s="15">
        <v>1499549</v>
      </c>
      <c r="CM6" s="15">
        <v>3972231</v>
      </c>
      <c r="CN6" s="15">
        <v>3934478</v>
      </c>
      <c r="CO6" s="15">
        <v>4273276</v>
      </c>
      <c r="CP6" s="15">
        <v>1655773</v>
      </c>
      <c r="CQ6" s="15">
        <v>3379076</v>
      </c>
      <c r="CR6" s="15">
        <v>500000</v>
      </c>
      <c r="CS6" s="32" t="str">
        <f>IF(CF6&lt;&gt;"",CF6,"")</f>
        <v>Ingreso</v>
      </c>
    </row>
    <row r="7" spans="1:97" x14ac:dyDescent="0.3">
      <c r="A7" s="17" t="s">
        <v>141</v>
      </c>
      <c r="B7" s="15">
        <v>6848669</v>
      </c>
      <c r="E7" s="17" t="s">
        <v>95</v>
      </c>
      <c r="F7" s="19">
        <v>2902010</v>
      </c>
      <c r="H7" s="17" t="s">
        <v>141</v>
      </c>
      <c r="I7" s="19">
        <v>4056560</v>
      </c>
      <c r="L7" s="17" t="s">
        <v>95</v>
      </c>
      <c r="M7" s="19">
        <v>2021603</v>
      </c>
      <c r="O7" s="17" t="s">
        <v>95</v>
      </c>
      <c r="P7" s="19">
        <v>2902010</v>
      </c>
      <c r="Q7" s="19">
        <v>2021603</v>
      </c>
      <c r="R7" s="19">
        <v>880407</v>
      </c>
      <c r="AA7" s="17" t="s">
        <v>95</v>
      </c>
      <c r="AB7" s="15">
        <v>2021603</v>
      </c>
      <c r="AC7" s="15">
        <v>2902010</v>
      </c>
      <c r="AE7" s="17" t="s">
        <v>50</v>
      </c>
      <c r="AF7" s="19">
        <v>1051630</v>
      </c>
      <c r="AI7" s="17" t="s">
        <v>43</v>
      </c>
      <c r="AJ7" s="19">
        <v>1818844</v>
      </c>
      <c r="AK7" s="28">
        <v>8.1109346381865052E-2</v>
      </c>
      <c r="AM7" s="17" t="s">
        <v>32</v>
      </c>
      <c r="AN7" s="19">
        <v>1238651</v>
      </c>
      <c r="AP7" s="17" t="s">
        <v>32</v>
      </c>
      <c r="AQ7" s="19">
        <v>1238651</v>
      </c>
      <c r="AT7" s="36" t="s">
        <v>16</v>
      </c>
      <c r="AU7" s="38">
        <v>4.5849561876803224E-2</v>
      </c>
      <c r="AW7" s="27" t="s">
        <v>16</v>
      </c>
      <c r="AX7" s="25">
        <v>1472728</v>
      </c>
      <c r="AZ7" s="17" t="s">
        <v>80</v>
      </c>
      <c r="BA7" s="19">
        <v>3928193</v>
      </c>
      <c r="BB7" s="28">
        <v>0.17517344351237249</v>
      </c>
      <c r="BD7" s="17" t="s">
        <v>84</v>
      </c>
      <c r="BE7" s="19">
        <v>175746</v>
      </c>
      <c r="BG7" s="17" t="s">
        <v>86</v>
      </c>
      <c r="BH7" s="19">
        <v>1545755</v>
      </c>
      <c r="BI7" s="28">
        <v>4.8123067884142876E-2</v>
      </c>
      <c r="BK7" s="17" t="s">
        <v>80</v>
      </c>
      <c r="BL7" s="19">
        <v>1375756</v>
      </c>
      <c r="BN7" s="17" t="s">
        <v>94</v>
      </c>
      <c r="BO7" s="19">
        <v>1785423</v>
      </c>
      <c r="CF7" s="17" t="s">
        <v>12</v>
      </c>
      <c r="CG7" s="15">
        <v>1231279</v>
      </c>
      <c r="CH7" s="15">
        <v>1962347</v>
      </c>
      <c r="CI7" s="15">
        <v>2153534</v>
      </c>
      <c r="CJ7" s="15">
        <v>2021603</v>
      </c>
      <c r="CK7" s="15">
        <v>2638424</v>
      </c>
      <c r="CL7" s="15">
        <v>1903790</v>
      </c>
      <c r="CM7" s="15">
        <v>2077638</v>
      </c>
      <c r="CN7" s="15">
        <v>2549982</v>
      </c>
      <c r="CO7" s="15">
        <v>1702155</v>
      </c>
      <c r="CP7" s="15">
        <v>1123113</v>
      </c>
      <c r="CQ7" s="15">
        <v>1516104</v>
      </c>
      <c r="CR7" s="15">
        <v>1544623</v>
      </c>
      <c r="CS7" s="32" t="str">
        <f>IF(CF7&lt;&gt;"",CF7,"")</f>
        <v>Gasto</v>
      </c>
    </row>
    <row r="8" spans="1:97" x14ac:dyDescent="0.3">
      <c r="A8" s="17" t="s">
        <v>88</v>
      </c>
      <c r="B8" s="15">
        <v>32120874</v>
      </c>
      <c r="C8" s="18">
        <f>IFERROR(GETPIVOTDATA("[Measures].[Ingresos]",$A$3),"")</f>
        <v>32120874</v>
      </c>
      <c r="E8" s="17" t="s">
        <v>96</v>
      </c>
      <c r="F8" s="19">
        <v>3113034</v>
      </c>
      <c r="H8" s="17" t="s">
        <v>88</v>
      </c>
      <c r="I8" s="19">
        <v>22424592</v>
      </c>
      <c r="J8" s="18">
        <f>IFERROR(GETPIVOTDATA("[Measures].[Gastos]",$H$3),"")</f>
        <v>22424592</v>
      </c>
      <c r="L8" s="17" t="s">
        <v>96</v>
      </c>
      <c r="M8" s="19">
        <v>2638424</v>
      </c>
      <c r="O8" s="17" t="s">
        <v>96</v>
      </c>
      <c r="P8" s="19">
        <v>3113034</v>
      </c>
      <c r="Q8" s="19">
        <v>2638424</v>
      </c>
      <c r="R8" s="19">
        <v>474610</v>
      </c>
      <c r="AA8" s="17" t="s">
        <v>96</v>
      </c>
      <c r="AB8" s="15">
        <v>2638424</v>
      </c>
      <c r="AC8" s="15">
        <v>3113034</v>
      </c>
      <c r="AE8" s="17" t="s">
        <v>43</v>
      </c>
      <c r="AF8" s="19">
        <v>1818844</v>
      </c>
      <c r="AI8" s="17" t="s">
        <v>50</v>
      </c>
      <c r="AJ8" s="19">
        <v>1051630</v>
      </c>
      <c r="AK8" s="28">
        <v>4.6896282438494308E-2</v>
      </c>
      <c r="AM8" s="17" t="s">
        <v>22</v>
      </c>
      <c r="AN8" s="19">
        <v>780514</v>
      </c>
      <c r="AP8" s="17" t="s">
        <v>22</v>
      </c>
      <c r="AQ8" s="19">
        <v>780514</v>
      </c>
      <c r="AT8" s="36" t="s">
        <v>15</v>
      </c>
      <c r="AU8" s="38">
        <v>3.2867287484145045E-2</v>
      </c>
      <c r="AW8" s="27" t="s">
        <v>15</v>
      </c>
      <c r="AX8" s="25">
        <v>1055726</v>
      </c>
      <c r="AZ8" s="17" t="s">
        <v>79</v>
      </c>
      <c r="BA8" s="19">
        <v>3407720</v>
      </c>
      <c r="BB8" s="28">
        <v>0.15196352290378348</v>
      </c>
      <c r="BD8" s="17" t="s">
        <v>82</v>
      </c>
      <c r="BE8" s="19">
        <v>353371</v>
      </c>
      <c r="BG8" s="17" t="s">
        <v>80</v>
      </c>
      <c r="BH8" s="19">
        <v>1375756</v>
      </c>
      <c r="BI8" s="28">
        <v>4.2830590475215584E-2</v>
      </c>
      <c r="BK8" s="17" t="s">
        <v>86</v>
      </c>
      <c r="BL8" s="19">
        <v>1545755</v>
      </c>
      <c r="BN8" s="17" t="s">
        <v>95</v>
      </c>
      <c r="BO8" s="19">
        <v>880407</v>
      </c>
    </row>
    <row r="9" spans="1:97" x14ac:dyDescent="0.3">
      <c r="E9" s="17" t="s">
        <v>100</v>
      </c>
      <c r="F9" s="19">
        <v>1499549</v>
      </c>
      <c r="L9" s="17" t="s">
        <v>100</v>
      </c>
      <c r="M9" s="19">
        <v>1903790</v>
      </c>
      <c r="O9" s="17" t="s">
        <v>100</v>
      </c>
      <c r="P9" s="19">
        <v>1499549</v>
      </c>
      <c r="Q9" s="19">
        <v>1903790</v>
      </c>
      <c r="R9" s="19">
        <v>-404241</v>
      </c>
      <c r="AA9" s="17" t="s">
        <v>100</v>
      </c>
      <c r="AB9" s="15">
        <v>1903790</v>
      </c>
      <c r="AC9" s="15">
        <v>1499549</v>
      </c>
      <c r="AE9" s="17" t="s">
        <v>45</v>
      </c>
      <c r="AF9" s="19">
        <v>2047732</v>
      </c>
      <c r="AI9" s="17" t="s">
        <v>56</v>
      </c>
      <c r="AJ9" s="19">
        <v>727543</v>
      </c>
      <c r="AK9" s="28">
        <v>3.2443979359802845E-2</v>
      </c>
      <c r="AM9" s="17" t="s">
        <v>30</v>
      </c>
      <c r="AN9" s="19">
        <v>673341</v>
      </c>
      <c r="AP9" s="17" t="s">
        <v>30</v>
      </c>
      <c r="AQ9" s="19">
        <v>673341</v>
      </c>
      <c r="AT9" s="36" t="s">
        <v>138</v>
      </c>
      <c r="AU9" s="38">
        <v>1.5566201592148457E-2</v>
      </c>
      <c r="AW9" s="27" t="s">
        <v>138</v>
      </c>
      <c r="AX9" s="25">
        <v>500000</v>
      </c>
      <c r="AZ9" s="17" t="s">
        <v>86</v>
      </c>
      <c r="BA9" s="19">
        <v>864575</v>
      </c>
      <c r="BB9" s="28">
        <v>3.8554770584008843E-2</v>
      </c>
      <c r="BD9" s="17" t="s">
        <v>86</v>
      </c>
      <c r="BE9" s="19">
        <v>864575</v>
      </c>
      <c r="BG9" s="17" t="s">
        <v>76</v>
      </c>
      <c r="BH9" s="19">
        <v>1010859</v>
      </c>
      <c r="BI9" s="28">
        <v>3.1470469950475193E-2</v>
      </c>
      <c r="BK9" s="17" t="s">
        <v>79</v>
      </c>
      <c r="BL9" s="19">
        <v>1782900</v>
      </c>
      <c r="BN9" s="17" t="s">
        <v>96</v>
      </c>
      <c r="BO9" s="19">
        <v>474610</v>
      </c>
    </row>
    <row r="10" spans="1:97" ht="15.6" x14ac:dyDescent="0.3">
      <c r="E10" s="17" t="s">
        <v>97</v>
      </c>
      <c r="F10" s="19">
        <v>3972231</v>
      </c>
      <c r="L10" s="17" t="s">
        <v>97</v>
      </c>
      <c r="M10" s="19">
        <v>2077638</v>
      </c>
      <c r="O10" s="17" t="s">
        <v>97</v>
      </c>
      <c r="P10" s="19">
        <v>3972231</v>
      </c>
      <c r="Q10" s="19">
        <v>2077638</v>
      </c>
      <c r="R10" s="19">
        <v>1894593</v>
      </c>
      <c r="AA10" s="17" t="s">
        <v>97</v>
      </c>
      <c r="AB10" s="15">
        <v>2077638</v>
      </c>
      <c r="AC10" s="15">
        <v>3972231</v>
      </c>
      <c r="AE10" s="17" t="s">
        <v>42</v>
      </c>
      <c r="AF10" s="19">
        <v>3840874</v>
      </c>
      <c r="AI10" s="17" t="s">
        <v>66</v>
      </c>
      <c r="AJ10" s="19">
        <v>617671</v>
      </c>
      <c r="AK10" s="28">
        <v>2.7544358443622966E-2</v>
      </c>
      <c r="AM10" s="17" t="s">
        <v>25</v>
      </c>
      <c r="AN10" s="19">
        <v>642760</v>
      </c>
      <c r="AP10" s="17" t="s">
        <v>25</v>
      </c>
      <c r="AQ10" s="19">
        <v>642760</v>
      </c>
      <c r="AT10" s="36" t="s">
        <v>137</v>
      </c>
      <c r="AU10" s="38">
        <v>8.1136957854882775E-3</v>
      </c>
      <c r="AW10" s="27" t="s">
        <v>137</v>
      </c>
      <c r="AX10" s="25">
        <v>260619</v>
      </c>
      <c r="AZ10" s="17" t="s">
        <v>82</v>
      </c>
      <c r="BA10" s="19">
        <v>353371</v>
      </c>
      <c r="BB10" s="28">
        <v>1.5758190829068371E-2</v>
      </c>
      <c r="BD10" s="17" t="s">
        <v>79</v>
      </c>
      <c r="BE10" s="19">
        <v>3407720</v>
      </c>
      <c r="BG10" s="17" t="s">
        <v>82</v>
      </c>
      <c r="BH10" s="19">
        <v>342531</v>
      </c>
      <c r="BI10" s="28">
        <v>1.0663813195120407E-2</v>
      </c>
      <c r="BK10" s="17" t="s">
        <v>77</v>
      </c>
      <c r="BL10" s="19">
        <v>26063073</v>
      </c>
      <c r="BN10" s="17" t="s">
        <v>100</v>
      </c>
      <c r="BO10" s="19">
        <v>-404241</v>
      </c>
      <c r="BS10" s="29" t="str">
        <f t="shared" ref="BS10:BX11" si="1">IF(BR5&lt;&gt;"",BR5,"")</f>
        <v>ene</v>
      </c>
      <c r="BT10" s="29" t="str">
        <f t="shared" si="1"/>
        <v>feb</v>
      </c>
      <c r="BU10" s="29" t="str">
        <f t="shared" si="1"/>
        <v>mar</v>
      </c>
      <c r="BV10" s="29" t="str">
        <f t="shared" si="1"/>
        <v>abr</v>
      </c>
      <c r="BW10" s="29" t="str">
        <f t="shared" si="1"/>
        <v>may</v>
      </c>
      <c r="BX10" s="29" t="str">
        <f t="shared" si="1"/>
        <v>jun</v>
      </c>
    </row>
    <row r="11" spans="1:97" x14ac:dyDescent="0.3">
      <c r="E11" s="17" t="s">
        <v>98</v>
      </c>
      <c r="F11" s="19">
        <v>3934478</v>
      </c>
      <c r="L11" s="17" t="s">
        <v>98</v>
      </c>
      <c r="M11" s="19">
        <v>2549982</v>
      </c>
      <c r="O11" s="17" t="s">
        <v>98</v>
      </c>
      <c r="P11" s="19">
        <v>3934478</v>
      </c>
      <c r="Q11" s="19">
        <v>2549982</v>
      </c>
      <c r="R11" s="19">
        <v>1384496</v>
      </c>
      <c r="AA11" s="17" t="s">
        <v>98</v>
      </c>
      <c r="AB11" s="15">
        <v>2549982</v>
      </c>
      <c r="AC11" s="15">
        <v>3934478</v>
      </c>
      <c r="AE11" s="17" t="s">
        <v>73</v>
      </c>
      <c r="AF11" s="19">
        <v>11823017</v>
      </c>
      <c r="AI11" s="17" t="s">
        <v>61</v>
      </c>
      <c r="AJ11" s="19">
        <v>497281</v>
      </c>
      <c r="AK11" s="28">
        <v>2.2175698893429144E-2</v>
      </c>
      <c r="AM11" s="17" t="s">
        <v>21</v>
      </c>
      <c r="AN11" s="19">
        <v>483779</v>
      </c>
      <c r="AP11" s="17" t="s">
        <v>21</v>
      </c>
      <c r="AQ11" s="19">
        <v>483779</v>
      </c>
      <c r="AT11" s="36" t="s">
        <v>88</v>
      </c>
      <c r="AU11" s="37">
        <v>1</v>
      </c>
      <c r="AW11" s="27" t="s">
        <v>88</v>
      </c>
      <c r="AX11" s="26">
        <v>32120874</v>
      </c>
      <c r="AZ11" s="17" t="s">
        <v>84</v>
      </c>
      <c r="BA11" s="19">
        <v>175746</v>
      </c>
      <c r="BB11" s="28">
        <v>7.8371994460367436E-3</v>
      </c>
      <c r="BD11" s="17" t="s">
        <v>80</v>
      </c>
      <c r="BE11" s="19">
        <v>3928193</v>
      </c>
      <c r="BG11" s="17" t="s">
        <v>88</v>
      </c>
      <c r="BH11" s="19">
        <v>32120874</v>
      </c>
      <c r="BI11" s="28">
        <v>1</v>
      </c>
      <c r="BK11" s="17" t="s">
        <v>88</v>
      </c>
      <c r="BL11" s="19">
        <v>32120874</v>
      </c>
      <c r="BN11" s="17" t="s">
        <v>97</v>
      </c>
      <c r="BO11" s="19">
        <v>1894593</v>
      </c>
      <c r="BS11" s="30">
        <f t="shared" si="1"/>
        <v>-714446</v>
      </c>
      <c r="BT11" s="30">
        <f t="shared" si="1"/>
        <v>473310</v>
      </c>
      <c r="BU11" s="30">
        <f t="shared" si="1"/>
        <v>1785423</v>
      </c>
      <c r="BV11" s="30">
        <f t="shared" si="1"/>
        <v>880407</v>
      </c>
      <c r="BW11" s="30">
        <f t="shared" si="1"/>
        <v>474610</v>
      </c>
      <c r="BX11" s="30">
        <f t="shared" si="1"/>
        <v>-404241</v>
      </c>
    </row>
    <row r="12" spans="1:97" x14ac:dyDescent="0.3">
      <c r="E12" s="17" t="s">
        <v>145</v>
      </c>
      <c r="F12" s="19">
        <v>4273276</v>
      </c>
      <c r="L12" s="17" t="s">
        <v>145</v>
      </c>
      <c r="M12" s="19">
        <v>1702155</v>
      </c>
      <c r="O12" s="17" t="s">
        <v>145</v>
      </c>
      <c r="P12" s="19">
        <v>4273276</v>
      </c>
      <c r="Q12" s="19">
        <v>1702155</v>
      </c>
      <c r="R12" s="19">
        <v>2571121</v>
      </c>
      <c r="AA12" s="17" t="s">
        <v>145</v>
      </c>
      <c r="AB12" s="15">
        <v>1702155</v>
      </c>
      <c r="AC12" s="15">
        <v>4273276</v>
      </c>
      <c r="AE12" s="17" t="s">
        <v>88</v>
      </c>
      <c r="AF12" s="19">
        <v>22424592</v>
      </c>
      <c r="AI12" s="17" t="s">
        <v>88</v>
      </c>
      <c r="AJ12" s="19">
        <v>22424592</v>
      </c>
      <c r="AK12" s="28">
        <v>1</v>
      </c>
      <c r="AM12" s="17" t="s">
        <v>33</v>
      </c>
      <c r="AN12" s="19">
        <v>479542</v>
      </c>
      <c r="AP12" s="17" t="s">
        <v>33</v>
      </c>
      <c r="AQ12" s="19">
        <v>479542</v>
      </c>
      <c r="AZ12" s="17" t="s">
        <v>85</v>
      </c>
      <c r="BA12" s="19">
        <v>150740</v>
      </c>
      <c r="BB12" s="28">
        <v>6.722084397343773E-3</v>
      </c>
      <c r="BD12" s="17" t="s">
        <v>76</v>
      </c>
      <c r="BE12" s="19">
        <v>4216866</v>
      </c>
      <c r="BN12" s="17" t="s">
        <v>98</v>
      </c>
      <c r="BO12" s="19">
        <v>1384496</v>
      </c>
      <c r="BS12" s="31">
        <f t="shared" ref="BS12:BX12" si="2">IF(BS11&lt;&gt;"",BS11,"")</f>
        <v>-714446</v>
      </c>
      <c r="BT12" s="31">
        <f t="shared" si="2"/>
        <v>473310</v>
      </c>
      <c r="BU12" s="31">
        <f t="shared" si="2"/>
        <v>1785423</v>
      </c>
      <c r="BV12" s="31">
        <f t="shared" si="2"/>
        <v>880407</v>
      </c>
      <c r="BW12" s="31">
        <f t="shared" si="2"/>
        <v>474610</v>
      </c>
      <c r="BX12" s="31">
        <f t="shared" si="2"/>
        <v>-404241</v>
      </c>
    </row>
    <row r="13" spans="1:97" ht="15.6" x14ac:dyDescent="0.3">
      <c r="E13" s="17" t="s">
        <v>89</v>
      </c>
      <c r="F13" s="19">
        <v>1655773</v>
      </c>
      <c r="L13" s="17" t="s">
        <v>89</v>
      </c>
      <c r="M13" s="19">
        <v>1123113</v>
      </c>
      <c r="O13" s="17" t="s">
        <v>89</v>
      </c>
      <c r="P13" s="19">
        <v>1655773</v>
      </c>
      <c r="Q13" s="19">
        <v>1123113</v>
      </c>
      <c r="R13" s="19">
        <v>532660</v>
      </c>
      <c r="AA13" s="17" t="s">
        <v>89</v>
      </c>
      <c r="AB13" s="15">
        <v>1123113</v>
      </c>
      <c r="AC13" s="15">
        <v>1655773</v>
      </c>
      <c r="AM13" s="17" t="s">
        <v>24</v>
      </c>
      <c r="AN13" s="19">
        <v>477350</v>
      </c>
      <c r="AP13" s="17" t="s">
        <v>24</v>
      </c>
      <c r="AQ13" s="19">
        <v>477350</v>
      </c>
      <c r="AZ13" s="17" t="s">
        <v>83</v>
      </c>
      <c r="BA13" s="19">
        <v>35773</v>
      </c>
      <c r="BB13" s="28">
        <v>1.5952575636604671E-3</v>
      </c>
      <c r="BD13" s="17" t="s">
        <v>77</v>
      </c>
      <c r="BE13" s="19">
        <v>9291608</v>
      </c>
      <c r="BN13" s="17" t="s">
        <v>145</v>
      </c>
      <c r="BO13" s="19">
        <v>2571121</v>
      </c>
      <c r="BS13" s="29" t="str">
        <f t="shared" ref="BS13:BX14" si="3">IF(BX5&lt;&gt;"",BX5,"")</f>
        <v>jul</v>
      </c>
      <c r="BT13" s="29" t="str">
        <f t="shared" si="3"/>
        <v>ago</v>
      </c>
      <c r="BU13" s="29" t="str">
        <f t="shared" si="3"/>
        <v>sept</v>
      </c>
      <c r="BV13" s="29" t="str">
        <f t="shared" si="3"/>
        <v>oct</v>
      </c>
      <c r="BW13" s="29" t="str">
        <f t="shared" si="3"/>
        <v>nov</v>
      </c>
      <c r="BX13" s="29" t="str">
        <f t="shared" si="3"/>
        <v>dic</v>
      </c>
    </row>
    <row r="14" spans="1:97" x14ac:dyDescent="0.3">
      <c r="E14" s="17" t="s">
        <v>90</v>
      </c>
      <c r="F14" s="19">
        <v>3379076</v>
      </c>
      <c r="L14" s="17" t="s">
        <v>90</v>
      </c>
      <c r="M14" s="19">
        <v>1516104</v>
      </c>
      <c r="O14" s="17" t="s">
        <v>90</v>
      </c>
      <c r="P14" s="19">
        <v>3379076</v>
      </c>
      <c r="Q14" s="19">
        <v>1516104</v>
      </c>
      <c r="R14" s="19">
        <v>1862972</v>
      </c>
      <c r="AA14" s="17" t="s">
        <v>90</v>
      </c>
      <c r="AB14" s="15">
        <v>1516104</v>
      </c>
      <c r="AC14" s="15">
        <v>3379076</v>
      </c>
      <c r="AM14" s="17" t="s">
        <v>88</v>
      </c>
      <c r="AN14" s="19">
        <v>16740297</v>
      </c>
      <c r="AP14" s="17" t="s">
        <v>52</v>
      </c>
      <c r="AQ14" s="19">
        <v>474394</v>
      </c>
      <c r="AZ14" s="17" t="s">
        <v>88</v>
      </c>
      <c r="BA14" s="19">
        <v>22424592</v>
      </c>
      <c r="BB14" s="28">
        <v>1</v>
      </c>
      <c r="BD14" s="17" t="s">
        <v>88</v>
      </c>
      <c r="BE14" s="19">
        <v>22424592</v>
      </c>
      <c r="BN14" s="17" t="s">
        <v>89</v>
      </c>
      <c r="BO14" s="19">
        <v>532660</v>
      </c>
      <c r="BS14" s="30">
        <f t="shared" si="3"/>
        <v>1894593</v>
      </c>
      <c r="BT14" s="30">
        <f t="shared" si="3"/>
        <v>1384496</v>
      </c>
      <c r="BU14" s="30">
        <f t="shared" si="3"/>
        <v>2571121</v>
      </c>
      <c r="BV14" s="30">
        <f t="shared" si="3"/>
        <v>532660</v>
      </c>
      <c r="BW14" s="30">
        <f t="shared" si="3"/>
        <v>1862972</v>
      </c>
      <c r="BX14" s="30">
        <f t="shared" si="3"/>
        <v>-1044623</v>
      </c>
    </row>
    <row r="15" spans="1:97" x14ac:dyDescent="0.3">
      <c r="E15" s="17" t="s">
        <v>91</v>
      </c>
      <c r="F15" s="19">
        <v>500000</v>
      </c>
      <c r="L15" s="17" t="s">
        <v>91</v>
      </c>
      <c r="M15" s="19">
        <v>1544623</v>
      </c>
      <c r="O15" s="17" t="s">
        <v>91</v>
      </c>
      <c r="P15" s="19">
        <v>500000</v>
      </c>
      <c r="Q15" s="19">
        <v>1544623</v>
      </c>
      <c r="R15" s="19">
        <v>-1044623</v>
      </c>
      <c r="AA15" s="17" t="s">
        <v>91</v>
      </c>
      <c r="AB15" s="15">
        <v>1544623</v>
      </c>
      <c r="AC15" s="15">
        <v>500000</v>
      </c>
      <c r="AP15" s="17" t="s">
        <v>51</v>
      </c>
      <c r="AQ15" s="19">
        <v>449220</v>
      </c>
      <c r="BN15" s="17" t="s">
        <v>90</v>
      </c>
      <c r="BO15" s="19">
        <v>1862972</v>
      </c>
      <c r="BS15" s="31">
        <f t="shared" ref="BS15:BX15" si="4">IF(BS14&lt;&gt;"",BS14,"")</f>
        <v>1894593</v>
      </c>
      <c r="BT15" s="31">
        <f t="shared" si="4"/>
        <v>1384496</v>
      </c>
      <c r="BU15" s="31">
        <f t="shared" si="4"/>
        <v>2571121</v>
      </c>
      <c r="BV15" s="31">
        <f t="shared" si="4"/>
        <v>532660</v>
      </c>
      <c r="BW15" s="31">
        <f t="shared" si="4"/>
        <v>1862972</v>
      </c>
      <c r="BX15" s="31">
        <f t="shared" si="4"/>
        <v>-1044623</v>
      </c>
    </row>
    <row r="16" spans="1:97" x14ac:dyDescent="0.3">
      <c r="E16" s="17" t="s">
        <v>88</v>
      </c>
      <c r="F16" s="19">
        <v>32120874</v>
      </c>
      <c r="L16" s="17" t="s">
        <v>88</v>
      </c>
      <c r="M16" s="19">
        <v>22424592</v>
      </c>
      <c r="O16" s="17" t="s">
        <v>88</v>
      </c>
      <c r="P16" s="19">
        <v>32120874</v>
      </c>
      <c r="Q16" s="19">
        <v>22424592</v>
      </c>
      <c r="R16" s="19">
        <v>9696282</v>
      </c>
      <c r="AA16" s="17" t="s">
        <v>88</v>
      </c>
      <c r="AB16" s="15">
        <v>22424592</v>
      </c>
      <c r="AC16" s="15">
        <v>32120874</v>
      </c>
      <c r="AP16" s="17" t="s">
        <v>60</v>
      </c>
      <c r="AQ16" s="19">
        <v>404838</v>
      </c>
      <c r="BN16" s="17" t="s">
        <v>91</v>
      </c>
      <c r="BO16" s="19">
        <v>-1044623</v>
      </c>
    </row>
    <row r="17" spans="42:67" x14ac:dyDescent="0.3">
      <c r="AP17" s="17" t="s">
        <v>26</v>
      </c>
      <c r="AQ17" s="19">
        <v>332050</v>
      </c>
      <c r="BN17" s="17" t="s">
        <v>88</v>
      </c>
      <c r="BO17" s="19">
        <v>9696282</v>
      </c>
    </row>
    <row r="18" spans="42:67" x14ac:dyDescent="0.3">
      <c r="AP18" s="17" t="s">
        <v>28</v>
      </c>
      <c r="AQ18" s="19">
        <v>289924</v>
      </c>
    </row>
    <row r="19" spans="42:67" x14ac:dyDescent="0.3">
      <c r="AP19" s="17" t="s">
        <v>31</v>
      </c>
      <c r="AQ19" s="19">
        <v>283888</v>
      </c>
    </row>
    <row r="20" spans="42:67" x14ac:dyDescent="0.3">
      <c r="AP20" s="17" t="s">
        <v>59</v>
      </c>
      <c r="AQ20" s="19">
        <v>283875</v>
      </c>
    </row>
    <row r="21" spans="42:67" x14ac:dyDescent="0.3">
      <c r="AP21" s="17" t="s">
        <v>49</v>
      </c>
      <c r="AQ21" s="19">
        <v>283460</v>
      </c>
    </row>
    <row r="22" spans="42:67" x14ac:dyDescent="0.3">
      <c r="AP22" s="17" t="s">
        <v>46</v>
      </c>
      <c r="AQ22" s="19">
        <v>272195</v>
      </c>
    </row>
    <row r="23" spans="42:67" x14ac:dyDescent="0.3">
      <c r="AP23" s="17" t="s">
        <v>20</v>
      </c>
      <c r="AQ23" s="19">
        <v>261796</v>
      </c>
    </row>
    <row r="24" spans="42:67" x14ac:dyDescent="0.3">
      <c r="AP24" s="17" t="s">
        <v>36</v>
      </c>
      <c r="AQ24" s="19">
        <v>258857</v>
      </c>
    </row>
    <row r="25" spans="42:67" x14ac:dyDescent="0.3">
      <c r="AP25" s="17" t="s">
        <v>47</v>
      </c>
      <c r="AQ25" s="19">
        <v>236505</v>
      </c>
    </row>
    <row r="26" spans="42:67" x14ac:dyDescent="0.3">
      <c r="AP26" s="17" t="s">
        <v>57</v>
      </c>
      <c r="AQ26" s="19">
        <v>233998</v>
      </c>
    </row>
    <row r="27" spans="42:67" x14ac:dyDescent="0.3">
      <c r="AP27" s="17" t="s">
        <v>68</v>
      </c>
      <c r="AQ27" s="19">
        <v>210529</v>
      </c>
    </row>
    <row r="28" spans="42:67" x14ac:dyDescent="0.3">
      <c r="AP28" s="17" t="s">
        <v>58</v>
      </c>
      <c r="AQ28" s="19">
        <v>209670</v>
      </c>
    </row>
    <row r="29" spans="42:67" x14ac:dyDescent="0.3">
      <c r="AP29" s="17" t="s">
        <v>27</v>
      </c>
      <c r="AQ29" s="19">
        <v>175835</v>
      </c>
    </row>
    <row r="30" spans="42:67" x14ac:dyDescent="0.3">
      <c r="AP30" s="17" t="s">
        <v>63</v>
      </c>
      <c r="AQ30" s="19">
        <v>160398</v>
      </c>
    </row>
    <row r="31" spans="42:67" x14ac:dyDescent="0.3">
      <c r="AP31" s="17" t="s">
        <v>87</v>
      </c>
      <c r="AQ31" s="19">
        <v>156720</v>
      </c>
    </row>
    <row r="32" spans="42:67" x14ac:dyDescent="0.3">
      <c r="AP32" s="17" t="s">
        <v>64</v>
      </c>
      <c r="AQ32" s="19">
        <v>141876</v>
      </c>
    </row>
    <row r="33" spans="42:43" x14ac:dyDescent="0.3">
      <c r="AP33" s="17" t="s">
        <v>67</v>
      </c>
      <c r="AQ33" s="19">
        <v>132690</v>
      </c>
    </row>
    <row r="34" spans="42:43" x14ac:dyDescent="0.3">
      <c r="AP34" s="17" t="s">
        <v>88</v>
      </c>
      <c r="AQ34" s="19">
        <v>21993015</v>
      </c>
    </row>
  </sheetData>
  <conditionalFormatting pivot="1" sqref="R16">
    <cfRule type="iconSet" priority="8">
      <iconSet iconSet="3Symbols">
        <cfvo type="percent" val="0"/>
        <cfvo type="num" val="0"/>
        <cfvo type="num" val="0"/>
      </iconSet>
    </cfRule>
  </conditionalFormatting>
  <conditionalFormatting pivot="1" sqref="AX4:AX10">
    <cfRule type="colorScale" priority="4">
      <colorScale>
        <cfvo type="min"/>
        <cfvo type="percentile" val="50"/>
        <cfvo type="max"/>
        <color rgb="FFCAF0F8"/>
        <color rgb="FF0096C7"/>
        <color rgb="FF023E8A"/>
      </colorScale>
    </cfRule>
  </conditionalFormatting>
  <conditionalFormatting sqref="BS11:BX11 BS14:BX14">
    <cfRule type="colorScale" priority="3">
      <colorScale>
        <cfvo type="min"/>
        <cfvo type="max"/>
        <color rgb="FFADE8F4"/>
        <color rgb="FF023E8A"/>
      </colorScale>
    </cfRule>
  </conditionalFormatting>
  <conditionalFormatting pivot="1" sqref="AU4:AU10">
    <cfRule type="colorScale" priority="1">
      <colorScale>
        <cfvo type="min"/>
        <cfvo type="percentile" val="50"/>
        <cfvo type="max"/>
        <color rgb="FFCAF0F8"/>
        <color rgb="FF0096C7"/>
        <color rgb="FF023E8A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9" id="{AE8F7985-D4DA-4432-B348-78E55AD6C133}">
            <x14:iconSet iconSet="3Triangles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</x14:iconSet>
          </x14:cfRule>
          <xm:sqref>R4:R15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5F68AED9-6461-4631-AB93-D80A04579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TABLAS!AU4:AU4</xm:f>
              <xm:sqref>AV4</xm:sqref>
            </x14:sparkline>
          </x14:sparklines>
        </x14:sparklineGroup>
        <x14:sparklineGroup manualMax="0" manualMin="0" displayEmptyCellsAs="gap" high="1" low="1" xr2:uid="{1FE73CFA-2B98-4E6D-BB19-F9D5F40E335D}">
          <x14:colorSeries theme="9"/>
          <x14:colorNegative theme="4"/>
          <x14:colorAxis rgb="FF000000"/>
          <x14:colorMarkers theme="9" tint="-0.249977111117893"/>
          <x14:colorFirst theme="9" tint="-0.249977111117893"/>
          <x14:colorLast theme="9" tint="-0.249977111117893"/>
          <x14:colorHigh rgb="FF7030A0"/>
          <x14:colorLow rgb="FFFF0000"/>
          <x14:sparklines>
            <x14:sparkline>
              <xm:f>TABLAS!CG7:CR7</xm:f>
              <xm:sqref>CT7</xm:sqref>
            </x14:sparkline>
          </x14:sparklines>
        </x14:sparklineGroup>
        <x14:sparklineGroup manualMax="0" manualMin="0" displayEmptyCellsAs="gap" high="1" low="1" xr2:uid="{6C86A291-CDB5-4D5B-94D2-E89A18B8FDF5}">
          <x14:colorSeries theme="9"/>
          <x14:colorNegative theme="4"/>
          <x14:colorAxis rgb="FF000000"/>
          <x14:colorMarkers theme="9" tint="-0.249977111117893"/>
          <x14:colorFirst theme="9" tint="-0.249977111117893"/>
          <x14:colorLast theme="9" tint="-0.249977111117893"/>
          <x14:colorHigh rgb="FF7030A0"/>
          <x14:colorLow rgb="FFFF0000"/>
          <x14:sparklines>
            <x14:sparkline>
              <xm:f>TABLAS!CG6:CR6</xm:f>
              <xm:sqref>CT6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3045E"/>
  </sheetPr>
  <dimension ref="B6:I651"/>
  <sheetViews>
    <sheetView showGridLines="0" topLeftCell="A16" workbookViewId="0">
      <selection activeCell="C7" sqref="C7"/>
    </sheetView>
  </sheetViews>
  <sheetFormatPr baseColWidth="10" defaultColWidth="9.109375" defaultRowHeight="14.4" x14ac:dyDescent="0.3"/>
  <cols>
    <col min="1" max="1" width="1.5546875" customWidth="1"/>
    <col min="2" max="2" width="11.88671875" customWidth="1"/>
    <col min="3" max="3" width="21.6640625" bestFit="1" customWidth="1"/>
    <col min="4" max="4" width="21.6640625" customWidth="1"/>
    <col min="5" max="5" width="21.33203125" customWidth="1"/>
    <col min="6" max="6" width="52.5546875" bestFit="1" customWidth="1"/>
    <col min="7" max="7" width="35.109375" customWidth="1"/>
    <col min="8" max="8" width="20.44140625" customWidth="1"/>
    <col min="9" max="9" width="19" bestFit="1" customWidth="1"/>
  </cols>
  <sheetData>
    <row r="6" spans="2:9" x14ac:dyDescent="0.3">
      <c r="B6" s="10" t="s">
        <v>9</v>
      </c>
      <c r="C6" s="10" t="s">
        <v>10</v>
      </c>
      <c r="D6" s="10" t="s">
        <v>142</v>
      </c>
      <c r="E6" s="10" t="s">
        <v>11</v>
      </c>
      <c r="F6" s="10" t="s">
        <v>38</v>
      </c>
      <c r="G6" s="10" t="s">
        <v>74</v>
      </c>
      <c r="H6" s="10" t="s">
        <v>75</v>
      </c>
      <c r="I6" s="10" t="s">
        <v>78</v>
      </c>
    </row>
    <row r="7" spans="2:9" x14ac:dyDescent="0.3">
      <c r="B7" s="14">
        <v>44562</v>
      </c>
      <c r="C7" t="s">
        <v>12</v>
      </c>
      <c r="D7" t="str" cm="1">
        <f t="array" aca="1" ref="D7" ca="1">INDEX(Bancos[Bancos], RANDBETWEEN(1, ROWS(Bancos[Bancos])))</f>
        <v>Efectivo</v>
      </c>
      <c r="E7" t="s">
        <v>56</v>
      </c>
      <c r="F7" t="s">
        <v>57</v>
      </c>
      <c r="H7" t="s">
        <v>79</v>
      </c>
      <c r="I7" s="13">
        <v>20885</v>
      </c>
    </row>
    <row r="8" spans="2:9" x14ac:dyDescent="0.3">
      <c r="B8" s="14">
        <v>44562</v>
      </c>
      <c r="C8" t="s">
        <v>12</v>
      </c>
      <c r="D8" t="str" cm="1">
        <f t="array" aca="1" ref="D8" ca="1">INDEX(Bancos[Bancos], RANDBETWEEN(1, ROWS(Bancos[Bancos])))</f>
        <v>Efectivo</v>
      </c>
      <c r="E8" t="s">
        <v>73</v>
      </c>
      <c r="F8" t="s">
        <v>26</v>
      </c>
      <c r="H8" t="s">
        <v>79</v>
      </c>
      <c r="I8" s="13">
        <v>65017</v>
      </c>
    </row>
    <row r="9" spans="2:9" x14ac:dyDescent="0.3">
      <c r="B9" s="14">
        <v>44562</v>
      </c>
      <c r="C9" t="s">
        <v>12</v>
      </c>
      <c r="D9" t="str" cm="1">
        <f t="array" aca="1" ref="D9" ca="1">INDEX(Bancos[Bancos], RANDBETWEEN(1, ROWS(Bancos[Bancos])))</f>
        <v>Santander</v>
      </c>
      <c r="E9" t="s">
        <v>56</v>
      </c>
      <c r="F9" t="s">
        <v>59</v>
      </c>
      <c r="H9" t="s">
        <v>76</v>
      </c>
      <c r="I9" s="13">
        <v>17524</v>
      </c>
    </row>
    <row r="10" spans="2:9" x14ac:dyDescent="0.3">
      <c r="B10" s="14">
        <v>44566</v>
      </c>
      <c r="C10" t="s">
        <v>12</v>
      </c>
      <c r="D10" t="str" cm="1">
        <f t="array" aca="1" ref="D10" ca="1">INDEX(Bancos[Bancos], RANDBETWEEN(1, ROWS(Bancos[Bancos])))</f>
        <v>Santander</v>
      </c>
      <c r="E10" t="s">
        <v>45</v>
      </c>
      <c r="F10" t="s">
        <v>47</v>
      </c>
      <c r="H10" t="s">
        <v>79</v>
      </c>
      <c r="I10" s="13">
        <v>29558</v>
      </c>
    </row>
    <row r="11" spans="2:9" x14ac:dyDescent="0.3">
      <c r="B11" s="14">
        <v>44568</v>
      </c>
      <c r="C11" t="s">
        <v>12</v>
      </c>
      <c r="D11" t="str" cm="1">
        <f t="array" aca="1" ref="D11" ca="1">INDEX(Bancos[Bancos], RANDBETWEEN(1, ROWS(Bancos[Bancos])))</f>
        <v>Santander</v>
      </c>
      <c r="E11" t="s">
        <v>43</v>
      </c>
      <c r="F11" t="s">
        <v>32</v>
      </c>
      <c r="H11" t="s">
        <v>76</v>
      </c>
      <c r="I11" s="13">
        <v>4343</v>
      </c>
    </row>
    <row r="12" spans="2:9" x14ac:dyDescent="0.3">
      <c r="B12" s="14">
        <v>44574</v>
      </c>
      <c r="C12" t="s">
        <v>13</v>
      </c>
      <c r="D12" t="str" cm="1">
        <f t="array" aca="1" ref="D12" ca="1">INDEX(Bancos[Bancos], RANDBETWEEN(1, ROWS(Bancos[Bancos])))</f>
        <v>Santander</v>
      </c>
      <c r="E12" t="s">
        <v>41</v>
      </c>
      <c r="F12" t="s">
        <v>17</v>
      </c>
      <c r="H12" t="s">
        <v>76</v>
      </c>
      <c r="I12" s="13">
        <v>177450</v>
      </c>
    </row>
    <row r="13" spans="2:9" x14ac:dyDescent="0.3">
      <c r="B13" s="14">
        <v>44575</v>
      </c>
      <c r="C13" t="s">
        <v>12</v>
      </c>
      <c r="D13" t="str" cm="1">
        <f t="array" aca="1" ref="D13" ca="1">INDEX(Bancos[Bancos], RANDBETWEEN(1, ROWS(Bancos[Bancos])))</f>
        <v>Efectivo</v>
      </c>
      <c r="E13" t="s">
        <v>50</v>
      </c>
      <c r="F13" t="s">
        <v>52</v>
      </c>
      <c r="H13" t="s">
        <v>79</v>
      </c>
      <c r="I13" s="13">
        <v>66485</v>
      </c>
    </row>
    <row r="14" spans="2:9" x14ac:dyDescent="0.3">
      <c r="B14" s="14">
        <v>44578</v>
      </c>
      <c r="C14" t="s">
        <v>12</v>
      </c>
      <c r="D14" t="str" cm="1">
        <f t="array" aca="1" ref="D14" ca="1">INDEX(Bancos[Bancos], RANDBETWEEN(1, ROWS(Bancos[Bancos])))</f>
        <v>Santander</v>
      </c>
      <c r="E14" t="s">
        <v>61</v>
      </c>
      <c r="F14" t="s">
        <v>63</v>
      </c>
      <c r="H14" t="s">
        <v>79</v>
      </c>
      <c r="I14" s="13">
        <v>15067</v>
      </c>
    </row>
    <row r="15" spans="2:9" x14ac:dyDescent="0.3">
      <c r="B15" s="14">
        <v>44582</v>
      </c>
      <c r="C15" t="s">
        <v>12</v>
      </c>
      <c r="D15" t="str" cm="1">
        <f t="array" aca="1" ref="D15" ca="1">INDEX(Bancos[Bancos], RANDBETWEEN(1, ROWS(Bancos[Bancos])))</f>
        <v>Estado</v>
      </c>
      <c r="E15" t="s">
        <v>73</v>
      </c>
      <c r="F15" t="s">
        <v>33</v>
      </c>
      <c r="H15" t="s">
        <v>76</v>
      </c>
      <c r="I15" s="13">
        <v>103230</v>
      </c>
    </row>
    <row r="16" spans="2:9" x14ac:dyDescent="0.3">
      <c r="B16" s="14">
        <v>44585</v>
      </c>
      <c r="C16" t="s">
        <v>12</v>
      </c>
      <c r="D16" t="str" cm="1">
        <f t="array" aca="1" ref="D16" ca="1">INDEX(Bancos[Bancos], RANDBETWEEN(1, ROWS(Bancos[Bancos])))</f>
        <v>Santander</v>
      </c>
      <c r="E16" t="s">
        <v>61</v>
      </c>
      <c r="F16" t="s">
        <v>48</v>
      </c>
      <c r="H16" t="s">
        <v>79</v>
      </c>
      <c r="I16" s="13">
        <v>17461</v>
      </c>
    </row>
    <row r="17" spans="2:9" x14ac:dyDescent="0.3">
      <c r="B17" s="14">
        <v>44586</v>
      </c>
      <c r="C17" t="s">
        <v>12</v>
      </c>
      <c r="D17" t="str" cm="1">
        <f t="array" aca="1" ref="D17" ca="1">INDEX(Bancos[Bancos], RANDBETWEEN(1, ROWS(Bancos[Bancos])))</f>
        <v>Efectivo</v>
      </c>
      <c r="E17" t="s">
        <v>42</v>
      </c>
      <c r="F17" t="s">
        <v>30</v>
      </c>
      <c r="H17" t="s">
        <v>76</v>
      </c>
      <c r="I17" s="13">
        <v>51175</v>
      </c>
    </row>
    <row r="18" spans="2:9" x14ac:dyDescent="0.3">
      <c r="B18" s="14">
        <v>44587</v>
      </c>
      <c r="C18" t="s">
        <v>12</v>
      </c>
      <c r="D18" t="str" cm="1">
        <f t="array" aca="1" ref="D18" ca="1">INDEX(Bancos[Bancos], RANDBETWEEN(1, ROWS(Bancos[Bancos])))</f>
        <v>Efectivo</v>
      </c>
      <c r="E18" t="s">
        <v>66</v>
      </c>
      <c r="F18" t="s">
        <v>33</v>
      </c>
      <c r="H18" t="s">
        <v>80</v>
      </c>
      <c r="I18" s="13">
        <v>6975</v>
      </c>
    </row>
    <row r="19" spans="2:9" x14ac:dyDescent="0.3">
      <c r="B19" s="14">
        <v>44588</v>
      </c>
      <c r="C19" t="s">
        <v>12</v>
      </c>
      <c r="D19" t="str" cm="1">
        <f t="array" aca="1" ref="D19" ca="1">INDEX(Bancos[Bancos], RANDBETWEEN(1, ROWS(Bancos[Bancos])))</f>
        <v>Santander</v>
      </c>
      <c r="E19" t="s">
        <v>61</v>
      </c>
      <c r="F19" t="s">
        <v>63</v>
      </c>
      <c r="H19" t="s">
        <v>80</v>
      </c>
      <c r="I19" s="13">
        <v>15252</v>
      </c>
    </row>
    <row r="20" spans="2:9" x14ac:dyDescent="0.3">
      <c r="B20" s="14">
        <v>44588</v>
      </c>
      <c r="C20" t="s">
        <v>12</v>
      </c>
      <c r="D20" t="str" cm="1">
        <f t="array" aca="1" ref="D20" ca="1">INDEX(Bancos[Bancos], RANDBETWEEN(1, ROWS(Bancos[Bancos])))</f>
        <v>Estado</v>
      </c>
      <c r="E20" t="s">
        <v>56</v>
      </c>
      <c r="F20" t="s">
        <v>58</v>
      </c>
      <c r="H20" t="s">
        <v>80</v>
      </c>
      <c r="I20" s="13">
        <v>17260</v>
      </c>
    </row>
    <row r="21" spans="2:9" x14ac:dyDescent="0.3">
      <c r="B21" s="14">
        <v>44592</v>
      </c>
      <c r="C21" t="s">
        <v>12</v>
      </c>
      <c r="D21" t="str" cm="1">
        <f t="array" aca="1" ref="D21" ca="1">INDEX(Bancos[Bancos], RANDBETWEEN(1, ROWS(Bancos[Bancos])))</f>
        <v>Estado</v>
      </c>
      <c r="E21" t="s">
        <v>45</v>
      </c>
      <c r="F21" t="s">
        <v>48</v>
      </c>
      <c r="H21" t="s">
        <v>79</v>
      </c>
      <c r="I21" s="13">
        <v>15339</v>
      </c>
    </row>
    <row r="22" spans="2:9" x14ac:dyDescent="0.3">
      <c r="B22" s="14">
        <v>44600</v>
      </c>
      <c r="C22" t="s">
        <v>13</v>
      </c>
      <c r="D22" t="str" cm="1">
        <f t="array" aca="1" ref="D22" ca="1">INDEX(Bancos[Bancos], RANDBETWEEN(1, ROWS(Bancos[Bancos])))</f>
        <v>Efectivo</v>
      </c>
      <c r="E22" t="s">
        <v>41</v>
      </c>
      <c r="F22" t="s">
        <v>137</v>
      </c>
      <c r="H22" t="s">
        <v>76</v>
      </c>
      <c r="I22" s="13">
        <v>260619</v>
      </c>
    </row>
    <row r="23" spans="2:9" x14ac:dyDescent="0.3">
      <c r="B23" s="14">
        <v>44600</v>
      </c>
      <c r="C23" t="s">
        <v>12</v>
      </c>
      <c r="D23" t="str" cm="1">
        <f t="array" aca="1" ref="D23" ca="1">INDEX(Bancos[Bancos], RANDBETWEEN(1, ROWS(Bancos[Bancos])))</f>
        <v>Efectivo</v>
      </c>
      <c r="E23" t="s">
        <v>66</v>
      </c>
      <c r="F23" t="s">
        <v>68</v>
      </c>
      <c r="H23" t="s">
        <v>86</v>
      </c>
      <c r="I23" s="13">
        <v>15973</v>
      </c>
    </row>
    <row r="24" spans="2:9" x14ac:dyDescent="0.3">
      <c r="B24" s="14">
        <v>44602</v>
      </c>
      <c r="C24" t="s">
        <v>12</v>
      </c>
      <c r="D24" t="str" cm="1">
        <f t="array" aca="1" ref="D24" ca="1">INDEX(Bancos[Bancos], RANDBETWEEN(1, ROWS(Bancos[Bancos])))</f>
        <v>Efectivo</v>
      </c>
      <c r="E24" t="s">
        <v>50</v>
      </c>
      <c r="F24" t="s">
        <v>51</v>
      </c>
      <c r="H24" t="s">
        <v>80</v>
      </c>
      <c r="I24" s="13">
        <v>41820</v>
      </c>
    </row>
    <row r="25" spans="2:9" x14ac:dyDescent="0.3">
      <c r="B25" s="14">
        <v>44607</v>
      </c>
      <c r="C25" t="s">
        <v>12</v>
      </c>
      <c r="D25" t="str" cm="1">
        <f t="array" aca="1" ref="D25" ca="1">INDEX(Bancos[Bancos], RANDBETWEEN(1, ROWS(Bancos[Bancos])))</f>
        <v>Efectivo</v>
      </c>
      <c r="E25" t="s">
        <v>66</v>
      </c>
      <c r="F25" t="s">
        <v>70</v>
      </c>
      <c r="H25" t="s">
        <v>86</v>
      </c>
      <c r="I25" s="13">
        <v>8849</v>
      </c>
    </row>
    <row r="26" spans="2:9" x14ac:dyDescent="0.3">
      <c r="B26" s="14">
        <v>44608</v>
      </c>
      <c r="C26" t="s">
        <v>13</v>
      </c>
      <c r="D26" t="str" cm="1">
        <f t="array" aca="1" ref="D26" ca="1">INDEX(Bancos[Bancos], RANDBETWEEN(1, ROWS(Bancos[Bancos])))</f>
        <v>Estado</v>
      </c>
      <c r="E26" t="s">
        <v>41</v>
      </c>
      <c r="F26" t="s">
        <v>15</v>
      </c>
      <c r="H26" t="s">
        <v>77</v>
      </c>
      <c r="I26" s="13">
        <v>121763</v>
      </c>
    </row>
    <row r="27" spans="2:9" x14ac:dyDescent="0.3">
      <c r="B27" s="14">
        <v>44609</v>
      </c>
      <c r="C27" t="s">
        <v>12</v>
      </c>
      <c r="D27" t="str" cm="1">
        <f t="array" aca="1" ref="D27" ca="1">INDEX(Bancos[Bancos], RANDBETWEEN(1, ROWS(Bancos[Bancos])))</f>
        <v>Santander</v>
      </c>
      <c r="E27" t="s">
        <v>61</v>
      </c>
      <c r="F27" t="s">
        <v>63</v>
      </c>
      <c r="H27" t="s">
        <v>82</v>
      </c>
      <c r="I27" s="13">
        <v>4444</v>
      </c>
    </row>
    <row r="28" spans="2:9" x14ac:dyDescent="0.3">
      <c r="B28" s="14">
        <v>44612</v>
      </c>
      <c r="C28" t="s">
        <v>12</v>
      </c>
      <c r="D28" t="str" cm="1">
        <f t="array" aca="1" ref="D28" ca="1">INDEX(Bancos[Bancos], RANDBETWEEN(1, ROWS(Bancos[Bancos])))</f>
        <v>Efectivo</v>
      </c>
      <c r="E28" t="s">
        <v>61</v>
      </c>
      <c r="F28" t="s">
        <v>63</v>
      </c>
      <c r="H28" t="s">
        <v>79</v>
      </c>
      <c r="I28" s="13">
        <v>24037</v>
      </c>
    </row>
    <row r="29" spans="2:9" x14ac:dyDescent="0.3">
      <c r="B29" s="14">
        <v>44615</v>
      </c>
      <c r="C29" t="s">
        <v>13</v>
      </c>
      <c r="D29" t="str" cm="1">
        <f t="array" aca="1" ref="D29" ca="1">INDEX(Bancos[Bancos], RANDBETWEEN(1, ROWS(Bancos[Bancos])))</f>
        <v>Estado</v>
      </c>
      <c r="E29" t="s">
        <v>41</v>
      </c>
      <c r="F29" t="s">
        <v>16</v>
      </c>
      <c r="H29" t="s">
        <v>79</v>
      </c>
      <c r="I29" s="13">
        <v>292719</v>
      </c>
    </row>
    <row r="30" spans="2:9" x14ac:dyDescent="0.3">
      <c r="B30" s="14">
        <v>44615</v>
      </c>
      <c r="C30" t="s">
        <v>12</v>
      </c>
      <c r="D30" t="str" cm="1">
        <f t="array" aca="1" ref="D30" ca="1">INDEX(Bancos[Bancos], RANDBETWEEN(1, ROWS(Bancos[Bancos])))</f>
        <v>Santander</v>
      </c>
      <c r="E30" t="s">
        <v>45</v>
      </c>
      <c r="F30" t="s">
        <v>48</v>
      </c>
      <c r="H30" t="s">
        <v>80</v>
      </c>
      <c r="I30" s="13">
        <v>26033</v>
      </c>
    </row>
    <row r="31" spans="2:9" x14ac:dyDescent="0.3">
      <c r="B31" s="14">
        <v>44615</v>
      </c>
      <c r="C31" t="s">
        <v>13</v>
      </c>
      <c r="D31" t="str" cm="1">
        <f t="array" aca="1" ref="D31" ca="1">INDEX(Bancos[Bancos], RANDBETWEEN(1, ROWS(Bancos[Bancos])))</f>
        <v>Efectivo</v>
      </c>
      <c r="E31" t="s">
        <v>41</v>
      </c>
      <c r="F31" t="s">
        <v>17</v>
      </c>
      <c r="H31" t="s">
        <v>79</v>
      </c>
      <c r="I31" s="13">
        <v>107609</v>
      </c>
    </row>
    <row r="32" spans="2:9" x14ac:dyDescent="0.3">
      <c r="B32" s="14">
        <v>44615</v>
      </c>
      <c r="C32" t="s">
        <v>13</v>
      </c>
      <c r="D32" t="str" cm="1">
        <f t="array" aca="1" ref="D32" ca="1">INDEX(Bancos[Bancos], RANDBETWEEN(1, ROWS(Bancos[Bancos])))</f>
        <v>Efectivo</v>
      </c>
      <c r="E32" t="s">
        <v>41</v>
      </c>
      <c r="F32" t="s">
        <v>16</v>
      </c>
      <c r="H32" t="s">
        <v>77</v>
      </c>
      <c r="I32" s="13">
        <v>186727</v>
      </c>
    </row>
    <row r="33" spans="2:9" x14ac:dyDescent="0.3">
      <c r="B33" s="14">
        <v>44617</v>
      </c>
      <c r="C33" t="s">
        <v>13</v>
      </c>
      <c r="D33" t="str" cm="1">
        <f t="array" aca="1" ref="D33" ca="1">INDEX(Bancos[Bancos], RANDBETWEEN(1, ROWS(Bancos[Bancos])))</f>
        <v>Santander</v>
      </c>
      <c r="E33" t="s">
        <v>41</v>
      </c>
      <c r="F33" t="s">
        <v>16</v>
      </c>
      <c r="H33" t="s">
        <v>76</v>
      </c>
      <c r="I33" s="13">
        <v>231469</v>
      </c>
    </row>
    <row r="34" spans="2:9" x14ac:dyDescent="0.3">
      <c r="B34" s="14">
        <v>44619</v>
      </c>
      <c r="C34" t="s">
        <v>12</v>
      </c>
      <c r="D34" t="str" cm="1">
        <f t="array" aca="1" ref="D34" ca="1">INDEX(Bancos[Bancos], RANDBETWEEN(1, ROWS(Bancos[Bancos])))</f>
        <v>Estado</v>
      </c>
      <c r="E34" t="s">
        <v>56</v>
      </c>
      <c r="F34" t="s">
        <v>58</v>
      </c>
      <c r="H34" t="s">
        <v>76</v>
      </c>
      <c r="I34" s="13">
        <v>34685</v>
      </c>
    </row>
    <row r="35" spans="2:9" x14ac:dyDescent="0.3">
      <c r="B35" s="14">
        <v>44620</v>
      </c>
      <c r="C35" t="s">
        <v>12</v>
      </c>
      <c r="D35" t="str" cm="1">
        <f t="array" aca="1" ref="D35" ca="1">INDEX(Bancos[Bancos], RANDBETWEEN(1, ROWS(Bancos[Bancos])))</f>
        <v>Estado</v>
      </c>
      <c r="E35" t="s">
        <v>43</v>
      </c>
      <c r="F35" t="s">
        <v>32</v>
      </c>
      <c r="H35" t="s">
        <v>79</v>
      </c>
      <c r="I35" s="13">
        <v>28388</v>
      </c>
    </row>
    <row r="36" spans="2:9" x14ac:dyDescent="0.3">
      <c r="B36" s="14">
        <v>44621</v>
      </c>
      <c r="C36" t="s">
        <v>12</v>
      </c>
      <c r="D36" t="str" cm="1">
        <f t="array" aca="1" ref="D36" ca="1">INDEX(Bancos[Bancos], RANDBETWEEN(1, ROWS(Bancos[Bancos])))</f>
        <v>Santander</v>
      </c>
      <c r="E36" t="s">
        <v>43</v>
      </c>
      <c r="F36" t="s">
        <v>33</v>
      </c>
      <c r="H36" t="s">
        <v>80</v>
      </c>
      <c r="I36" s="13">
        <v>21001</v>
      </c>
    </row>
    <row r="37" spans="2:9" x14ac:dyDescent="0.3">
      <c r="B37" s="14">
        <v>44622</v>
      </c>
      <c r="C37" t="s">
        <v>12</v>
      </c>
      <c r="D37" t="str" cm="1">
        <f t="array" aca="1" ref="D37" ca="1">INDEX(Bancos[Bancos], RANDBETWEEN(1, ROWS(Bancos[Bancos])))</f>
        <v>Efectivo</v>
      </c>
      <c r="E37" t="s">
        <v>61</v>
      </c>
      <c r="F37" t="s">
        <v>48</v>
      </c>
      <c r="H37" t="s">
        <v>86</v>
      </c>
      <c r="I37" s="13">
        <v>20505</v>
      </c>
    </row>
    <row r="38" spans="2:9" x14ac:dyDescent="0.3">
      <c r="B38" s="14">
        <v>44625</v>
      </c>
      <c r="C38" t="s">
        <v>12</v>
      </c>
      <c r="D38" t="str" cm="1">
        <f t="array" aca="1" ref="D38" ca="1">INDEX(Bancos[Bancos], RANDBETWEEN(1, ROWS(Bancos[Bancos])))</f>
        <v>Estado</v>
      </c>
      <c r="E38" t="s">
        <v>73</v>
      </c>
      <c r="F38" t="s">
        <v>46</v>
      </c>
      <c r="H38" t="s">
        <v>80</v>
      </c>
      <c r="I38" s="13">
        <v>99334</v>
      </c>
    </row>
    <row r="39" spans="2:9" x14ac:dyDescent="0.3">
      <c r="B39" s="14">
        <v>44625</v>
      </c>
      <c r="C39" t="s">
        <v>12</v>
      </c>
      <c r="D39" t="str" cm="1">
        <f t="array" aca="1" ref="D39" ca="1">INDEX(Bancos[Bancos], RANDBETWEEN(1, ROWS(Bancos[Bancos])))</f>
        <v>Efectivo</v>
      </c>
      <c r="E39" t="s">
        <v>66</v>
      </c>
      <c r="F39" t="s">
        <v>68</v>
      </c>
      <c r="H39" t="s">
        <v>77</v>
      </c>
      <c r="I39" s="13">
        <v>28483</v>
      </c>
    </row>
    <row r="40" spans="2:9" x14ac:dyDescent="0.3">
      <c r="B40" s="14">
        <v>44627</v>
      </c>
      <c r="C40" t="s">
        <v>13</v>
      </c>
      <c r="D40" t="str" cm="1">
        <f t="array" aca="1" ref="D40" ca="1">INDEX(Bancos[Bancos], RANDBETWEEN(1, ROWS(Bancos[Bancos])))</f>
        <v>Estado</v>
      </c>
      <c r="E40" t="s">
        <v>41</v>
      </c>
      <c r="F40" t="s">
        <v>16</v>
      </c>
      <c r="H40" t="s">
        <v>77</v>
      </c>
      <c r="I40" s="13">
        <v>234299</v>
      </c>
    </row>
    <row r="41" spans="2:9" x14ac:dyDescent="0.3">
      <c r="B41" s="14">
        <v>44631</v>
      </c>
      <c r="C41" t="s">
        <v>12</v>
      </c>
      <c r="D41" t="str" cm="1">
        <f t="array" aca="1" ref="D41" ca="1">INDEX(Bancos[Bancos], RANDBETWEEN(1, ROWS(Bancos[Bancos])))</f>
        <v>Santander</v>
      </c>
      <c r="E41" t="s">
        <v>73</v>
      </c>
      <c r="F41" t="s">
        <v>19</v>
      </c>
      <c r="H41" t="s">
        <v>77</v>
      </c>
      <c r="I41" s="13">
        <v>23680</v>
      </c>
    </row>
    <row r="42" spans="2:9" x14ac:dyDescent="0.3">
      <c r="B42" s="14">
        <v>44631</v>
      </c>
      <c r="C42" t="s">
        <v>12</v>
      </c>
      <c r="D42" t="str" cm="1">
        <f t="array" aca="1" ref="D42" ca="1">INDEX(Bancos[Bancos], RANDBETWEEN(1, ROWS(Bancos[Bancos])))</f>
        <v>Santander</v>
      </c>
      <c r="E42" t="s">
        <v>56</v>
      </c>
      <c r="F42" t="s">
        <v>57</v>
      </c>
      <c r="H42" t="s">
        <v>77</v>
      </c>
      <c r="I42" s="13">
        <v>25147</v>
      </c>
    </row>
    <row r="43" spans="2:9" x14ac:dyDescent="0.3">
      <c r="B43" s="14">
        <v>44633</v>
      </c>
      <c r="C43" t="s">
        <v>12</v>
      </c>
      <c r="D43" t="str" cm="1">
        <f t="array" aca="1" ref="D43" ca="1">INDEX(Bancos[Bancos], RANDBETWEEN(1, ROWS(Bancos[Bancos])))</f>
        <v>Santander</v>
      </c>
      <c r="E43" t="s">
        <v>45</v>
      </c>
      <c r="F43" t="s">
        <v>47</v>
      </c>
      <c r="H43" t="s">
        <v>79</v>
      </c>
      <c r="I43" s="13">
        <v>32438</v>
      </c>
    </row>
    <row r="44" spans="2:9" x14ac:dyDescent="0.3">
      <c r="B44" s="14">
        <v>44637</v>
      </c>
      <c r="C44" t="s">
        <v>12</v>
      </c>
      <c r="D44" t="str" cm="1">
        <f t="array" aca="1" ref="D44" ca="1">INDEX(Bancos[Bancos], RANDBETWEEN(1, ROWS(Bancos[Bancos])))</f>
        <v>Efectivo</v>
      </c>
      <c r="E44" t="s">
        <v>66</v>
      </c>
      <c r="F44" t="s">
        <v>69</v>
      </c>
      <c r="H44" t="s">
        <v>76</v>
      </c>
      <c r="I44" s="13">
        <v>7227</v>
      </c>
    </row>
    <row r="45" spans="2:9" x14ac:dyDescent="0.3">
      <c r="B45" s="14">
        <v>44638</v>
      </c>
      <c r="C45" t="s">
        <v>12</v>
      </c>
      <c r="D45" t="str" cm="1">
        <f t="array" aca="1" ref="D45" ca="1">INDEX(Bancos[Bancos], RANDBETWEEN(1, ROWS(Bancos[Bancos])))</f>
        <v>Estado</v>
      </c>
      <c r="E45" t="s">
        <v>56</v>
      </c>
      <c r="F45" t="s">
        <v>57</v>
      </c>
      <c r="H45" t="s">
        <v>79</v>
      </c>
      <c r="I45" s="13">
        <v>24129</v>
      </c>
    </row>
    <row r="46" spans="2:9" x14ac:dyDescent="0.3">
      <c r="B46" s="14">
        <v>44639</v>
      </c>
      <c r="C46" t="s">
        <v>12</v>
      </c>
      <c r="D46" t="str" cm="1">
        <f t="array" aca="1" ref="D46" ca="1">INDEX(Bancos[Bancos], RANDBETWEEN(1, ROWS(Bancos[Bancos])))</f>
        <v>Estado</v>
      </c>
      <c r="E46" t="s">
        <v>50</v>
      </c>
      <c r="F46" t="s">
        <v>51</v>
      </c>
      <c r="H46" t="s">
        <v>82</v>
      </c>
      <c r="I46" s="13">
        <v>7774</v>
      </c>
    </row>
    <row r="47" spans="2:9" x14ac:dyDescent="0.3">
      <c r="B47" s="14">
        <v>44641</v>
      </c>
      <c r="C47" t="s">
        <v>12</v>
      </c>
      <c r="D47" t="str" cm="1">
        <f t="array" aca="1" ref="D47" ca="1">INDEX(Bancos[Bancos], RANDBETWEEN(1, ROWS(Bancos[Bancos])))</f>
        <v>Efectivo</v>
      </c>
      <c r="E47" t="s">
        <v>43</v>
      </c>
      <c r="F47" t="s">
        <v>33</v>
      </c>
      <c r="H47" t="s">
        <v>80</v>
      </c>
      <c r="I47" s="13">
        <v>6872</v>
      </c>
    </row>
    <row r="48" spans="2:9" x14ac:dyDescent="0.3">
      <c r="B48" s="14">
        <v>44641</v>
      </c>
      <c r="C48" t="s">
        <v>12</v>
      </c>
      <c r="D48" t="str" cm="1">
        <f t="array" aca="1" ref="D48" ca="1">INDEX(Bancos[Bancos], RANDBETWEEN(1, ROWS(Bancos[Bancos])))</f>
        <v>Efectivo</v>
      </c>
      <c r="E48" t="s">
        <v>73</v>
      </c>
      <c r="F48" t="s">
        <v>33</v>
      </c>
      <c r="H48" t="s">
        <v>82</v>
      </c>
      <c r="I48" s="13">
        <v>2484</v>
      </c>
    </row>
    <row r="49" spans="2:9" x14ac:dyDescent="0.3">
      <c r="B49" s="14">
        <v>44642</v>
      </c>
      <c r="C49" t="s">
        <v>12</v>
      </c>
      <c r="D49" t="str" cm="1">
        <f t="array" aca="1" ref="D49" ca="1">INDEX(Bancos[Bancos], RANDBETWEEN(1, ROWS(Bancos[Bancos])))</f>
        <v>Estado</v>
      </c>
      <c r="E49" t="s">
        <v>56</v>
      </c>
      <c r="F49" t="s">
        <v>57</v>
      </c>
      <c r="H49" t="s">
        <v>80</v>
      </c>
      <c r="I49" s="13">
        <v>18744</v>
      </c>
    </row>
    <row r="50" spans="2:9" x14ac:dyDescent="0.3">
      <c r="B50" s="14">
        <v>44642</v>
      </c>
      <c r="C50" t="s">
        <v>12</v>
      </c>
      <c r="D50" t="str" cm="1">
        <f t="array" aca="1" ref="D50" ca="1">INDEX(Bancos[Bancos], RANDBETWEEN(1, ROWS(Bancos[Bancos])))</f>
        <v>Estado</v>
      </c>
      <c r="E50" t="s">
        <v>73</v>
      </c>
      <c r="F50" t="s">
        <v>28</v>
      </c>
      <c r="H50" t="s">
        <v>80</v>
      </c>
      <c r="I50" s="13">
        <v>130904</v>
      </c>
    </row>
    <row r="51" spans="2:9" x14ac:dyDescent="0.3">
      <c r="B51" s="14">
        <v>44645</v>
      </c>
      <c r="C51" t="s">
        <v>12</v>
      </c>
      <c r="D51" t="str" cm="1">
        <f t="array" aca="1" ref="D51" ca="1">INDEX(Bancos[Bancos], RANDBETWEEN(1, ROWS(Bancos[Bancos])))</f>
        <v>Santander</v>
      </c>
      <c r="E51" t="s">
        <v>61</v>
      </c>
      <c r="F51" t="s">
        <v>63</v>
      </c>
      <c r="H51" t="s">
        <v>77</v>
      </c>
      <c r="I51" s="13">
        <v>18398</v>
      </c>
    </row>
    <row r="52" spans="2:9" x14ac:dyDescent="0.3">
      <c r="B52" s="14">
        <v>44649</v>
      </c>
      <c r="C52" t="s">
        <v>12</v>
      </c>
      <c r="D52" t="str" cm="1">
        <f t="array" aca="1" ref="D52" ca="1">INDEX(Bancos[Bancos], RANDBETWEEN(1, ROWS(Bancos[Bancos])))</f>
        <v>Efectivo</v>
      </c>
      <c r="E52" t="s">
        <v>50</v>
      </c>
      <c r="F52" t="s">
        <v>53</v>
      </c>
      <c r="H52" t="s">
        <v>79</v>
      </c>
      <c r="I52" s="13">
        <v>50532</v>
      </c>
    </row>
    <row r="53" spans="2:9" x14ac:dyDescent="0.3">
      <c r="B53" s="14">
        <v>44650</v>
      </c>
      <c r="C53" t="s">
        <v>12</v>
      </c>
      <c r="D53" t="str" cm="1">
        <f t="array" aca="1" ref="D53" ca="1">INDEX(Bancos[Bancos], RANDBETWEEN(1, ROWS(Bancos[Bancos])))</f>
        <v>Santander</v>
      </c>
      <c r="E53" t="s">
        <v>73</v>
      </c>
      <c r="F53" t="s">
        <v>25</v>
      </c>
      <c r="H53" t="s">
        <v>82</v>
      </c>
      <c r="I53" s="13">
        <v>61337</v>
      </c>
    </row>
    <row r="54" spans="2:9" x14ac:dyDescent="0.3">
      <c r="B54" s="14">
        <v>44656</v>
      </c>
      <c r="C54" t="s">
        <v>12</v>
      </c>
      <c r="D54" t="str" cm="1">
        <f t="array" aca="1" ref="D54" ca="1">INDEX(Bancos[Bancos], RANDBETWEEN(1, ROWS(Bancos[Bancos])))</f>
        <v>Santander</v>
      </c>
      <c r="E54" t="s">
        <v>50</v>
      </c>
      <c r="F54" t="s">
        <v>52</v>
      </c>
      <c r="H54" t="s">
        <v>79</v>
      </c>
      <c r="I54" s="13">
        <v>71022</v>
      </c>
    </row>
    <row r="55" spans="2:9" x14ac:dyDescent="0.3">
      <c r="B55" s="14">
        <v>44659</v>
      </c>
      <c r="C55" t="s">
        <v>12</v>
      </c>
      <c r="D55" t="str" cm="1">
        <f t="array" aca="1" ref="D55" ca="1">INDEX(Bancos[Bancos], RANDBETWEEN(1, ROWS(Bancos[Bancos])))</f>
        <v>Estado</v>
      </c>
      <c r="E55" t="s">
        <v>73</v>
      </c>
      <c r="F55" t="s">
        <v>28</v>
      </c>
      <c r="H55" t="s">
        <v>79</v>
      </c>
      <c r="I55" s="13">
        <v>1474</v>
      </c>
    </row>
    <row r="56" spans="2:9" x14ac:dyDescent="0.3">
      <c r="B56" s="14">
        <v>44659</v>
      </c>
      <c r="C56" t="s">
        <v>12</v>
      </c>
      <c r="D56" t="str" cm="1">
        <f t="array" aca="1" ref="D56" ca="1">INDEX(Bancos[Bancos], RANDBETWEEN(1, ROWS(Bancos[Bancos])))</f>
        <v>Santander</v>
      </c>
      <c r="E56" t="s">
        <v>43</v>
      </c>
      <c r="F56" t="s">
        <v>33</v>
      </c>
      <c r="H56" t="s">
        <v>86</v>
      </c>
      <c r="I56" s="13">
        <v>18639</v>
      </c>
    </row>
    <row r="57" spans="2:9" x14ac:dyDescent="0.3">
      <c r="B57" s="14">
        <v>44661</v>
      </c>
      <c r="C57" t="s">
        <v>12</v>
      </c>
      <c r="D57" t="str" cm="1">
        <f t="array" aca="1" ref="D57" ca="1">INDEX(Bancos[Bancos], RANDBETWEEN(1, ROWS(Bancos[Bancos])))</f>
        <v>Efectivo</v>
      </c>
      <c r="E57" t="s">
        <v>61</v>
      </c>
      <c r="F57" t="s">
        <v>63</v>
      </c>
      <c r="H57" t="s">
        <v>80</v>
      </c>
      <c r="I57" s="13">
        <v>16895</v>
      </c>
    </row>
    <row r="58" spans="2:9" x14ac:dyDescent="0.3">
      <c r="B58" s="14">
        <v>44661</v>
      </c>
      <c r="C58" t="s">
        <v>12</v>
      </c>
      <c r="D58" t="str" cm="1">
        <f t="array" aca="1" ref="D58" ca="1">INDEX(Bancos[Bancos], RANDBETWEEN(1, ROWS(Bancos[Bancos])))</f>
        <v>Santander</v>
      </c>
      <c r="E58" t="s">
        <v>42</v>
      </c>
      <c r="F58" t="s">
        <v>29</v>
      </c>
      <c r="H58" t="s">
        <v>76</v>
      </c>
      <c r="I58" s="13">
        <v>36920</v>
      </c>
    </row>
    <row r="59" spans="2:9" x14ac:dyDescent="0.3">
      <c r="B59" s="14">
        <v>44661</v>
      </c>
      <c r="C59" t="s">
        <v>12</v>
      </c>
      <c r="D59" t="str" cm="1">
        <f t="array" aca="1" ref="D59" ca="1">INDEX(Bancos[Bancos], RANDBETWEEN(1, ROWS(Bancos[Bancos])))</f>
        <v>Santander</v>
      </c>
      <c r="E59" t="s">
        <v>56</v>
      </c>
      <c r="F59" t="s">
        <v>59</v>
      </c>
      <c r="H59" t="s">
        <v>80</v>
      </c>
      <c r="I59" s="13">
        <v>18964</v>
      </c>
    </row>
    <row r="60" spans="2:9" x14ac:dyDescent="0.3">
      <c r="B60" s="14">
        <v>44661</v>
      </c>
      <c r="C60" t="s">
        <v>12</v>
      </c>
      <c r="D60" t="str" cm="1">
        <f t="array" aca="1" ref="D60" ca="1">INDEX(Bancos[Bancos], RANDBETWEEN(1, ROWS(Bancos[Bancos])))</f>
        <v>Estado</v>
      </c>
      <c r="E60" t="s">
        <v>61</v>
      </c>
      <c r="F60" t="s">
        <v>48</v>
      </c>
      <c r="H60" t="s">
        <v>80</v>
      </c>
      <c r="I60" s="13">
        <v>25397</v>
      </c>
    </row>
    <row r="61" spans="2:9" x14ac:dyDescent="0.3">
      <c r="B61" s="14">
        <v>44662</v>
      </c>
      <c r="C61" t="s">
        <v>12</v>
      </c>
      <c r="D61" t="str" cm="1">
        <f t="array" aca="1" ref="D61" ca="1">INDEX(Bancos[Bancos], RANDBETWEEN(1, ROWS(Bancos[Bancos])))</f>
        <v>Estado</v>
      </c>
      <c r="E61" t="s">
        <v>45</v>
      </c>
      <c r="F61" t="s">
        <v>48</v>
      </c>
      <c r="H61" t="s">
        <v>80</v>
      </c>
      <c r="I61" s="13">
        <v>15059</v>
      </c>
    </row>
    <row r="62" spans="2:9" x14ac:dyDescent="0.3">
      <c r="B62" s="14">
        <v>44664</v>
      </c>
      <c r="C62" t="s">
        <v>13</v>
      </c>
      <c r="D62" t="str" cm="1">
        <f t="array" aca="1" ref="D62" ca="1">INDEX(Bancos[Bancos], RANDBETWEEN(1, ROWS(Bancos[Bancos])))</f>
        <v>Santander</v>
      </c>
      <c r="E62" t="s">
        <v>41</v>
      </c>
      <c r="F62" t="s">
        <v>17</v>
      </c>
      <c r="H62" t="s">
        <v>76</v>
      </c>
      <c r="I62" s="13">
        <v>157235</v>
      </c>
    </row>
    <row r="63" spans="2:9" x14ac:dyDescent="0.3">
      <c r="B63" s="14">
        <v>44664</v>
      </c>
      <c r="C63" t="s">
        <v>12</v>
      </c>
      <c r="D63" t="str" cm="1">
        <f t="array" aca="1" ref="D63" ca="1">INDEX(Bancos[Bancos], RANDBETWEEN(1, ROWS(Bancos[Bancos])))</f>
        <v>Efectivo</v>
      </c>
      <c r="E63" t="s">
        <v>42</v>
      </c>
      <c r="F63" t="s">
        <v>29</v>
      </c>
      <c r="H63" t="s">
        <v>76</v>
      </c>
      <c r="I63" s="13">
        <v>36506</v>
      </c>
    </row>
    <row r="64" spans="2:9" x14ac:dyDescent="0.3">
      <c r="B64" s="14">
        <v>44664</v>
      </c>
      <c r="C64" t="s">
        <v>12</v>
      </c>
      <c r="D64" t="str" cm="1">
        <f t="array" aca="1" ref="D64" ca="1">INDEX(Bancos[Bancos], RANDBETWEEN(1, ROWS(Bancos[Bancos])))</f>
        <v>Estado</v>
      </c>
      <c r="E64" t="s">
        <v>43</v>
      </c>
      <c r="F64" t="s">
        <v>33</v>
      </c>
      <c r="H64" t="s">
        <v>77</v>
      </c>
      <c r="I64" s="13">
        <v>19363</v>
      </c>
    </row>
    <row r="65" spans="2:9" x14ac:dyDescent="0.3">
      <c r="B65" s="14">
        <v>44665</v>
      </c>
      <c r="C65" t="s">
        <v>12</v>
      </c>
      <c r="D65" t="str" cm="1">
        <f t="array" aca="1" ref="D65" ca="1">INDEX(Bancos[Bancos], RANDBETWEEN(1, ROWS(Bancos[Bancos])))</f>
        <v>Efectivo</v>
      </c>
      <c r="E65" t="s">
        <v>61</v>
      </c>
      <c r="F65" t="s">
        <v>64</v>
      </c>
      <c r="H65" t="s">
        <v>79</v>
      </c>
      <c r="I65" s="13">
        <v>9940</v>
      </c>
    </row>
    <row r="66" spans="2:9" x14ac:dyDescent="0.3">
      <c r="B66" s="14">
        <v>44665</v>
      </c>
      <c r="C66" t="s">
        <v>12</v>
      </c>
      <c r="D66" t="str" cm="1">
        <f t="array" aca="1" ref="D66" ca="1">INDEX(Bancos[Bancos], RANDBETWEEN(1, ROWS(Bancos[Bancos])))</f>
        <v>Santander</v>
      </c>
      <c r="E66" t="s">
        <v>61</v>
      </c>
      <c r="F66" t="s">
        <v>48</v>
      </c>
      <c r="H66" t="s">
        <v>76</v>
      </c>
      <c r="I66" s="13">
        <v>8108</v>
      </c>
    </row>
    <row r="67" spans="2:9" x14ac:dyDescent="0.3">
      <c r="B67" s="14">
        <v>44667</v>
      </c>
      <c r="C67" t="s">
        <v>12</v>
      </c>
      <c r="D67" t="str" cm="1">
        <f t="array" aca="1" ref="D67" ca="1">INDEX(Bancos[Bancos], RANDBETWEEN(1, ROWS(Bancos[Bancos])))</f>
        <v>Santander</v>
      </c>
      <c r="E67" t="s">
        <v>45</v>
      </c>
      <c r="F67" t="s">
        <v>87</v>
      </c>
      <c r="H67" t="s">
        <v>80</v>
      </c>
      <c r="I67" s="13">
        <v>56408</v>
      </c>
    </row>
    <row r="68" spans="2:9" x14ac:dyDescent="0.3">
      <c r="B68" s="14">
        <v>44669</v>
      </c>
      <c r="C68" t="s">
        <v>12</v>
      </c>
      <c r="D68" t="str" cm="1">
        <f t="array" aca="1" ref="D68" ca="1">INDEX(Bancos[Bancos], RANDBETWEEN(1, ROWS(Bancos[Bancos])))</f>
        <v>Estado</v>
      </c>
      <c r="E68" t="s">
        <v>43</v>
      </c>
      <c r="F68" t="s">
        <v>36</v>
      </c>
      <c r="H68" t="s">
        <v>80</v>
      </c>
      <c r="I68" s="13">
        <v>16638</v>
      </c>
    </row>
    <row r="69" spans="2:9" x14ac:dyDescent="0.3">
      <c r="B69" s="14">
        <v>44671</v>
      </c>
      <c r="C69" t="s">
        <v>12</v>
      </c>
      <c r="D69" t="str" cm="1">
        <f t="array" aca="1" ref="D69" ca="1">INDEX(Bancos[Bancos], RANDBETWEEN(1, ROWS(Bancos[Bancos])))</f>
        <v>Santander</v>
      </c>
      <c r="E69" t="s">
        <v>66</v>
      </c>
      <c r="F69" t="s">
        <v>70</v>
      </c>
      <c r="H69" t="s">
        <v>80</v>
      </c>
      <c r="I69" s="13">
        <v>19261</v>
      </c>
    </row>
    <row r="70" spans="2:9" x14ac:dyDescent="0.3">
      <c r="B70" s="14">
        <v>44671</v>
      </c>
      <c r="C70" t="s">
        <v>12</v>
      </c>
      <c r="D70" t="str" cm="1">
        <f t="array" aca="1" ref="D70" ca="1">INDEX(Bancos[Bancos], RANDBETWEEN(1, ROWS(Bancos[Bancos])))</f>
        <v>Estado</v>
      </c>
      <c r="E70" t="s">
        <v>66</v>
      </c>
      <c r="F70" t="s">
        <v>69</v>
      </c>
      <c r="H70" t="s">
        <v>79</v>
      </c>
      <c r="I70" s="13">
        <v>21672</v>
      </c>
    </row>
    <row r="71" spans="2:9" x14ac:dyDescent="0.3">
      <c r="B71" s="14">
        <v>44673</v>
      </c>
      <c r="C71" t="s">
        <v>12</v>
      </c>
      <c r="D71" t="str" cm="1">
        <f t="array" aca="1" ref="D71" ca="1">INDEX(Bancos[Bancos], RANDBETWEEN(1, ROWS(Bancos[Bancos])))</f>
        <v>Efectivo</v>
      </c>
      <c r="E71" t="s">
        <v>43</v>
      </c>
      <c r="F71" t="s">
        <v>32</v>
      </c>
      <c r="H71" t="s">
        <v>76</v>
      </c>
      <c r="I71" s="13">
        <v>13164</v>
      </c>
    </row>
    <row r="72" spans="2:9" x14ac:dyDescent="0.3">
      <c r="B72" s="14">
        <v>44675</v>
      </c>
      <c r="C72" t="s">
        <v>12</v>
      </c>
      <c r="D72" t="str" cm="1">
        <f t="array" aca="1" ref="D72" ca="1">INDEX(Bancos[Bancos], RANDBETWEEN(1, ROWS(Bancos[Bancos])))</f>
        <v>Estado</v>
      </c>
      <c r="E72" t="s">
        <v>56</v>
      </c>
      <c r="F72" t="s">
        <v>57</v>
      </c>
      <c r="H72" t="s">
        <v>80</v>
      </c>
      <c r="I72" s="13">
        <v>42533</v>
      </c>
    </row>
    <row r="73" spans="2:9" x14ac:dyDescent="0.3">
      <c r="B73" s="14">
        <v>44676</v>
      </c>
      <c r="C73" t="s">
        <v>12</v>
      </c>
      <c r="D73" t="str" cm="1">
        <f t="array" aca="1" ref="D73" ca="1">INDEX(Bancos[Bancos], RANDBETWEEN(1, ROWS(Bancos[Bancos])))</f>
        <v>Santander</v>
      </c>
      <c r="E73" t="s">
        <v>66</v>
      </c>
      <c r="F73" t="s">
        <v>68</v>
      </c>
      <c r="H73" t="s">
        <v>79</v>
      </c>
      <c r="I73" s="13">
        <v>16833</v>
      </c>
    </row>
    <row r="74" spans="2:9" x14ac:dyDescent="0.3">
      <c r="B74" s="14">
        <v>44676</v>
      </c>
      <c r="C74" t="s">
        <v>12</v>
      </c>
      <c r="D74" t="str" cm="1">
        <f t="array" aca="1" ref="D74" ca="1">INDEX(Bancos[Bancos], RANDBETWEEN(1, ROWS(Bancos[Bancos])))</f>
        <v>Santander</v>
      </c>
      <c r="E74" t="s">
        <v>42</v>
      </c>
      <c r="F74" t="s">
        <v>31</v>
      </c>
      <c r="H74" t="s">
        <v>77</v>
      </c>
      <c r="I74" s="13">
        <v>37623</v>
      </c>
    </row>
    <row r="75" spans="2:9" x14ac:dyDescent="0.3">
      <c r="B75" s="14">
        <v>44681</v>
      </c>
      <c r="C75" t="s">
        <v>13</v>
      </c>
      <c r="D75" t="str" cm="1">
        <f t="array" aca="1" ref="D75" ca="1">INDEX(Bancos[Bancos], RANDBETWEEN(1, ROWS(Bancos[Bancos])))</f>
        <v>Estado</v>
      </c>
      <c r="E75" t="s">
        <v>41</v>
      </c>
      <c r="F75" t="s">
        <v>15</v>
      </c>
      <c r="H75" t="s">
        <v>79</v>
      </c>
      <c r="I75" s="13">
        <v>195797</v>
      </c>
    </row>
    <row r="76" spans="2:9" x14ac:dyDescent="0.3">
      <c r="B76" s="14">
        <v>44681</v>
      </c>
      <c r="C76" t="s">
        <v>12</v>
      </c>
      <c r="D76" t="str" cm="1">
        <f t="array" aca="1" ref="D76" ca="1">INDEX(Bancos[Bancos], RANDBETWEEN(1, ROWS(Bancos[Bancos])))</f>
        <v>Santander</v>
      </c>
      <c r="E76" t="s">
        <v>42</v>
      </c>
      <c r="F76" t="s">
        <v>31</v>
      </c>
      <c r="H76" t="s">
        <v>80</v>
      </c>
      <c r="I76" s="13">
        <v>24398</v>
      </c>
    </row>
    <row r="77" spans="2:9" x14ac:dyDescent="0.3">
      <c r="B77" s="14">
        <v>44683</v>
      </c>
      <c r="C77" t="s">
        <v>12</v>
      </c>
      <c r="D77" t="str" cm="1">
        <f t="array" aca="1" ref="D77" ca="1">INDEX(Bancos[Bancos], RANDBETWEEN(1, ROWS(Bancos[Bancos])))</f>
        <v>Santander</v>
      </c>
      <c r="E77" t="s">
        <v>56</v>
      </c>
      <c r="F77" t="s">
        <v>58</v>
      </c>
      <c r="H77" t="s">
        <v>76</v>
      </c>
      <c r="I77" s="13">
        <v>5845</v>
      </c>
    </row>
    <row r="78" spans="2:9" x14ac:dyDescent="0.3">
      <c r="B78" s="14">
        <v>44685</v>
      </c>
      <c r="C78" t="s">
        <v>13</v>
      </c>
      <c r="D78" t="str" cm="1">
        <f t="array" aca="1" ref="D78" ca="1">INDEX(Bancos[Bancos], RANDBETWEEN(1, ROWS(Bancos[Bancos])))</f>
        <v>Estado</v>
      </c>
      <c r="E78" t="s">
        <v>41</v>
      </c>
      <c r="F78" t="s">
        <v>18</v>
      </c>
      <c r="H78" t="s">
        <v>79</v>
      </c>
      <c r="I78" s="13">
        <v>192932</v>
      </c>
    </row>
    <row r="79" spans="2:9" x14ac:dyDescent="0.3">
      <c r="B79" s="14">
        <v>44687</v>
      </c>
      <c r="C79" t="s">
        <v>12</v>
      </c>
      <c r="D79" t="str" cm="1">
        <f t="array" aca="1" ref="D79" ca="1">INDEX(Bancos[Bancos], RANDBETWEEN(1, ROWS(Bancos[Bancos])))</f>
        <v>Santander</v>
      </c>
      <c r="E79" t="s">
        <v>42</v>
      </c>
      <c r="F79" t="s">
        <v>30</v>
      </c>
      <c r="H79" t="s">
        <v>80</v>
      </c>
      <c r="I79" s="13">
        <v>40194</v>
      </c>
    </row>
    <row r="80" spans="2:9" x14ac:dyDescent="0.3">
      <c r="B80" s="14">
        <v>44687</v>
      </c>
      <c r="C80" t="s">
        <v>12</v>
      </c>
      <c r="D80" t="str" cm="1">
        <f t="array" aca="1" ref="D80" ca="1">INDEX(Bancos[Bancos], RANDBETWEEN(1, ROWS(Bancos[Bancos])))</f>
        <v>Efectivo</v>
      </c>
      <c r="E80" t="s">
        <v>42</v>
      </c>
      <c r="F80" t="s">
        <v>29</v>
      </c>
      <c r="H80" t="s">
        <v>76</v>
      </c>
      <c r="I80" s="13">
        <v>57078</v>
      </c>
    </row>
    <row r="81" spans="2:9" x14ac:dyDescent="0.3">
      <c r="B81" s="14">
        <v>44688</v>
      </c>
      <c r="C81" t="s">
        <v>12</v>
      </c>
      <c r="D81" t="str" cm="1">
        <f t="array" aca="1" ref="D81" ca="1">INDEX(Bancos[Bancos], RANDBETWEEN(1, ROWS(Bancos[Bancos])))</f>
        <v>Efectivo</v>
      </c>
      <c r="E81" t="s">
        <v>50</v>
      </c>
      <c r="F81" t="s">
        <v>51</v>
      </c>
      <c r="H81" t="s">
        <v>79</v>
      </c>
      <c r="I81" s="13">
        <v>56562</v>
      </c>
    </row>
    <row r="82" spans="2:9" x14ac:dyDescent="0.3">
      <c r="B82" s="14">
        <v>44689</v>
      </c>
      <c r="C82" t="s">
        <v>12</v>
      </c>
      <c r="D82" t="str" cm="1">
        <f t="array" aca="1" ref="D82" ca="1">INDEX(Bancos[Bancos], RANDBETWEEN(1, ROWS(Bancos[Bancos])))</f>
        <v>Efectivo</v>
      </c>
      <c r="E82" t="s">
        <v>43</v>
      </c>
      <c r="F82" t="s">
        <v>33</v>
      </c>
      <c r="H82" t="s">
        <v>82</v>
      </c>
      <c r="I82" s="13">
        <v>13307</v>
      </c>
    </row>
    <row r="83" spans="2:9" x14ac:dyDescent="0.3">
      <c r="B83" s="14">
        <v>44689</v>
      </c>
      <c r="C83" t="s">
        <v>12</v>
      </c>
      <c r="D83" t="str" cm="1">
        <f t="array" aca="1" ref="D83" ca="1">INDEX(Bancos[Bancos], RANDBETWEEN(1, ROWS(Bancos[Bancos])))</f>
        <v>Efectivo</v>
      </c>
      <c r="E83" t="s">
        <v>61</v>
      </c>
      <c r="F83" t="s">
        <v>48</v>
      </c>
      <c r="H83" t="s">
        <v>79</v>
      </c>
      <c r="I83" s="13">
        <v>20740</v>
      </c>
    </row>
    <row r="84" spans="2:9" x14ac:dyDescent="0.3">
      <c r="B84" s="14">
        <v>44691</v>
      </c>
      <c r="C84" t="s">
        <v>12</v>
      </c>
      <c r="D84" t="str" cm="1">
        <f t="array" aca="1" ref="D84" ca="1">INDEX(Bancos[Bancos], RANDBETWEEN(1, ROWS(Bancos[Bancos])))</f>
        <v>Efectivo</v>
      </c>
      <c r="E84" t="s">
        <v>66</v>
      </c>
      <c r="F84" t="s">
        <v>72</v>
      </c>
      <c r="H84" t="s">
        <v>80</v>
      </c>
      <c r="I84" s="13">
        <v>13749</v>
      </c>
    </row>
    <row r="85" spans="2:9" x14ac:dyDescent="0.3">
      <c r="B85" s="14">
        <v>44691</v>
      </c>
      <c r="C85" t="s">
        <v>12</v>
      </c>
      <c r="D85" t="str" cm="1">
        <f t="array" aca="1" ref="D85" ca="1">INDEX(Bancos[Bancos], RANDBETWEEN(1, ROWS(Bancos[Bancos])))</f>
        <v>Santander</v>
      </c>
      <c r="E85" t="s">
        <v>66</v>
      </c>
      <c r="F85" t="s">
        <v>68</v>
      </c>
      <c r="H85" t="s">
        <v>83</v>
      </c>
      <c r="I85" s="13">
        <v>21155</v>
      </c>
    </row>
    <row r="86" spans="2:9" x14ac:dyDescent="0.3">
      <c r="B86" s="14">
        <v>44693</v>
      </c>
      <c r="C86" t="s">
        <v>12</v>
      </c>
      <c r="D86" t="str" cm="1">
        <f t="array" aca="1" ref="D86" ca="1">INDEX(Bancos[Bancos], RANDBETWEEN(1, ROWS(Bancos[Bancos])))</f>
        <v>Santander</v>
      </c>
      <c r="E86" t="s">
        <v>45</v>
      </c>
      <c r="F86" t="s">
        <v>47</v>
      </c>
      <c r="H86" t="s">
        <v>77</v>
      </c>
      <c r="I86" s="13">
        <v>33015</v>
      </c>
    </row>
    <row r="87" spans="2:9" x14ac:dyDescent="0.3">
      <c r="B87" s="14">
        <v>44694</v>
      </c>
      <c r="C87" t="s">
        <v>12</v>
      </c>
      <c r="D87" t="str" cm="1">
        <f t="array" aca="1" ref="D87" ca="1">INDEX(Bancos[Bancos], RANDBETWEEN(1, ROWS(Bancos[Bancos])))</f>
        <v>Estado</v>
      </c>
      <c r="E87" t="s">
        <v>56</v>
      </c>
      <c r="F87" t="s">
        <v>57</v>
      </c>
      <c r="H87" t="s">
        <v>76</v>
      </c>
      <c r="I87" s="13">
        <v>19715</v>
      </c>
    </row>
    <row r="88" spans="2:9" x14ac:dyDescent="0.3">
      <c r="B88" s="14">
        <v>44697</v>
      </c>
      <c r="C88" t="s">
        <v>12</v>
      </c>
      <c r="D88" t="str" cm="1">
        <f t="array" aca="1" ref="D88" ca="1">INDEX(Bancos[Bancos], RANDBETWEEN(1, ROWS(Bancos[Bancos])))</f>
        <v>Santander</v>
      </c>
      <c r="E88" t="s">
        <v>45</v>
      </c>
      <c r="F88" t="s">
        <v>87</v>
      </c>
      <c r="H88" t="s">
        <v>80</v>
      </c>
      <c r="I88" s="13">
        <v>17077</v>
      </c>
    </row>
    <row r="89" spans="2:9" x14ac:dyDescent="0.3">
      <c r="B89" s="14">
        <v>44697</v>
      </c>
      <c r="C89" t="s">
        <v>12</v>
      </c>
      <c r="D89" t="str" cm="1">
        <f t="array" aca="1" ref="D89" ca="1">INDEX(Bancos[Bancos], RANDBETWEEN(1, ROWS(Bancos[Bancos])))</f>
        <v>Efectivo</v>
      </c>
      <c r="E89" t="s">
        <v>66</v>
      </c>
      <c r="F89" t="s">
        <v>67</v>
      </c>
      <c r="H89" t="s">
        <v>77</v>
      </c>
      <c r="I89" s="13">
        <v>24610</v>
      </c>
    </row>
    <row r="90" spans="2:9" x14ac:dyDescent="0.3">
      <c r="B90" s="14">
        <v>44697</v>
      </c>
      <c r="C90" t="s">
        <v>12</v>
      </c>
      <c r="D90" t="str" cm="1">
        <f t="array" aca="1" ref="D90" ca="1">INDEX(Bancos[Bancos], RANDBETWEEN(1, ROWS(Bancos[Bancos])))</f>
        <v>Estado</v>
      </c>
      <c r="E90" t="s">
        <v>61</v>
      </c>
      <c r="F90" t="s">
        <v>64</v>
      </c>
      <c r="H90" t="s">
        <v>76</v>
      </c>
      <c r="I90" s="13">
        <v>17261</v>
      </c>
    </row>
    <row r="91" spans="2:9" x14ac:dyDescent="0.3">
      <c r="B91" s="14">
        <v>44698</v>
      </c>
      <c r="C91" t="s">
        <v>12</v>
      </c>
      <c r="D91" t="str" cm="1">
        <f t="array" aca="1" ref="D91" ca="1">INDEX(Bancos[Bancos], RANDBETWEEN(1, ROWS(Bancos[Bancos])))</f>
        <v>Estado</v>
      </c>
      <c r="E91" t="s">
        <v>61</v>
      </c>
      <c r="F91" t="s">
        <v>48</v>
      </c>
      <c r="H91" t="s">
        <v>77</v>
      </c>
      <c r="I91" s="13">
        <v>19329</v>
      </c>
    </row>
    <row r="92" spans="2:9" x14ac:dyDescent="0.3">
      <c r="B92" s="14">
        <v>44703</v>
      </c>
      <c r="C92" t="s">
        <v>12</v>
      </c>
      <c r="D92" t="str" cm="1">
        <f t="array" aca="1" ref="D92" ca="1">INDEX(Bancos[Bancos], RANDBETWEEN(1, ROWS(Bancos[Bancos])))</f>
        <v>Estado</v>
      </c>
      <c r="E92" t="s">
        <v>42</v>
      </c>
      <c r="F92" t="s">
        <v>29</v>
      </c>
      <c r="H92" t="s">
        <v>80</v>
      </c>
      <c r="I92" s="13">
        <v>58414</v>
      </c>
    </row>
    <row r="93" spans="2:9" x14ac:dyDescent="0.3">
      <c r="B93" s="14">
        <v>44705</v>
      </c>
      <c r="C93" t="s">
        <v>12</v>
      </c>
      <c r="D93" t="str" cm="1">
        <f t="array" aca="1" ref="D93" ca="1">INDEX(Bancos[Bancos], RANDBETWEEN(1, ROWS(Bancos[Bancos])))</f>
        <v>Santander</v>
      </c>
      <c r="E93" t="s">
        <v>66</v>
      </c>
      <c r="F93" t="s">
        <v>72</v>
      </c>
      <c r="H93" t="s">
        <v>77</v>
      </c>
      <c r="I93" s="13">
        <v>20488</v>
      </c>
    </row>
    <row r="94" spans="2:9" x14ac:dyDescent="0.3">
      <c r="B94" s="14">
        <v>44705</v>
      </c>
      <c r="C94" t="s">
        <v>12</v>
      </c>
      <c r="D94" t="str" cm="1">
        <f t="array" aca="1" ref="D94" ca="1">INDEX(Bancos[Bancos], RANDBETWEEN(1, ROWS(Bancos[Bancos])))</f>
        <v>Santander</v>
      </c>
      <c r="E94" t="s">
        <v>56</v>
      </c>
      <c r="F94" t="s">
        <v>59</v>
      </c>
      <c r="H94" t="s">
        <v>80</v>
      </c>
      <c r="I94" s="13">
        <v>33883</v>
      </c>
    </row>
    <row r="95" spans="2:9" x14ac:dyDescent="0.3">
      <c r="B95" s="14">
        <v>44706</v>
      </c>
      <c r="C95" t="s">
        <v>12</v>
      </c>
      <c r="D95" t="str" cm="1">
        <f t="array" aca="1" ref="D95" ca="1">INDEX(Bancos[Bancos], RANDBETWEEN(1, ROWS(Bancos[Bancos])))</f>
        <v>Santander</v>
      </c>
      <c r="E95" t="s">
        <v>50</v>
      </c>
      <c r="F95" t="s">
        <v>52</v>
      </c>
      <c r="H95" t="s">
        <v>80</v>
      </c>
      <c r="I95" s="13">
        <v>34383</v>
      </c>
    </row>
    <row r="96" spans="2:9" x14ac:dyDescent="0.3">
      <c r="B96" s="14">
        <v>44706</v>
      </c>
      <c r="C96" t="s">
        <v>12</v>
      </c>
      <c r="D96" t="str" cm="1">
        <f t="array" aca="1" ref="D96" ca="1">INDEX(Bancos[Bancos], RANDBETWEEN(1, ROWS(Bancos[Bancos])))</f>
        <v>Estado</v>
      </c>
      <c r="E96" t="s">
        <v>73</v>
      </c>
      <c r="F96" t="s">
        <v>27</v>
      </c>
      <c r="H96" t="s">
        <v>76</v>
      </c>
      <c r="I96" s="13">
        <v>81945</v>
      </c>
    </row>
    <row r="97" spans="2:9" x14ac:dyDescent="0.3">
      <c r="B97" s="14">
        <v>44714</v>
      </c>
      <c r="C97" t="s">
        <v>12</v>
      </c>
      <c r="D97" t="str" cm="1">
        <f t="array" aca="1" ref="D97" ca="1">INDEX(Bancos[Bancos], RANDBETWEEN(1, ROWS(Bancos[Bancos])))</f>
        <v>Efectivo</v>
      </c>
      <c r="E97" t="s">
        <v>50</v>
      </c>
      <c r="F97" t="s">
        <v>51</v>
      </c>
      <c r="H97" t="s">
        <v>86</v>
      </c>
      <c r="I97" s="13">
        <v>27596</v>
      </c>
    </row>
    <row r="98" spans="2:9" x14ac:dyDescent="0.3">
      <c r="B98" s="14">
        <v>44715</v>
      </c>
      <c r="C98" t="s">
        <v>12</v>
      </c>
      <c r="D98" t="str" cm="1">
        <f t="array" aca="1" ref="D98" ca="1">INDEX(Bancos[Bancos], RANDBETWEEN(1, ROWS(Bancos[Bancos])))</f>
        <v>Santander</v>
      </c>
      <c r="E98" t="s">
        <v>61</v>
      </c>
      <c r="F98" t="s">
        <v>64</v>
      </c>
      <c r="H98" t="s">
        <v>79</v>
      </c>
      <c r="I98" s="13">
        <v>9999</v>
      </c>
    </row>
    <row r="99" spans="2:9" x14ac:dyDescent="0.3">
      <c r="B99" s="14">
        <v>44717</v>
      </c>
      <c r="C99" t="s">
        <v>12</v>
      </c>
      <c r="D99" t="str" cm="1">
        <f t="array" aca="1" ref="D99" ca="1">INDEX(Bancos[Bancos], RANDBETWEEN(1, ROWS(Bancos[Bancos])))</f>
        <v>Efectivo</v>
      </c>
      <c r="E99" t="s">
        <v>61</v>
      </c>
      <c r="F99" t="s">
        <v>64</v>
      </c>
      <c r="H99" t="s">
        <v>80</v>
      </c>
      <c r="I99" s="13">
        <v>15103</v>
      </c>
    </row>
    <row r="100" spans="2:9" x14ac:dyDescent="0.3">
      <c r="B100" s="14">
        <v>44728</v>
      </c>
      <c r="C100" t="s">
        <v>12</v>
      </c>
      <c r="D100" t="str" cm="1">
        <f t="array" aca="1" ref="D100" ca="1">INDEX(Bancos[Bancos], RANDBETWEEN(1, ROWS(Bancos[Bancos])))</f>
        <v>Estado</v>
      </c>
      <c r="E100" t="s">
        <v>61</v>
      </c>
      <c r="F100" t="s">
        <v>64</v>
      </c>
      <c r="H100" t="s">
        <v>79</v>
      </c>
      <c r="I100" s="13">
        <v>10684</v>
      </c>
    </row>
    <row r="101" spans="2:9" x14ac:dyDescent="0.3">
      <c r="B101" s="14">
        <v>44731</v>
      </c>
      <c r="C101" t="s">
        <v>12</v>
      </c>
      <c r="D101" t="str" cm="1">
        <f t="array" aca="1" ref="D101" ca="1">INDEX(Bancos[Bancos], RANDBETWEEN(1, ROWS(Bancos[Bancos])))</f>
        <v>Estado</v>
      </c>
      <c r="E101" t="s">
        <v>45</v>
      </c>
      <c r="F101" t="s">
        <v>87</v>
      </c>
      <c r="H101" t="s">
        <v>77</v>
      </c>
      <c r="I101" s="13">
        <v>6470</v>
      </c>
    </row>
    <row r="102" spans="2:9" x14ac:dyDescent="0.3">
      <c r="B102" s="14">
        <v>44731</v>
      </c>
      <c r="C102" t="s">
        <v>12</v>
      </c>
      <c r="D102" t="str" cm="1">
        <f t="array" aca="1" ref="D102" ca="1">INDEX(Bancos[Bancos], RANDBETWEEN(1, ROWS(Bancos[Bancos])))</f>
        <v>Santander</v>
      </c>
      <c r="E102" t="s">
        <v>56</v>
      </c>
      <c r="F102" t="s">
        <v>57</v>
      </c>
      <c r="H102" t="s">
        <v>79</v>
      </c>
      <c r="I102" s="13">
        <v>22879</v>
      </c>
    </row>
    <row r="103" spans="2:9" x14ac:dyDescent="0.3">
      <c r="B103" s="14">
        <v>44733</v>
      </c>
      <c r="C103" t="s">
        <v>12</v>
      </c>
      <c r="D103" t="str" cm="1">
        <f t="array" aca="1" ref="D103" ca="1">INDEX(Bancos[Bancos], RANDBETWEEN(1, ROWS(Bancos[Bancos])))</f>
        <v>Santander</v>
      </c>
      <c r="E103" t="s">
        <v>45</v>
      </c>
      <c r="F103" t="s">
        <v>48</v>
      </c>
      <c r="H103" t="s">
        <v>86</v>
      </c>
      <c r="I103" s="13">
        <v>24180</v>
      </c>
    </row>
    <row r="104" spans="2:9" x14ac:dyDescent="0.3">
      <c r="B104" s="14">
        <v>44733</v>
      </c>
      <c r="C104" t="s">
        <v>12</v>
      </c>
      <c r="D104" t="str" cm="1">
        <f t="array" aca="1" ref="D104" ca="1">INDEX(Bancos[Bancos], RANDBETWEEN(1, ROWS(Bancos[Bancos])))</f>
        <v>Santander</v>
      </c>
      <c r="E104" t="s">
        <v>50</v>
      </c>
      <c r="F104" t="s">
        <v>52</v>
      </c>
      <c r="H104" t="s">
        <v>80</v>
      </c>
      <c r="I104" s="13">
        <v>59707</v>
      </c>
    </row>
    <row r="105" spans="2:9" x14ac:dyDescent="0.3">
      <c r="B105" s="14">
        <v>44734</v>
      </c>
      <c r="C105" t="s">
        <v>13</v>
      </c>
      <c r="D105" t="str" cm="1">
        <f t="array" aca="1" ref="D105" ca="1">INDEX(Bancos[Bancos], RANDBETWEEN(1, ROWS(Bancos[Bancos])))</f>
        <v>Santander</v>
      </c>
      <c r="E105" t="s">
        <v>41</v>
      </c>
      <c r="F105" t="s">
        <v>18</v>
      </c>
      <c r="H105" t="s">
        <v>79</v>
      </c>
      <c r="I105" s="13">
        <v>144731</v>
      </c>
    </row>
    <row r="106" spans="2:9" x14ac:dyDescent="0.3">
      <c r="B106" s="14">
        <v>44735</v>
      </c>
      <c r="C106" t="s">
        <v>12</v>
      </c>
      <c r="D106" t="str" cm="1">
        <f t="array" aca="1" ref="D106" ca="1">INDEX(Bancos[Bancos], RANDBETWEEN(1, ROWS(Bancos[Bancos])))</f>
        <v>Estado</v>
      </c>
      <c r="E106" t="s">
        <v>42</v>
      </c>
      <c r="F106" t="s">
        <v>31</v>
      </c>
      <c r="H106" t="s">
        <v>80</v>
      </c>
      <c r="I106" s="13">
        <v>28779</v>
      </c>
    </row>
    <row r="107" spans="2:9" x14ac:dyDescent="0.3">
      <c r="B107" s="14">
        <v>44737</v>
      </c>
      <c r="C107" t="s">
        <v>13</v>
      </c>
      <c r="D107" t="str" cm="1">
        <f t="array" aca="1" ref="D107" ca="1">INDEX(Bancos[Bancos], RANDBETWEEN(1, ROWS(Bancos[Bancos])))</f>
        <v>Efectivo</v>
      </c>
      <c r="E107" t="s">
        <v>41</v>
      </c>
      <c r="F107" t="s">
        <v>18</v>
      </c>
      <c r="H107" t="s">
        <v>82</v>
      </c>
      <c r="I107" s="13">
        <v>228298</v>
      </c>
    </row>
    <row r="108" spans="2:9" x14ac:dyDescent="0.3">
      <c r="B108" s="14">
        <v>44742</v>
      </c>
      <c r="C108" t="s">
        <v>12</v>
      </c>
      <c r="D108" t="str" cm="1">
        <f t="array" aca="1" ref="D108" ca="1">INDEX(Bancos[Bancos], RANDBETWEEN(1, ROWS(Bancos[Bancos])))</f>
        <v>Santander</v>
      </c>
      <c r="E108" t="s">
        <v>42</v>
      </c>
      <c r="F108" t="s">
        <v>31</v>
      </c>
      <c r="H108" t="s">
        <v>76</v>
      </c>
      <c r="I108" s="13">
        <v>24908</v>
      </c>
    </row>
    <row r="109" spans="2:9" x14ac:dyDescent="0.3">
      <c r="B109" s="14">
        <v>44742</v>
      </c>
      <c r="C109" t="s">
        <v>12</v>
      </c>
      <c r="D109" t="str" cm="1">
        <f t="array" aca="1" ref="D109" ca="1">INDEX(Bancos[Bancos], RANDBETWEEN(1, ROWS(Bancos[Bancos])))</f>
        <v>Santander</v>
      </c>
      <c r="E109" t="s">
        <v>50</v>
      </c>
      <c r="F109" t="s">
        <v>52</v>
      </c>
      <c r="H109" t="s">
        <v>80</v>
      </c>
      <c r="I109" s="13">
        <v>34496</v>
      </c>
    </row>
    <row r="110" spans="2:9" x14ac:dyDescent="0.3">
      <c r="B110" s="14">
        <v>44744</v>
      </c>
      <c r="C110" t="s">
        <v>12</v>
      </c>
      <c r="D110" t="str" cm="1">
        <f t="array" aca="1" ref="D110" ca="1">INDEX(Bancos[Bancos], RANDBETWEEN(1, ROWS(Bancos[Bancos])))</f>
        <v>Estado</v>
      </c>
      <c r="E110" t="s">
        <v>61</v>
      </c>
      <c r="F110" t="s">
        <v>48</v>
      </c>
      <c r="H110" t="s">
        <v>76</v>
      </c>
      <c r="I110" s="13">
        <v>15540</v>
      </c>
    </row>
    <row r="111" spans="2:9" x14ac:dyDescent="0.3">
      <c r="B111" s="14">
        <v>44750</v>
      </c>
      <c r="C111" t="s">
        <v>12</v>
      </c>
      <c r="D111" t="str" cm="1">
        <f t="array" aca="1" ref="D111" ca="1">INDEX(Bancos[Bancos], RANDBETWEEN(1, ROWS(Bancos[Bancos])))</f>
        <v>Estado</v>
      </c>
      <c r="E111" t="s">
        <v>42</v>
      </c>
      <c r="F111" t="s">
        <v>29</v>
      </c>
      <c r="H111" t="s">
        <v>79</v>
      </c>
      <c r="I111" s="13">
        <v>52998</v>
      </c>
    </row>
    <row r="112" spans="2:9" x14ac:dyDescent="0.3">
      <c r="B112" s="14">
        <v>44755</v>
      </c>
      <c r="C112" t="s">
        <v>12</v>
      </c>
      <c r="D112" t="str" cm="1">
        <f t="array" aca="1" ref="D112" ca="1">INDEX(Bancos[Bancos], RANDBETWEEN(1, ROWS(Bancos[Bancos])))</f>
        <v>Santander</v>
      </c>
      <c r="E112" t="s">
        <v>61</v>
      </c>
      <c r="F112" t="s">
        <v>48</v>
      </c>
      <c r="H112" t="s">
        <v>80</v>
      </c>
      <c r="I112" s="13">
        <v>20593</v>
      </c>
    </row>
    <row r="113" spans="2:9" x14ac:dyDescent="0.3">
      <c r="B113" s="14">
        <v>44755</v>
      </c>
      <c r="C113" t="s">
        <v>12</v>
      </c>
      <c r="D113" t="str" cm="1">
        <f t="array" aca="1" ref="D113" ca="1">INDEX(Bancos[Bancos], RANDBETWEEN(1, ROWS(Bancos[Bancos])))</f>
        <v>Santander</v>
      </c>
      <c r="E113" t="s">
        <v>66</v>
      </c>
      <c r="F113" t="s">
        <v>70</v>
      </c>
      <c r="H113" t="s">
        <v>80</v>
      </c>
      <c r="I113" s="13">
        <v>20281</v>
      </c>
    </row>
    <row r="114" spans="2:9" x14ac:dyDescent="0.3">
      <c r="B114" s="14">
        <v>44755</v>
      </c>
      <c r="C114" t="s">
        <v>12</v>
      </c>
      <c r="D114" t="str" cm="1">
        <f t="array" aca="1" ref="D114" ca="1">INDEX(Bancos[Bancos], RANDBETWEEN(1, ROWS(Bancos[Bancos])))</f>
        <v>Estado</v>
      </c>
      <c r="E114" t="s">
        <v>66</v>
      </c>
      <c r="F114" t="s">
        <v>70</v>
      </c>
      <c r="H114" t="s">
        <v>77</v>
      </c>
      <c r="I114" s="13">
        <v>5940</v>
      </c>
    </row>
    <row r="115" spans="2:9" x14ac:dyDescent="0.3">
      <c r="B115" s="14">
        <v>44757</v>
      </c>
      <c r="C115" t="s">
        <v>12</v>
      </c>
      <c r="D115" t="str" cm="1">
        <f t="array" aca="1" ref="D115" ca="1">INDEX(Bancos[Bancos], RANDBETWEEN(1, ROWS(Bancos[Bancos])))</f>
        <v>Santander</v>
      </c>
      <c r="E115" t="s">
        <v>61</v>
      </c>
      <c r="F115" t="s">
        <v>48</v>
      </c>
      <c r="H115" t="s">
        <v>85</v>
      </c>
      <c r="I115" s="13">
        <v>17432</v>
      </c>
    </row>
    <row r="116" spans="2:9" x14ac:dyDescent="0.3">
      <c r="B116" s="14">
        <v>44759</v>
      </c>
      <c r="C116" t="s">
        <v>12</v>
      </c>
      <c r="D116" t="str" cm="1">
        <f t="array" aca="1" ref="D116" ca="1">INDEX(Bancos[Bancos], RANDBETWEEN(1, ROWS(Bancos[Bancos])))</f>
        <v>Estado</v>
      </c>
      <c r="E116" t="s">
        <v>43</v>
      </c>
      <c r="F116" t="s">
        <v>36</v>
      </c>
      <c r="H116" t="s">
        <v>80</v>
      </c>
      <c r="I116" s="13">
        <v>22975</v>
      </c>
    </row>
    <row r="117" spans="2:9" x14ac:dyDescent="0.3">
      <c r="B117" s="14">
        <v>44763</v>
      </c>
      <c r="C117" t="s">
        <v>12</v>
      </c>
      <c r="D117" t="str" cm="1">
        <f t="array" aca="1" ref="D117" ca="1">INDEX(Bancos[Bancos], RANDBETWEEN(1, ROWS(Bancos[Bancos])))</f>
        <v>Santander</v>
      </c>
      <c r="E117" t="s">
        <v>56</v>
      </c>
      <c r="F117" t="s">
        <v>57</v>
      </c>
      <c r="H117" t="s">
        <v>83</v>
      </c>
      <c r="I117" s="13">
        <v>14618</v>
      </c>
    </row>
    <row r="118" spans="2:9" x14ac:dyDescent="0.3">
      <c r="B118" s="14">
        <v>44768</v>
      </c>
      <c r="C118" t="s">
        <v>12</v>
      </c>
      <c r="D118" t="str" cm="1">
        <f t="array" aca="1" ref="D118" ca="1">INDEX(Bancos[Bancos], RANDBETWEEN(1, ROWS(Bancos[Bancos])))</f>
        <v>Efectivo</v>
      </c>
      <c r="E118" t="s">
        <v>42</v>
      </c>
      <c r="F118" t="s">
        <v>31</v>
      </c>
      <c r="H118" t="s">
        <v>79</v>
      </c>
      <c r="I118" s="13">
        <v>21536</v>
      </c>
    </row>
    <row r="119" spans="2:9" x14ac:dyDescent="0.3">
      <c r="B119" s="14">
        <v>44768</v>
      </c>
      <c r="C119" t="s">
        <v>12</v>
      </c>
      <c r="D119" t="str" cm="1">
        <f t="array" aca="1" ref="D119" ca="1">INDEX(Bancos[Bancos], RANDBETWEEN(1, ROWS(Bancos[Bancos])))</f>
        <v>Santander</v>
      </c>
      <c r="E119" t="s">
        <v>56</v>
      </c>
      <c r="F119" t="s">
        <v>57</v>
      </c>
      <c r="H119" t="s">
        <v>79</v>
      </c>
      <c r="I119" s="13">
        <v>14968</v>
      </c>
    </row>
    <row r="120" spans="2:9" x14ac:dyDescent="0.3">
      <c r="B120" s="14">
        <v>44769</v>
      </c>
      <c r="C120" t="s">
        <v>12</v>
      </c>
      <c r="D120" t="str" cm="1">
        <f t="array" aca="1" ref="D120" ca="1">INDEX(Bancos[Bancos], RANDBETWEEN(1, ROWS(Bancos[Bancos])))</f>
        <v>Efectivo</v>
      </c>
      <c r="E120" t="s">
        <v>56</v>
      </c>
      <c r="F120" t="s">
        <v>58</v>
      </c>
      <c r="H120" t="s">
        <v>80</v>
      </c>
      <c r="I120" s="13">
        <v>28840</v>
      </c>
    </row>
    <row r="121" spans="2:9" x14ac:dyDescent="0.3">
      <c r="B121" s="14">
        <v>44772</v>
      </c>
      <c r="C121" t="s">
        <v>12</v>
      </c>
      <c r="D121" t="str" cm="1">
        <f t="array" aca="1" ref="D121" ca="1">INDEX(Bancos[Bancos], RANDBETWEEN(1, ROWS(Bancos[Bancos])))</f>
        <v>Estado</v>
      </c>
      <c r="E121" t="s">
        <v>73</v>
      </c>
      <c r="F121" t="s">
        <v>22</v>
      </c>
      <c r="H121" t="s">
        <v>77</v>
      </c>
      <c r="I121" s="13">
        <v>72947</v>
      </c>
    </row>
    <row r="122" spans="2:9" x14ac:dyDescent="0.3">
      <c r="B122" s="14">
        <v>44775</v>
      </c>
      <c r="C122" t="s">
        <v>12</v>
      </c>
      <c r="D122" t="str" cm="1">
        <f t="array" aca="1" ref="D122" ca="1">INDEX(Bancos[Bancos], RANDBETWEEN(1, ROWS(Bancos[Bancos])))</f>
        <v>Santander</v>
      </c>
      <c r="E122" t="s">
        <v>66</v>
      </c>
      <c r="F122" t="s">
        <v>72</v>
      </c>
      <c r="H122" t="s">
        <v>80</v>
      </c>
      <c r="I122" s="13">
        <v>17374</v>
      </c>
    </row>
    <row r="123" spans="2:9" x14ac:dyDescent="0.3">
      <c r="B123" s="14">
        <v>44775</v>
      </c>
      <c r="C123" t="s">
        <v>12</v>
      </c>
      <c r="D123" t="str" cm="1">
        <f t="array" aca="1" ref="D123" ca="1">INDEX(Bancos[Bancos], RANDBETWEEN(1, ROWS(Bancos[Bancos])))</f>
        <v>Efectivo</v>
      </c>
      <c r="E123" t="s">
        <v>56</v>
      </c>
      <c r="F123" t="s">
        <v>58</v>
      </c>
      <c r="H123" t="s">
        <v>76</v>
      </c>
      <c r="I123" s="13">
        <v>28910</v>
      </c>
    </row>
    <row r="124" spans="2:9" x14ac:dyDescent="0.3">
      <c r="B124" s="14">
        <v>44778</v>
      </c>
      <c r="C124" t="s">
        <v>12</v>
      </c>
      <c r="D124" t="str" cm="1">
        <f t="array" aca="1" ref="D124" ca="1">INDEX(Bancos[Bancos], RANDBETWEEN(1, ROWS(Bancos[Bancos])))</f>
        <v>Efectivo</v>
      </c>
      <c r="E124" t="s">
        <v>56</v>
      </c>
      <c r="F124" t="s">
        <v>58</v>
      </c>
      <c r="H124" t="s">
        <v>82</v>
      </c>
      <c r="I124" s="13">
        <v>33849</v>
      </c>
    </row>
    <row r="125" spans="2:9" x14ac:dyDescent="0.3">
      <c r="B125" s="14">
        <v>44780</v>
      </c>
      <c r="C125" t="s">
        <v>12</v>
      </c>
      <c r="D125" t="str" cm="1">
        <f t="array" aca="1" ref="D125" ca="1">INDEX(Bancos[Bancos], RANDBETWEEN(1, ROWS(Bancos[Bancos])))</f>
        <v>Santander</v>
      </c>
      <c r="E125" t="s">
        <v>43</v>
      </c>
      <c r="F125" t="s">
        <v>33</v>
      </c>
      <c r="H125" t="s">
        <v>80</v>
      </c>
      <c r="I125" s="13">
        <v>7398</v>
      </c>
    </row>
    <row r="126" spans="2:9" x14ac:dyDescent="0.3">
      <c r="B126" s="14">
        <v>44780</v>
      </c>
      <c r="C126" t="s">
        <v>12</v>
      </c>
      <c r="D126" t="str" cm="1">
        <f t="array" aca="1" ref="D126" ca="1">INDEX(Bancos[Bancos], RANDBETWEEN(1, ROWS(Bancos[Bancos])))</f>
        <v>Efectivo</v>
      </c>
      <c r="E126" t="s">
        <v>73</v>
      </c>
      <c r="F126" t="s">
        <v>24</v>
      </c>
      <c r="H126" t="s">
        <v>76</v>
      </c>
      <c r="I126" s="13">
        <v>88852</v>
      </c>
    </row>
    <row r="127" spans="2:9" x14ac:dyDescent="0.3">
      <c r="B127" s="14">
        <v>44781</v>
      </c>
      <c r="C127" t="s">
        <v>12</v>
      </c>
      <c r="D127" t="str" cm="1">
        <f t="array" aca="1" ref="D127" ca="1">INDEX(Bancos[Bancos], RANDBETWEEN(1, ROWS(Bancos[Bancos])))</f>
        <v>Estado</v>
      </c>
      <c r="E127" t="s">
        <v>73</v>
      </c>
      <c r="F127" t="s">
        <v>22</v>
      </c>
      <c r="H127" t="s">
        <v>79</v>
      </c>
      <c r="I127" s="13">
        <v>73165</v>
      </c>
    </row>
    <row r="128" spans="2:9" x14ac:dyDescent="0.3">
      <c r="B128" s="14">
        <v>44782</v>
      </c>
      <c r="C128" t="s">
        <v>12</v>
      </c>
      <c r="D128" t="str" cm="1">
        <f t="array" aca="1" ref="D128" ca="1">INDEX(Bancos[Bancos], RANDBETWEEN(1, ROWS(Bancos[Bancos])))</f>
        <v>Efectivo</v>
      </c>
      <c r="E128" t="s">
        <v>73</v>
      </c>
      <c r="F128" t="s">
        <v>26</v>
      </c>
      <c r="H128" t="s">
        <v>77</v>
      </c>
      <c r="I128" s="13">
        <v>98203</v>
      </c>
    </row>
    <row r="129" spans="2:9" x14ac:dyDescent="0.3">
      <c r="B129" s="14">
        <v>44783</v>
      </c>
      <c r="C129" t="s">
        <v>12</v>
      </c>
      <c r="D129" t="str" cm="1">
        <f t="array" aca="1" ref="D129" ca="1">INDEX(Bancos[Bancos], RANDBETWEEN(1, ROWS(Bancos[Bancos])))</f>
        <v>Santander</v>
      </c>
      <c r="E129" t="s">
        <v>73</v>
      </c>
      <c r="F129" t="s">
        <v>25</v>
      </c>
      <c r="H129" t="s">
        <v>79</v>
      </c>
      <c r="I129" s="13">
        <v>74891</v>
      </c>
    </row>
    <row r="130" spans="2:9" x14ac:dyDescent="0.3">
      <c r="B130" s="14">
        <v>44788</v>
      </c>
      <c r="C130" t="s">
        <v>12</v>
      </c>
      <c r="D130" t="str" cm="1">
        <f t="array" aca="1" ref="D130" ca="1">INDEX(Bancos[Bancos], RANDBETWEEN(1, ROWS(Bancos[Bancos])))</f>
        <v>Santander</v>
      </c>
      <c r="E130" t="s">
        <v>43</v>
      </c>
      <c r="F130" t="s">
        <v>35</v>
      </c>
      <c r="H130" t="s">
        <v>80</v>
      </c>
      <c r="I130" s="13">
        <v>19187</v>
      </c>
    </row>
    <row r="131" spans="2:9" x14ac:dyDescent="0.3">
      <c r="B131" s="14">
        <v>44789</v>
      </c>
      <c r="C131" t="s">
        <v>12</v>
      </c>
      <c r="D131" t="str" cm="1">
        <f t="array" aca="1" ref="D131" ca="1">INDEX(Bancos[Bancos], RANDBETWEEN(1, ROWS(Bancos[Bancos])))</f>
        <v>Estado</v>
      </c>
      <c r="E131" t="s">
        <v>56</v>
      </c>
      <c r="F131" t="s">
        <v>58</v>
      </c>
      <c r="H131" t="s">
        <v>76</v>
      </c>
      <c r="I131" s="13">
        <v>19814</v>
      </c>
    </row>
    <row r="132" spans="2:9" x14ac:dyDescent="0.3">
      <c r="B132" s="14">
        <v>44790</v>
      </c>
      <c r="C132" t="s">
        <v>12</v>
      </c>
      <c r="D132" t="str" cm="1">
        <f t="array" aca="1" ref="D132" ca="1">INDEX(Bancos[Bancos], RANDBETWEEN(1, ROWS(Bancos[Bancos])))</f>
        <v>Santander</v>
      </c>
      <c r="E132" t="s">
        <v>61</v>
      </c>
      <c r="F132" t="s">
        <v>64</v>
      </c>
      <c r="H132" t="s">
        <v>77</v>
      </c>
      <c r="I132" s="13">
        <v>12792</v>
      </c>
    </row>
    <row r="133" spans="2:9" x14ac:dyDescent="0.3">
      <c r="B133" s="14">
        <v>44791</v>
      </c>
      <c r="C133" t="s">
        <v>12</v>
      </c>
      <c r="D133" t="str" cm="1">
        <f t="array" aca="1" ref="D133" ca="1">INDEX(Bancos[Bancos], RANDBETWEEN(1, ROWS(Bancos[Bancos])))</f>
        <v>Estado</v>
      </c>
      <c r="E133" t="s">
        <v>66</v>
      </c>
      <c r="F133" t="s">
        <v>68</v>
      </c>
      <c r="H133" t="s">
        <v>80</v>
      </c>
      <c r="I133" s="13">
        <v>14960</v>
      </c>
    </row>
    <row r="134" spans="2:9" x14ac:dyDescent="0.3">
      <c r="B134" s="14">
        <v>44792</v>
      </c>
      <c r="C134" t="s">
        <v>13</v>
      </c>
      <c r="D134" t="str" cm="1">
        <f t="array" aca="1" ref="D134" ca="1">INDEX(Bancos[Bancos], RANDBETWEEN(1, ROWS(Bancos[Bancos])))</f>
        <v>Efectivo</v>
      </c>
      <c r="E134" t="s">
        <v>41</v>
      </c>
      <c r="F134" t="s">
        <v>17</v>
      </c>
      <c r="H134" t="s">
        <v>80</v>
      </c>
      <c r="I134" s="13">
        <v>263722</v>
      </c>
    </row>
    <row r="135" spans="2:9" x14ac:dyDescent="0.3">
      <c r="B135" s="14">
        <v>44792</v>
      </c>
      <c r="C135" t="s">
        <v>12</v>
      </c>
      <c r="D135" t="str" cm="1">
        <f t="array" aca="1" ref="D135" ca="1">INDEX(Bancos[Bancos], RANDBETWEEN(1, ROWS(Bancos[Bancos])))</f>
        <v>Efectivo</v>
      </c>
      <c r="E135" t="s">
        <v>50</v>
      </c>
      <c r="F135" t="s">
        <v>51</v>
      </c>
      <c r="H135" t="s">
        <v>76</v>
      </c>
      <c r="I135" s="13">
        <v>60932</v>
      </c>
    </row>
    <row r="136" spans="2:9" x14ac:dyDescent="0.3">
      <c r="B136" s="14">
        <v>44796</v>
      </c>
      <c r="C136" t="s">
        <v>12</v>
      </c>
      <c r="D136" t="str" cm="1">
        <f t="array" aca="1" ref="D136" ca="1">INDEX(Bancos[Bancos], RANDBETWEEN(1, ROWS(Bancos[Bancos])))</f>
        <v>Efectivo</v>
      </c>
      <c r="E136" t="s">
        <v>45</v>
      </c>
      <c r="F136" t="s">
        <v>49</v>
      </c>
      <c r="H136" t="s">
        <v>80</v>
      </c>
      <c r="I136" s="13">
        <v>30100</v>
      </c>
    </row>
    <row r="137" spans="2:9" x14ac:dyDescent="0.3">
      <c r="B137" s="14">
        <v>44796</v>
      </c>
      <c r="C137" t="s">
        <v>12</v>
      </c>
      <c r="D137" t="str" cm="1">
        <f t="array" aca="1" ref="D137" ca="1">INDEX(Bancos[Bancos], RANDBETWEEN(1, ROWS(Bancos[Bancos])))</f>
        <v>Efectivo</v>
      </c>
      <c r="E137" t="s">
        <v>50</v>
      </c>
      <c r="F137" t="s">
        <v>52</v>
      </c>
      <c r="H137" t="s">
        <v>80</v>
      </c>
      <c r="I137" s="13">
        <v>26165</v>
      </c>
    </row>
    <row r="138" spans="2:9" x14ac:dyDescent="0.3">
      <c r="B138" s="14">
        <v>44797</v>
      </c>
      <c r="C138" t="s">
        <v>12</v>
      </c>
      <c r="D138" t="str" cm="1">
        <f t="array" aca="1" ref="D138" ca="1">INDEX(Bancos[Bancos], RANDBETWEEN(1, ROWS(Bancos[Bancos])))</f>
        <v>Estado</v>
      </c>
      <c r="E138" t="s">
        <v>61</v>
      </c>
      <c r="F138" t="s">
        <v>63</v>
      </c>
      <c r="H138" t="s">
        <v>79</v>
      </c>
      <c r="I138" s="13">
        <v>17039</v>
      </c>
    </row>
    <row r="139" spans="2:9" x14ac:dyDescent="0.3">
      <c r="B139" s="14">
        <v>44800</v>
      </c>
      <c r="C139" t="s">
        <v>12</v>
      </c>
      <c r="D139" t="str" cm="1">
        <f t="array" aca="1" ref="D139" ca="1">INDEX(Bancos[Bancos], RANDBETWEEN(1, ROWS(Bancos[Bancos])))</f>
        <v>Estado</v>
      </c>
      <c r="E139" t="s">
        <v>56</v>
      </c>
      <c r="F139" t="s">
        <v>57</v>
      </c>
      <c r="H139" t="s">
        <v>79</v>
      </c>
      <c r="I139" s="13">
        <v>23653</v>
      </c>
    </row>
    <row r="140" spans="2:9" x14ac:dyDescent="0.3">
      <c r="B140" s="14">
        <v>44801</v>
      </c>
      <c r="C140" t="s">
        <v>12</v>
      </c>
      <c r="D140" t="str" cm="1">
        <f t="array" aca="1" ref="D140" ca="1">INDEX(Bancos[Bancos], RANDBETWEEN(1, ROWS(Bancos[Bancos])))</f>
        <v>Santander</v>
      </c>
      <c r="E140" t="s">
        <v>73</v>
      </c>
      <c r="F140" t="s">
        <v>21</v>
      </c>
      <c r="H140" t="s">
        <v>79</v>
      </c>
      <c r="I140" s="13">
        <v>41412</v>
      </c>
    </row>
    <row r="141" spans="2:9" x14ac:dyDescent="0.3">
      <c r="B141" s="14">
        <v>44801</v>
      </c>
      <c r="C141" t="s">
        <v>12</v>
      </c>
      <c r="D141" t="str" cm="1">
        <f t="array" aca="1" ref="D141" ca="1">INDEX(Bancos[Bancos], RANDBETWEEN(1, ROWS(Bancos[Bancos])))</f>
        <v>Estado</v>
      </c>
      <c r="E141" t="s">
        <v>61</v>
      </c>
      <c r="F141" t="s">
        <v>64</v>
      </c>
      <c r="H141" t="s">
        <v>86</v>
      </c>
      <c r="I141" s="13">
        <v>15264</v>
      </c>
    </row>
    <row r="142" spans="2:9" x14ac:dyDescent="0.3">
      <c r="B142" s="14">
        <v>44804</v>
      </c>
      <c r="C142" t="s">
        <v>12</v>
      </c>
      <c r="D142" t="str" cm="1">
        <f t="array" aca="1" ref="D142" ca="1">INDEX(Bancos[Bancos], RANDBETWEEN(1, ROWS(Bancos[Bancos])))</f>
        <v>Santander</v>
      </c>
      <c r="E142" t="s">
        <v>43</v>
      </c>
      <c r="F142" t="s">
        <v>35</v>
      </c>
      <c r="H142" t="s">
        <v>86</v>
      </c>
      <c r="I142" s="13">
        <v>18812</v>
      </c>
    </row>
    <row r="143" spans="2:9" x14ac:dyDescent="0.3">
      <c r="B143" s="14">
        <v>44804</v>
      </c>
      <c r="C143" t="s">
        <v>12</v>
      </c>
      <c r="D143" t="str" cm="1">
        <f t="array" aca="1" ref="D143" ca="1">INDEX(Bancos[Bancos], RANDBETWEEN(1, ROWS(Bancos[Bancos])))</f>
        <v>Estado</v>
      </c>
      <c r="E143" t="s">
        <v>61</v>
      </c>
      <c r="F143" t="s">
        <v>63</v>
      </c>
      <c r="H143" t="s">
        <v>76</v>
      </c>
      <c r="I143" s="13">
        <v>12351</v>
      </c>
    </row>
    <row r="144" spans="2:9" x14ac:dyDescent="0.3">
      <c r="B144" s="14">
        <v>44812</v>
      </c>
      <c r="C144" t="s">
        <v>12</v>
      </c>
      <c r="D144" t="str" cm="1">
        <f t="array" aca="1" ref="D144" ca="1">INDEX(Bancos[Bancos], RANDBETWEEN(1, ROWS(Bancos[Bancos])))</f>
        <v>Santander</v>
      </c>
      <c r="E144" t="s">
        <v>42</v>
      </c>
      <c r="F144" t="s">
        <v>30</v>
      </c>
      <c r="H144" t="s">
        <v>80</v>
      </c>
      <c r="I144" s="13">
        <v>13893</v>
      </c>
    </row>
    <row r="145" spans="2:9" x14ac:dyDescent="0.3">
      <c r="B145" s="14">
        <v>44814</v>
      </c>
      <c r="C145" t="s">
        <v>12</v>
      </c>
      <c r="D145" t="str" cm="1">
        <f t="array" aca="1" ref="D145" ca="1">INDEX(Bancos[Bancos], RANDBETWEEN(1, ROWS(Bancos[Bancos])))</f>
        <v>Efectivo</v>
      </c>
      <c r="E145" t="s">
        <v>43</v>
      </c>
      <c r="F145" t="s">
        <v>35</v>
      </c>
      <c r="H145" t="s">
        <v>80</v>
      </c>
      <c r="I145" s="13">
        <v>20461</v>
      </c>
    </row>
    <row r="146" spans="2:9" x14ac:dyDescent="0.3">
      <c r="B146" s="14">
        <v>44816</v>
      </c>
      <c r="C146" t="s">
        <v>12</v>
      </c>
      <c r="D146" t="str" cm="1">
        <f t="array" aca="1" ref="D146" ca="1">INDEX(Bancos[Bancos], RANDBETWEEN(1, ROWS(Bancos[Bancos])))</f>
        <v>Santander</v>
      </c>
      <c r="E146" t="s">
        <v>73</v>
      </c>
      <c r="F146" t="s">
        <v>21</v>
      </c>
      <c r="H146" t="s">
        <v>77</v>
      </c>
      <c r="I146" s="13">
        <v>15117</v>
      </c>
    </row>
    <row r="147" spans="2:9" x14ac:dyDescent="0.3">
      <c r="B147" s="14">
        <v>44816</v>
      </c>
      <c r="C147" t="s">
        <v>13</v>
      </c>
      <c r="D147" t="str" cm="1">
        <f t="array" aca="1" ref="D147" ca="1">INDEX(Bancos[Bancos], RANDBETWEEN(1, ROWS(Bancos[Bancos])))</f>
        <v>Santander</v>
      </c>
      <c r="E147" t="s">
        <v>41</v>
      </c>
      <c r="F147" t="s">
        <v>14</v>
      </c>
      <c r="H147" t="s">
        <v>80</v>
      </c>
      <c r="I147" s="13">
        <v>1112034</v>
      </c>
    </row>
    <row r="148" spans="2:9" x14ac:dyDescent="0.3">
      <c r="B148" s="14">
        <v>44817</v>
      </c>
      <c r="C148" t="s">
        <v>12</v>
      </c>
      <c r="D148" t="str" cm="1">
        <f t="array" aca="1" ref="D148" ca="1">INDEX(Bancos[Bancos], RANDBETWEEN(1, ROWS(Bancos[Bancos])))</f>
        <v>Efectivo</v>
      </c>
      <c r="E148" t="s">
        <v>73</v>
      </c>
      <c r="F148" t="s">
        <v>60</v>
      </c>
      <c r="H148" t="s">
        <v>86</v>
      </c>
      <c r="I148" s="13">
        <v>35078</v>
      </c>
    </row>
    <row r="149" spans="2:9" x14ac:dyDescent="0.3">
      <c r="B149" s="14">
        <v>44819</v>
      </c>
      <c r="C149" t="s">
        <v>13</v>
      </c>
      <c r="D149" t="str" cm="1">
        <f t="array" aca="1" ref="D149" ca="1">INDEX(Bancos[Bancos], RANDBETWEEN(1, ROWS(Bancos[Bancos])))</f>
        <v>Santander</v>
      </c>
      <c r="E149" t="s">
        <v>41</v>
      </c>
      <c r="F149" t="s">
        <v>15</v>
      </c>
      <c r="H149" t="s">
        <v>77</v>
      </c>
      <c r="I149" s="13">
        <v>122791</v>
      </c>
    </row>
    <row r="150" spans="2:9" x14ac:dyDescent="0.3">
      <c r="B150" s="14">
        <v>44820</v>
      </c>
      <c r="C150" t="s">
        <v>12</v>
      </c>
      <c r="D150" t="str" cm="1">
        <f t="array" aca="1" ref="D150" ca="1">INDEX(Bancos[Bancos], RANDBETWEEN(1, ROWS(Bancos[Bancos])))</f>
        <v>Efectivo</v>
      </c>
      <c r="E150" t="s">
        <v>56</v>
      </c>
      <c r="F150" t="s">
        <v>58</v>
      </c>
      <c r="H150" t="s">
        <v>79</v>
      </c>
      <c r="I150" s="13">
        <v>12542</v>
      </c>
    </row>
    <row r="151" spans="2:9" x14ac:dyDescent="0.3">
      <c r="B151" s="14">
        <v>44821</v>
      </c>
      <c r="C151" t="s">
        <v>12</v>
      </c>
      <c r="D151" t="str" cm="1">
        <f t="array" aca="1" ref="D151" ca="1">INDEX(Bancos[Bancos], RANDBETWEEN(1, ROWS(Bancos[Bancos])))</f>
        <v>Efectivo</v>
      </c>
      <c r="E151" t="s">
        <v>73</v>
      </c>
      <c r="F151" t="s">
        <v>22</v>
      </c>
      <c r="H151" t="s">
        <v>79</v>
      </c>
      <c r="I151" s="13">
        <v>25129</v>
      </c>
    </row>
    <row r="152" spans="2:9" x14ac:dyDescent="0.3">
      <c r="B152" s="14">
        <v>44824</v>
      </c>
      <c r="C152" t="s">
        <v>12</v>
      </c>
      <c r="D152" t="str" cm="1">
        <f t="array" aca="1" ref="D152" ca="1">INDEX(Bancos[Bancos], RANDBETWEEN(1, ROWS(Bancos[Bancos])))</f>
        <v>Estado</v>
      </c>
      <c r="E152" t="s">
        <v>61</v>
      </c>
      <c r="F152" t="s">
        <v>48</v>
      </c>
      <c r="H152" t="s">
        <v>76</v>
      </c>
      <c r="I152" s="13">
        <v>29902</v>
      </c>
    </row>
    <row r="153" spans="2:9" x14ac:dyDescent="0.3">
      <c r="B153" s="14">
        <v>44826</v>
      </c>
      <c r="C153" t="s">
        <v>12</v>
      </c>
      <c r="D153" t="str" cm="1">
        <f t="array" aca="1" ref="D153" ca="1">INDEX(Bancos[Bancos], RANDBETWEEN(1, ROWS(Bancos[Bancos])))</f>
        <v>Santander</v>
      </c>
      <c r="E153" t="s">
        <v>43</v>
      </c>
      <c r="F153" t="s">
        <v>33</v>
      </c>
      <c r="H153" t="s">
        <v>77</v>
      </c>
      <c r="I153" s="13">
        <v>2787</v>
      </c>
    </row>
    <row r="154" spans="2:9" x14ac:dyDescent="0.3">
      <c r="B154" s="14">
        <v>44827</v>
      </c>
      <c r="C154" t="s">
        <v>12</v>
      </c>
      <c r="D154" t="str" cm="1">
        <f t="array" aca="1" ref="D154" ca="1">INDEX(Bancos[Bancos], RANDBETWEEN(1, ROWS(Bancos[Bancos])))</f>
        <v>Santander</v>
      </c>
      <c r="E154" t="s">
        <v>45</v>
      </c>
      <c r="F154" t="s">
        <v>49</v>
      </c>
      <c r="H154" t="s">
        <v>79</v>
      </c>
      <c r="I154" s="13">
        <v>17718</v>
      </c>
    </row>
    <row r="155" spans="2:9" x14ac:dyDescent="0.3">
      <c r="B155" s="14">
        <v>44829</v>
      </c>
      <c r="C155" t="s">
        <v>12</v>
      </c>
      <c r="D155" t="str" cm="1">
        <f t="array" aca="1" ref="D155" ca="1">INDEX(Bancos[Bancos], RANDBETWEEN(1, ROWS(Bancos[Bancos])))</f>
        <v>Efectivo</v>
      </c>
      <c r="E155" t="s">
        <v>66</v>
      </c>
      <c r="F155" t="s">
        <v>69</v>
      </c>
      <c r="H155" t="s">
        <v>80</v>
      </c>
      <c r="I155" s="13">
        <v>14895</v>
      </c>
    </row>
    <row r="156" spans="2:9" x14ac:dyDescent="0.3">
      <c r="B156" s="14">
        <v>44829</v>
      </c>
      <c r="C156" t="s">
        <v>12</v>
      </c>
      <c r="D156" t="str" cm="1">
        <f t="array" aca="1" ref="D156" ca="1">INDEX(Bancos[Bancos], RANDBETWEEN(1, ROWS(Bancos[Bancos])))</f>
        <v>Estado</v>
      </c>
      <c r="E156" t="s">
        <v>42</v>
      </c>
      <c r="F156" t="s">
        <v>30</v>
      </c>
      <c r="H156" t="s">
        <v>82</v>
      </c>
      <c r="I156" s="13">
        <v>26770</v>
      </c>
    </row>
    <row r="157" spans="2:9" x14ac:dyDescent="0.3">
      <c r="B157" s="14">
        <v>44830</v>
      </c>
      <c r="C157" t="s">
        <v>12</v>
      </c>
      <c r="D157" t="str" cm="1">
        <f t="array" aca="1" ref="D157" ca="1">INDEX(Bancos[Bancos], RANDBETWEEN(1, ROWS(Bancos[Bancos])))</f>
        <v>Efectivo</v>
      </c>
      <c r="E157" t="s">
        <v>61</v>
      </c>
      <c r="F157" t="s">
        <v>63</v>
      </c>
      <c r="H157" t="s">
        <v>77</v>
      </c>
      <c r="I157" s="13">
        <v>25678</v>
      </c>
    </row>
    <row r="158" spans="2:9" x14ac:dyDescent="0.3">
      <c r="B158" s="14">
        <v>44831</v>
      </c>
      <c r="C158" t="s">
        <v>12</v>
      </c>
      <c r="D158" t="str" cm="1">
        <f t="array" aca="1" ref="D158" ca="1">INDEX(Bancos[Bancos], RANDBETWEEN(1, ROWS(Bancos[Bancos])))</f>
        <v>Santander</v>
      </c>
      <c r="E158" t="s">
        <v>42</v>
      </c>
      <c r="F158" t="s">
        <v>29</v>
      </c>
      <c r="H158" t="s">
        <v>76</v>
      </c>
      <c r="I158" s="13">
        <v>32732</v>
      </c>
    </row>
    <row r="159" spans="2:9" x14ac:dyDescent="0.3">
      <c r="B159" s="14">
        <v>44831</v>
      </c>
      <c r="C159" t="s">
        <v>12</v>
      </c>
      <c r="D159" t="str" cm="1">
        <f t="array" aca="1" ref="D159" ca="1">INDEX(Bancos[Bancos], RANDBETWEEN(1, ROWS(Bancos[Bancos])))</f>
        <v>Santander</v>
      </c>
      <c r="E159" t="s">
        <v>43</v>
      </c>
      <c r="F159" t="s">
        <v>33</v>
      </c>
      <c r="H159" t="s">
        <v>79</v>
      </c>
      <c r="I159" s="13">
        <v>19047</v>
      </c>
    </row>
    <row r="160" spans="2:9" x14ac:dyDescent="0.3">
      <c r="B160" s="14">
        <v>44836</v>
      </c>
      <c r="C160" t="s">
        <v>12</v>
      </c>
      <c r="D160" t="str" cm="1">
        <f t="array" aca="1" ref="D160" ca="1">INDEX(Bancos[Bancos], RANDBETWEEN(1, ROWS(Bancos[Bancos])))</f>
        <v>Estado</v>
      </c>
      <c r="E160" t="s">
        <v>50</v>
      </c>
      <c r="F160" t="s">
        <v>51</v>
      </c>
      <c r="H160" t="s">
        <v>79</v>
      </c>
      <c r="I160" s="13">
        <v>41667</v>
      </c>
    </row>
    <row r="161" spans="2:9" x14ac:dyDescent="0.3">
      <c r="B161" s="14">
        <v>44837</v>
      </c>
      <c r="C161" t="s">
        <v>12</v>
      </c>
      <c r="D161" t="str" cm="1">
        <f t="array" aca="1" ref="D161" ca="1">INDEX(Bancos[Bancos], RANDBETWEEN(1, ROWS(Bancos[Bancos])))</f>
        <v>Efectivo</v>
      </c>
      <c r="E161" t="s">
        <v>61</v>
      </c>
      <c r="F161" t="s">
        <v>64</v>
      </c>
      <c r="H161" t="s">
        <v>79</v>
      </c>
      <c r="I161" s="13">
        <v>11831</v>
      </c>
    </row>
    <row r="162" spans="2:9" x14ac:dyDescent="0.3">
      <c r="B162" s="14">
        <v>44838</v>
      </c>
      <c r="C162" t="s">
        <v>12</v>
      </c>
      <c r="D162" t="str" cm="1">
        <f t="array" aca="1" ref="D162" ca="1">INDEX(Bancos[Bancos], RANDBETWEEN(1, ROWS(Bancos[Bancos])))</f>
        <v>Estado</v>
      </c>
      <c r="E162" t="s">
        <v>61</v>
      </c>
      <c r="F162" t="s">
        <v>63</v>
      </c>
      <c r="H162" t="s">
        <v>86</v>
      </c>
      <c r="I162" s="13">
        <v>11189</v>
      </c>
    </row>
    <row r="163" spans="2:9" x14ac:dyDescent="0.3">
      <c r="B163" s="14">
        <v>44843</v>
      </c>
      <c r="C163" t="s">
        <v>12</v>
      </c>
      <c r="D163" t="str" cm="1">
        <f t="array" aca="1" ref="D163" ca="1">INDEX(Bancos[Bancos], RANDBETWEEN(1, ROWS(Bancos[Bancos])))</f>
        <v>Efectivo</v>
      </c>
      <c r="E163" t="s">
        <v>50</v>
      </c>
      <c r="F163" t="s">
        <v>52</v>
      </c>
      <c r="H163" t="s">
        <v>79</v>
      </c>
      <c r="I163" s="13">
        <v>39989</v>
      </c>
    </row>
    <row r="164" spans="2:9" x14ac:dyDescent="0.3">
      <c r="B164" s="14">
        <v>44846</v>
      </c>
      <c r="C164" t="s">
        <v>12</v>
      </c>
      <c r="D164" t="str" cm="1">
        <f t="array" aca="1" ref="D164" ca="1">INDEX(Bancos[Bancos], RANDBETWEEN(1, ROWS(Bancos[Bancos])))</f>
        <v>Santander</v>
      </c>
      <c r="E164" t="s">
        <v>43</v>
      </c>
      <c r="F164" t="s">
        <v>33</v>
      </c>
      <c r="H164" t="s">
        <v>80</v>
      </c>
      <c r="I164" s="13">
        <v>13909</v>
      </c>
    </row>
    <row r="165" spans="2:9" x14ac:dyDescent="0.3">
      <c r="B165" s="14">
        <v>44847</v>
      </c>
      <c r="C165" t="s">
        <v>12</v>
      </c>
      <c r="D165" t="str" cm="1">
        <f t="array" aca="1" ref="D165" ca="1">INDEX(Bancos[Bancos], RANDBETWEEN(1, ROWS(Bancos[Bancos])))</f>
        <v>Estado</v>
      </c>
      <c r="E165" t="s">
        <v>66</v>
      </c>
      <c r="F165" t="s">
        <v>33</v>
      </c>
      <c r="H165" t="s">
        <v>80</v>
      </c>
      <c r="I165" s="13">
        <v>10343</v>
      </c>
    </row>
    <row r="166" spans="2:9" x14ac:dyDescent="0.3">
      <c r="B166" s="14">
        <v>44848</v>
      </c>
      <c r="C166" t="s">
        <v>12</v>
      </c>
      <c r="D166" t="str" cm="1">
        <f t="array" aca="1" ref="D166" ca="1">INDEX(Bancos[Bancos], RANDBETWEEN(1, ROWS(Bancos[Bancos])))</f>
        <v>Santander</v>
      </c>
      <c r="E166" t="s">
        <v>50</v>
      </c>
      <c r="F166" t="s">
        <v>52</v>
      </c>
      <c r="H166" t="s">
        <v>77</v>
      </c>
      <c r="I166" s="13">
        <v>13967</v>
      </c>
    </row>
    <row r="167" spans="2:9" x14ac:dyDescent="0.3">
      <c r="B167" s="14">
        <v>44850</v>
      </c>
      <c r="C167" t="s">
        <v>13</v>
      </c>
      <c r="D167" t="str" cm="1">
        <f t="array" aca="1" ref="D167" ca="1">INDEX(Bancos[Bancos], RANDBETWEEN(1, ROWS(Bancos[Bancos])))</f>
        <v>Santander</v>
      </c>
      <c r="E167" t="s">
        <v>41</v>
      </c>
      <c r="F167" t="s">
        <v>15</v>
      </c>
      <c r="H167" t="s">
        <v>86</v>
      </c>
      <c r="I167" s="13">
        <v>275992</v>
      </c>
    </row>
    <row r="168" spans="2:9" x14ac:dyDescent="0.3">
      <c r="B168" s="14">
        <v>44853</v>
      </c>
      <c r="C168" t="s">
        <v>12</v>
      </c>
      <c r="D168" t="str" cm="1">
        <f t="array" aca="1" ref="D168" ca="1">INDEX(Bancos[Bancos], RANDBETWEEN(1, ROWS(Bancos[Bancos])))</f>
        <v>Estado</v>
      </c>
      <c r="E168" t="s">
        <v>42</v>
      </c>
      <c r="F168" t="s">
        <v>29</v>
      </c>
      <c r="H168" t="s">
        <v>77</v>
      </c>
      <c r="I168" s="13">
        <v>21551</v>
      </c>
    </row>
    <row r="169" spans="2:9" x14ac:dyDescent="0.3">
      <c r="B169" s="14">
        <v>44854</v>
      </c>
      <c r="C169" t="s">
        <v>13</v>
      </c>
      <c r="D169" t="str" cm="1">
        <f t="array" aca="1" ref="D169" ca="1">INDEX(Bancos[Bancos], RANDBETWEEN(1, ROWS(Bancos[Bancos])))</f>
        <v>Efectivo</v>
      </c>
      <c r="E169" t="s">
        <v>41</v>
      </c>
      <c r="F169" t="s">
        <v>18</v>
      </c>
      <c r="H169" t="s">
        <v>76</v>
      </c>
      <c r="I169" s="13">
        <v>184086</v>
      </c>
    </row>
    <row r="170" spans="2:9" x14ac:dyDescent="0.3">
      <c r="B170" s="14">
        <v>44855</v>
      </c>
      <c r="C170" t="s">
        <v>12</v>
      </c>
      <c r="D170" t="str" cm="1">
        <f t="array" aca="1" ref="D170" ca="1">INDEX(Bancos[Bancos], RANDBETWEEN(1, ROWS(Bancos[Bancos])))</f>
        <v>Estado</v>
      </c>
      <c r="E170" t="s">
        <v>42</v>
      </c>
      <c r="F170" t="s">
        <v>30</v>
      </c>
      <c r="H170" t="s">
        <v>79</v>
      </c>
      <c r="I170" s="13">
        <v>57638</v>
      </c>
    </row>
    <row r="171" spans="2:9" x14ac:dyDescent="0.3">
      <c r="B171" s="14">
        <v>44858</v>
      </c>
      <c r="C171" t="s">
        <v>12</v>
      </c>
      <c r="D171" t="str" cm="1">
        <f t="array" aca="1" ref="D171" ca="1">INDEX(Bancos[Bancos], RANDBETWEEN(1, ROWS(Bancos[Bancos])))</f>
        <v>Efectivo</v>
      </c>
      <c r="E171" t="s">
        <v>73</v>
      </c>
      <c r="F171" t="s">
        <v>33</v>
      </c>
      <c r="H171" t="s">
        <v>80</v>
      </c>
      <c r="I171" s="13">
        <v>81601</v>
      </c>
    </row>
    <row r="172" spans="2:9" x14ac:dyDescent="0.3">
      <c r="B172" s="14">
        <v>44862</v>
      </c>
      <c r="C172" t="s">
        <v>12</v>
      </c>
      <c r="D172" t="str" cm="1">
        <f t="array" aca="1" ref="D172" ca="1">INDEX(Bancos[Bancos], RANDBETWEEN(1, ROWS(Bancos[Bancos])))</f>
        <v>Santander</v>
      </c>
      <c r="E172" t="s">
        <v>45</v>
      </c>
      <c r="F172" t="s">
        <v>48</v>
      </c>
      <c r="H172" t="s">
        <v>79</v>
      </c>
      <c r="I172" s="13">
        <v>16307</v>
      </c>
    </row>
    <row r="173" spans="2:9" x14ac:dyDescent="0.3">
      <c r="B173" s="14">
        <v>44863</v>
      </c>
      <c r="C173" t="s">
        <v>12</v>
      </c>
      <c r="D173" t="str" cm="1">
        <f t="array" aca="1" ref="D173" ca="1">INDEX(Bancos[Bancos], RANDBETWEEN(1, ROWS(Bancos[Bancos])))</f>
        <v>Estado</v>
      </c>
      <c r="E173" t="s">
        <v>73</v>
      </c>
      <c r="F173" t="s">
        <v>46</v>
      </c>
      <c r="H173" t="s">
        <v>79</v>
      </c>
      <c r="I173" s="13">
        <v>113931</v>
      </c>
    </row>
    <row r="174" spans="2:9" x14ac:dyDescent="0.3">
      <c r="B174" s="14">
        <v>44865</v>
      </c>
      <c r="C174" t="s">
        <v>12</v>
      </c>
      <c r="D174" t="str" cm="1">
        <f t="array" aca="1" ref="D174" ca="1">INDEX(Bancos[Bancos], RANDBETWEEN(1, ROWS(Bancos[Bancos])))</f>
        <v>Efectivo</v>
      </c>
      <c r="E174" t="s">
        <v>56</v>
      </c>
      <c r="F174" t="s">
        <v>58</v>
      </c>
      <c r="H174" t="s">
        <v>76</v>
      </c>
      <c r="I174" s="13">
        <v>12912</v>
      </c>
    </row>
    <row r="175" spans="2:9" x14ac:dyDescent="0.3">
      <c r="B175" s="14">
        <v>44869</v>
      </c>
      <c r="C175" t="s">
        <v>13</v>
      </c>
      <c r="D175" t="str" cm="1">
        <f t="array" aca="1" ref="D175" ca="1">INDEX(Bancos[Bancos], RANDBETWEEN(1, ROWS(Bancos[Bancos])))</f>
        <v>Estado</v>
      </c>
      <c r="E175" t="s">
        <v>41</v>
      </c>
      <c r="F175" t="s">
        <v>18</v>
      </c>
      <c r="H175" t="s">
        <v>82</v>
      </c>
      <c r="I175" s="13">
        <v>114233</v>
      </c>
    </row>
    <row r="176" spans="2:9" x14ac:dyDescent="0.3">
      <c r="B176" s="14">
        <v>44869</v>
      </c>
      <c r="C176" t="s">
        <v>12</v>
      </c>
      <c r="D176" t="str" cm="1">
        <f t="array" aca="1" ref="D176" ca="1">INDEX(Bancos[Bancos], RANDBETWEEN(1, ROWS(Bancos[Bancos])))</f>
        <v>Estado</v>
      </c>
      <c r="E176" t="s">
        <v>45</v>
      </c>
      <c r="F176" t="s">
        <v>47</v>
      </c>
      <c r="H176" t="s">
        <v>76</v>
      </c>
      <c r="I176" s="13">
        <v>8477</v>
      </c>
    </row>
    <row r="177" spans="2:9" x14ac:dyDescent="0.3">
      <c r="B177" s="14">
        <v>44869</v>
      </c>
      <c r="C177" t="s">
        <v>12</v>
      </c>
      <c r="D177" t="str" cm="1">
        <f t="array" aca="1" ref="D177" ca="1">INDEX(Bancos[Bancos], RANDBETWEEN(1, ROWS(Bancos[Bancos])))</f>
        <v>Estado</v>
      </c>
      <c r="E177" t="s">
        <v>66</v>
      </c>
      <c r="F177" t="s">
        <v>33</v>
      </c>
      <c r="H177" t="s">
        <v>79</v>
      </c>
      <c r="I177" s="13">
        <v>28194</v>
      </c>
    </row>
    <row r="178" spans="2:9" x14ac:dyDescent="0.3">
      <c r="B178" s="14">
        <v>44870</v>
      </c>
      <c r="C178" t="s">
        <v>12</v>
      </c>
      <c r="D178" t="str" cm="1">
        <f t="array" aca="1" ref="D178" ca="1">INDEX(Bancos[Bancos], RANDBETWEEN(1, ROWS(Bancos[Bancos])))</f>
        <v>Estado</v>
      </c>
      <c r="E178" t="s">
        <v>43</v>
      </c>
      <c r="F178" t="s">
        <v>36</v>
      </c>
      <c r="H178" t="s">
        <v>79</v>
      </c>
      <c r="I178" s="13">
        <v>1579</v>
      </c>
    </row>
    <row r="179" spans="2:9" x14ac:dyDescent="0.3">
      <c r="B179" s="14">
        <v>44877</v>
      </c>
      <c r="C179" t="s">
        <v>12</v>
      </c>
      <c r="D179" t="str" cm="1">
        <f t="array" aca="1" ref="D179" ca="1">INDEX(Bancos[Bancos], RANDBETWEEN(1, ROWS(Bancos[Bancos])))</f>
        <v>Estado</v>
      </c>
      <c r="E179" t="s">
        <v>45</v>
      </c>
      <c r="F179" t="s">
        <v>47</v>
      </c>
      <c r="H179" t="s">
        <v>77</v>
      </c>
      <c r="I179" s="13">
        <v>36793</v>
      </c>
    </row>
    <row r="180" spans="2:9" x14ac:dyDescent="0.3">
      <c r="B180" s="14">
        <v>44877</v>
      </c>
      <c r="C180" t="s">
        <v>12</v>
      </c>
      <c r="D180" t="str" cm="1">
        <f t="array" aca="1" ref="D180" ca="1">INDEX(Bancos[Bancos], RANDBETWEEN(1, ROWS(Bancos[Bancos])))</f>
        <v>Efectivo</v>
      </c>
      <c r="E180" t="s">
        <v>66</v>
      </c>
      <c r="F180" t="s">
        <v>67</v>
      </c>
      <c r="H180" t="s">
        <v>80</v>
      </c>
      <c r="I180" s="13">
        <v>22676</v>
      </c>
    </row>
    <row r="181" spans="2:9" x14ac:dyDescent="0.3">
      <c r="B181" s="14">
        <v>44877</v>
      </c>
      <c r="C181" t="s">
        <v>12</v>
      </c>
      <c r="D181" t="str" cm="1">
        <f t="array" aca="1" ref="D181" ca="1">INDEX(Bancos[Bancos], RANDBETWEEN(1, ROWS(Bancos[Bancos])))</f>
        <v>Santander</v>
      </c>
      <c r="E181" t="s">
        <v>61</v>
      </c>
      <c r="F181" t="s">
        <v>63</v>
      </c>
      <c r="H181" t="s">
        <v>77</v>
      </c>
      <c r="I181" s="13">
        <v>48</v>
      </c>
    </row>
    <row r="182" spans="2:9" x14ac:dyDescent="0.3">
      <c r="B182" s="14">
        <v>44883</v>
      </c>
      <c r="C182" t="s">
        <v>12</v>
      </c>
      <c r="D182" t="str" cm="1">
        <f t="array" aca="1" ref="D182" ca="1">INDEX(Bancos[Bancos], RANDBETWEEN(1, ROWS(Bancos[Bancos])))</f>
        <v>Efectivo</v>
      </c>
      <c r="E182" t="s">
        <v>42</v>
      </c>
      <c r="F182" t="s">
        <v>29</v>
      </c>
      <c r="H182" t="s">
        <v>77</v>
      </c>
      <c r="I182" s="13">
        <v>34952</v>
      </c>
    </row>
    <row r="183" spans="2:9" x14ac:dyDescent="0.3">
      <c r="B183" s="14">
        <v>44884</v>
      </c>
      <c r="C183" t="s">
        <v>12</v>
      </c>
      <c r="D183" t="str" cm="1">
        <f t="array" aca="1" ref="D183" ca="1">INDEX(Bancos[Bancos], RANDBETWEEN(1, ROWS(Bancos[Bancos])))</f>
        <v>Efectivo</v>
      </c>
      <c r="E183" t="s">
        <v>50</v>
      </c>
      <c r="F183" t="s">
        <v>51</v>
      </c>
      <c r="H183" t="s">
        <v>76</v>
      </c>
      <c r="I183" s="13">
        <v>48243</v>
      </c>
    </row>
    <row r="184" spans="2:9" x14ac:dyDescent="0.3">
      <c r="B184" s="14">
        <v>44886</v>
      </c>
      <c r="C184" t="s">
        <v>12</v>
      </c>
      <c r="D184" t="str" cm="1">
        <f t="array" aca="1" ref="D184" ca="1">INDEX(Bancos[Bancos], RANDBETWEEN(1, ROWS(Bancos[Bancos])))</f>
        <v>Santander</v>
      </c>
      <c r="E184" t="s">
        <v>73</v>
      </c>
      <c r="F184" t="s">
        <v>28</v>
      </c>
      <c r="H184" t="s">
        <v>80</v>
      </c>
      <c r="I184" s="13">
        <v>23686</v>
      </c>
    </row>
    <row r="185" spans="2:9" x14ac:dyDescent="0.3">
      <c r="B185" s="14">
        <v>44887</v>
      </c>
      <c r="C185" t="s">
        <v>12</v>
      </c>
      <c r="D185" t="str" cm="1">
        <f t="array" aca="1" ref="D185" ca="1">INDEX(Bancos[Bancos], RANDBETWEEN(1, ROWS(Bancos[Bancos])))</f>
        <v>Efectivo</v>
      </c>
      <c r="E185" t="s">
        <v>42</v>
      </c>
      <c r="F185" t="s">
        <v>29</v>
      </c>
      <c r="H185" t="s">
        <v>79</v>
      </c>
      <c r="I185" s="13">
        <v>13496</v>
      </c>
    </row>
    <row r="186" spans="2:9" x14ac:dyDescent="0.3">
      <c r="B186" s="14">
        <v>44889</v>
      </c>
      <c r="C186" t="s">
        <v>12</v>
      </c>
      <c r="D186" t="str" cm="1">
        <f t="array" aca="1" ref="D186" ca="1">INDEX(Bancos[Bancos], RANDBETWEEN(1, ROWS(Bancos[Bancos])))</f>
        <v>Efectivo</v>
      </c>
      <c r="E186" t="s">
        <v>50</v>
      </c>
      <c r="F186" t="s">
        <v>52</v>
      </c>
      <c r="H186" t="s">
        <v>77</v>
      </c>
      <c r="I186" s="13">
        <v>44897</v>
      </c>
    </row>
    <row r="187" spans="2:9" x14ac:dyDescent="0.3">
      <c r="B187" s="14">
        <v>44894</v>
      </c>
      <c r="C187" t="s">
        <v>13</v>
      </c>
      <c r="D187" t="str" cm="1">
        <f t="array" aca="1" ref="D187" ca="1">INDEX(Bancos[Bancos], RANDBETWEEN(1, ROWS(Bancos[Bancos])))</f>
        <v>Efectivo</v>
      </c>
      <c r="E187" t="s">
        <v>41</v>
      </c>
      <c r="F187" t="s">
        <v>17</v>
      </c>
      <c r="H187" t="s">
        <v>79</v>
      </c>
      <c r="I187" s="13">
        <v>201087</v>
      </c>
    </row>
    <row r="188" spans="2:9" x14ac:dyDescent="0.3">
      <c r="B188" s="14">
        <v>44894</v>
      </c>
      <c r="C188" t="s">
        <v>12</v>
      </c>
      <c r="D188" t="str" cm="1">
        <f t="array" aca="1" ref="D188" ca="1">INDEX(Bancos[Bancos], RANDBETWEEN(1, ROWS(Bancos[Bancos])))</f>
        <v>Santander</v>
      </c>
      <c r="E188" t="s">
        <v>42</v>
      </c>
      <c r="F188" t="s">
        <v>29</v>
      </c>
      <c r="H188" t="s">
        <v>76</v>
      </c>
      <c r="I188" s="13">
        <v>7748</v>
      </c>
    </row>
    <row r="189" spans="2:9" x14ac:dyDescent="0.3">
      <c r="B189" s="14">
        <v>44895</v>
      </c>
      <c r="C189" t="s">
        <v>12</v>
      </c>
      <c r="D189" t="str" cm="1">
        <f t="array" aca="1" ref="D189" ca="1">INDEX(Bancos[Bancos], RANDBETWEEN(1, ROWS(Bancos[Bancos])))</f>
        <v>Efectivo</v>
      </c>
      <c r="E189" t="s">
        <v>66</v>
      </c>
      <c r="F189" t="s">
        <v>68</v>
      </c>
      <c r="H189" t="s">
        <v>86</v>
      </c>
      <c r="I189" s="13">
        <v>17348</v>
      </c>
    </row>
    <row r="190" spans="2:9" x14ac:dyDescent="0.3">
      <c r="B190" s="14">
        <v>44897</v>
      </c>
      <c r="C190" t="s">
        <v>12</v>
      </c>
      <c r="D190" t="str" cm="1">
        <f t="array" aca="1" ref="D190" ca="1">INDEX(Bancos[Bancos], RANDBETWEEN(1, ROWS(Bancos[Bancos])))</f>
        <v>Efectivo</v>
      </c>
      <c r="E190" t="s">
        <v>43</v>
      </c>
      <c r="F190" t="s">
        <v>33</v>
      </c>
      <c r="H190" t="s">
        <v>79</v>
      </c>
      <c r="I190" s="13">
        <v>12749</v>
      </c>
    </row>
    <row r="191" spans="2:9" x14ac:dyDescent="0.3">
      <c r="B191" s="14">
        <v>44897</v>
      </c>
      <c r="C191" t="s">
        <v>12</v>
      </c>
      <c r="D191" t="str" cm="1">
        <f t="array" aca="1" ref="D191" ca="1">INDEX(Bancos[Bancos], RANDBETWEEN(1, ROWS(Bancos[Bancos])))</f>
        <v>Estado</v>
      </c>
      <c r="E191" t="s">
        <v>56</v>
      </c>
      <c r="F191" t="s">
        <v>59</v>
      </c>
      <c r="H191" t="s">
        <v>79</v>
      </c>
      <c r="I191" s="13">
        <v>22918</v>
      </c>
    </row>
    <row r="192" spans="2:9" x14ac:dyDescent="0.3">
      <c r="B192" s="14">
        <v>44898</v>
      </c>
      <c r="C192" t="s">
        <v>12</v>
      </c>
      <c r="D192" t="str" cm="1">
        <f t="array" aca="1" ref="D192" ca="1">INDEX(Bancos[Bancos], RANDBETWEEN(1, ROWS(Bancos[Bancos])))</f>
        <v>Estado</v>
      </c>
      <c r="E192" t="s">
        <v>45</v>
      </c>
      <c r="F192" t="s">
        <v>47</v>
      </c>
      <c r="H192" t="s">
        <v>77</v>
      </c>
      <c r="I192" s="13">
        <v>30699</v>
      </c>
    </row>
    <row r="193" spans="2:9" x14ac:dyDescent="0.3">
      <c r="B193" s="14">
        <v>44900</v>
      </c>
      <c r="C193" t="s">
        <v>12</v>
      </c>
      <c r="D193" t="str" cm="1">
        <f t="array" aca="1" ref="D193" ca="1">INDEX(Bancos[Bancos], RANDBETWEEN(1, ROWS(Bancos[Bancos])))</f>
        <v>Efectivo</v>
      </c>
      <c r="E193" t="s">
        <v>66</v>
      </c>
      <c r="F193" t="s">
        <v>68</v>
      </c>
      <c r="H193" t="s">
        <v>76</v>
      </c>
      <c r="I193" s="13">
        <v>32427</v>
      </c>
    </row>
    <row r="194" spans="2:9" x14ac:dyDescent="0.3">
      <c r="B194" s="14">
        <v>44903</v>
      </c>
      <c r="C194" t="s">
        <v>12</v>
      </c>
      <c r="D194" t="str" cm="1">
        <f t="array" aca="1" ref="D194" ca="1">INDEX(Bancos[Bancos], RANDBETWEEN(1, ROWS(Bancos[Bancos])))</f>
        <v>Estado</v>
      </c>
      <c r="E194" t="s">
        <v>61</v>
      </c>
      <c r="F194" t="s">
        <v>64</v>
      </c>
      <c r="H194" t="s">
        <v>76</v>
      </c>
      <c r="I194" s="13">
        <v>25525</v>
      </c>
    </row>
    <row r="195" spans="2:9" x14ac:dyDescent="0.3">
      <c r="B195" s="14">
        <v>44904</v>
      </c>
      <c r="C195" t="s">
        <v>12</v>
      </c>
      <c r="D195" t="str" cm="1">
        <f t="array" aca="1" ref="D195" ca="1">INDEX(Bancos[Bancos], RANDBETWEEN(1, ROWS(Bancos[Bancos])))</f>
        <v>Efectivo</v>
      </c>
      <c r="E195" t="s">
        <v>66</v>
      </c>
      <c r="F195" t="s">
        <v>72</v>
      </c>
      <c r="H195" t="s">
        <v>77</v>
      </c>
      <c r="I195" s="13">
        <v>26331</v>
      </c>
    </row>
    <row r="196" spans="2:9" x14ac:dyDescent="0.3">
      <c r="B196" s="14">
        <v>44906</v>
      </c>
      <c r="C196" t="s">
        <v>12</v>
      </c>
      <c r="D196" t="str" cm="1">
        <f t="array" aca="1" ref="D196" ca="1">INDEX(Bancos[Bancos], RANDBETWEEN(1, ROWS(Bancos[Bancos])))</f>
        <v>Efectivo</v>
      </c>
      <c r="E196" t="s">
        <v>50</v>
      </c>
      <c r="F196" t="s">
        <v>52</v>
      </c>
      <c r="H196" t="s">
        <v>80</v>
      </c>
      <c r="I196" s="13">
        <v>22733</v>
      </c>
    </row>
    <row r="197" spans="2:9" x14ac:dyDescent="0.3">
      <c r="B197" s="14">
        <v>44908</v>
      </c>
      <c r="C197" t="s">
        <v>12</v>
      </c>
      <c r="D197" t="str" cm="1">
        <f t="array" aca="1" ref="D197" ca="1">INDEX(Bancos[Bancos], RANDBETWEEN(1, ROWS(Bancos[Bancos])))</f>
        <v>Efectivo</v>
      </c>
      <c r="E197" t="s">
        <v>43</v>
      </c>
      <c r="F197" t="s">
        <v>32</v>
      </c>
      <c r="H197" t="s">
        <v>80</v>
      </c>
      <c r="I197" s="13">
        <v>16217</v>
      </c>
    </row>
    <row r="198" spans="2:9" x14ac:dyDescent="0.3">
      <c r="B198" s="14">
        <v>44908</v>
      </c>
      <c r="C198" t="s">
        <v>12</v>
      </c>
      <c r="D198" t="str" cm="1">
        <f t="array" aca="1" ref="D198" ca="1">INDEX(Bancos[Bancos], RANDBETWEEN(1, ROWS(Bancos[Bancos])))</f>
        <v>Efectivo</v>
      </c>
      <c r="E198" t="s">
        <v>45</v>
      </c>
      <c r="F198" t="s">
        <v>49</v>
      </c>
      <c r="H198" t="s">
        <v>77</v>
      </c>
      <c r="I198" s="13">
        <v>16198</v>
      </c>
    </row>
    <row r="199" spans="2:9" x14ac:dyDescent="0.3">
      <c r="B199" s="14">
        <v>44908</v>
      </c>
      <c r="C199" t="s">
        <v>12</v>
      </c>
      <c r="D199" t="str" cm="1">
        <f t="array" aca="1" ref="D199" ca="1">INDEX(Bancos[Bancos], RANDBETWEEN(1, ROWS(Bancos[Bancos])))</f>
        <v>Efectivo</v>
      </c>
      <c r="E199" t="s">
        <v>73</v>
      </c>
      <c r="F199" t="s">
        <v>19</v>
      </c>
      <c r="H199" t="s">
        <v>80</v>
      </c>
      <c r="I199" s="13">
        <v>96549</v>
      </c>
    </row>
    <row r="200" spans="2:9" x14ac:dyDescent="0.3">
      <c r="B200" s="14">
        <v>44909</v>
      </c>
      <c r="C200" t="s">
        <v>12</v>
      </c>
      <c r="D200" t="str" cm="1">
        <f t="array" aca="1" ref="D200" ca="1">INDEX(Bancos[Bancos], RANDBETWEEN(1, ROWS(Bancos[Bancos])))</f>
        <v>Santander</v>
      </c>
      <c r="E200" t="s">
        <v>42</v>
      </c>
      <c r="F200" t="s">
        <v>31</v>
      </c>
      <c r="H200" t="s">
        <v>80</v>
      </c>
      <c r="I200" s="13">
        <v>41172</v>
      </c>
    </row>
    <row r="201" spans="2:9" x14ac:dyDescent="0.3">
      <c r="B201" s="14">
        <v>44915</v>
      </c>
      <c r="C201" t="s">
        <v>12</v>
      </c>
      <c r="D201" t="str" cm="1">
        <f t="array" aca="1" ref="D201" ca="1">INDEX(Bancos[Bancos], RANDBETWEEN(1, ROWS(Bancos[Bancos])))</f>
        <v>Estado</v>
      </c>
      <c r="E201" t="s">
        <v>42</v>
      </c>
      <c r="F201" t="s">
        <v>30</v>
      </c>
      <c r="H201" t="s">
        <v>80</v>
      </c>
      <c r="I201" s="13">
        <v>3691</v>
      </c>
    </row>
    <row r="202" spans="2:9" x14ac:dyDescent="0.3">
      <c r="B202" s="14">
        <v>44919</v>
      </c>
      <c r="C202" t="s">
        <v>12</v>
      </c>
      <c r="D202" t="str" cm="1">
        <f t="array" aca="1" ref="D202" ca="1">INDEX(Bancos[Bancos], RANDBETWEEN(1, ROWS(Bancos[Bancos])))</f>
        <v>Estado</v>
      </c>
      <c r="E202" t="s">
        <v>66</v>
      </c>
      <c r="F202" t="s">
        <v>67</v>
      </c>
      <c r="H202" t="s">
        <v>79</v>
      </c>
      <c r="I202" s="13">
        <v>19775</v>
      </c>
    </row>
    <row r="203" spans="2:9" x14ac:dyDescent="0.3">
      <c r="B203" s="14">
        <v>44921</v>
      </c>
      <c r="C203" t="s">
        <v>12</v>
      </c>
      <c r="D203" t="str" cm="1">
        <f t="array" aca="1" ref="D203" ca="1">INDEX(Bancos[Bancos], RANDBETWEEN(1, ROWS(Bancos[Bancos])))</f>
        <v>Efectivo</v>
      </c>
      <c r="E203" t="s">
        <v>66</v>
      </c>
      <c r="F203" t="s">
        <v>33</v>
      </c>
      <c r="H203" t="s">
        <v>79</v>
      </c>
      <c r="I203" s="13">
        <v>11712</v>
      </c>
    </row>
    <row r="204" spans="2:9" x14ac:dyDescent="0.3">
      <c r="B204" s="14">
        <v>44921</v>
      </c>
      <c r="C204" t="s">
        <v>12</v>
      </c>
      <c r="D204" t="str" cm="1">
        <f t="array" aca="1" ref="D204" ca="1">INDEX(Bancos[Bancos], RANDBETWEEN(1, ROWS(Bancos[Bancos])))</f>
        <v>Santander</v>
      </c>
      <c r="E204" t="s">
        <v>43</v>
      </c>
      <c r="F204" t="s">
        <v>36</v>
      </c>
      <c r="H204" t="s">
        <v>79</v>
      </c>
      <c r="I204" s="13">
        <v>19666</v>
      </c>
    </row>
    <row r="205" spans="2:9" x14ac:dyDescent="0.3">
      <c r="B205" s="14">
        <v>44923</v>
      </c>
      <c r="C205" t="s">
        <v>12</v>
      </c>
      <c r="D205" t="str" cm="1">
        <f t="array" aca="1" ref="D205" ca="1">INDEX(Bancos[Bancos], RANDBETWEEN(1, ROWS(Bancos[Bancos])))</f>
        <v>Efectivo</v>
      </c>
      <c r="E205" t="s">
        <v>42</v>
      </c>
      <c r="F205" t="s">
        <v>30</v>
      </c>
      <c r="H205" t="s">
        <v>77</v>
      </c>
      <c r="I205" s="13">
        <v>20978</v>
      </c>
    </row>
    <row r="206" spans="2:9" x14ac:dyDescent="0.3">
      <c r="B206" s="14">
        <v>44925</v>
      </c>
      <c r="C206" t="s">
        <v>12</v>
      </c>
      <c r="D206" t="str" cm="1">
        <f t="array" aca="1" ref="D206" ca="1">INDEX(Bancos[Bancos], RANDBETWEEN(1, ROWS(Bancos[Bancos])))</f>
        <v>Efectivo</v>
      </c>
      <c r="E206" t="s">
        <v>43</v>
      </c>
      <c r="F206" t="s">
        <v>32</v>
      </c>
      <c r="H206" t="s">
        <v>86</v>
      </c>
      <c r="I206" s="13">
        <v>20858</v>
      </c>
    </row>
    <row r="207" spans="2:9" x14ac:dyDescent="0.3">
      <c r="B207" s="14">
        <v>44931</v>
      </c>
      <c r="C207" t="s">
        <v>12</v>
      </c>
      <c r="D207" t="str" cm="1">
        <f t="array" aca="1" ref="D207" ca="1">INDEX(Bancos[Bancos], RANDBETWEEN(1, ROWS(Bancos[Bancos])))</f>
        <v>Santander</v>
      </c>
      <c r="E207" t="s">
        <v>42</v>
      </c>
      <c r="F207" t="s">
        <v>30</v>
      </c>
      <c r="H207" t="s">
        <v>79</v>
      </c>
      <c r="I207" s="13">
        <v>16447</v>
      </c>
    </row>
    <row r="208" spans="2:9" x14ac:dyDescent="0.3">
      <c r="B208" s="14">
        <v>44933</v>
      </c>
      <c r="C208" t="s">
        <v>12</v>
      </c>
      <c r="D208" t="str" cm="1">
        <f t="array" aca="1" ref="D208" ca="1">INDEX(Bancos[Bancos], RANDBETWEEN(1, ROWS(Bancos[Bancos])))</f>
        <v>Santander</v>
      </c>
      <c r="E208" t="s">
        <v>73</v>
      </c>
      <c r="F208" t="s">
        <v>22</v>
      </c>
      <c r="H208" t="s">
        <v>80</v>
      </c>
      <c r="I208" s="13">
        <v>40096</v>
      </c>
    </row>
    <row r="209" spans="2:9" x14ac:dyDescent="0.3">
      <c r="B209" s="14">
        <v>44934</v>
      </c>
      <c r="C209" t="s">
        <v>12</v>
      </c>
      <c r="D209" t="str" cm="1">
        <f t="array" aca="1" ref="D209" ca="1">INDEX(Bancos[Bancos], RANDBETWEEN(1, ROWS(Bancos[Bancos])))</f>
        <v>Efectivo</v>
      </c>
      <c r="E209" t="s">
        <v>42</v>
      </c>
      <c r="F209" t="s">
        <v>29</v>
      </c>
      <c r="H209" t="s">
        <v>76</v>
      </c>
      <c r="I209" s="13">
        <v>51519</v>
      </c>
    </row>
    <row r="210" spans="2:9" x14ac:dyDescent="0.3">
      <c r="B210" s="14">
        <v>44934</v>
      </c>
      <c r="C210" t="s">
        <v>12</v>
      </c>
      <c r="D210" t="str" cm="1">
        <f t="array" aca="1" ref="D210" ca="1">INDEX(Bancos[Bancos], RANDBETWEEN(1, ROWS(Bancos[Bancos])))</f>
        <v>Santander</v>
      </c>
      <c r="E210" t="s">
        <v>73</v>
      </c>
      <c r="F210" t="s">
        <v>24</v>
      </c>
      <c r="H210" t="s">
        <v>80</v>
      </c>
      <c r="I210" s="13">
        <v>29044</v>
      </c>
    </row>
    <row r="211" spans="2:9" x14ac:dyDescent="0.3">
      <c r="B211" s="14">
        <v>44936</v>
      </c>
      <c r="C211" t="s">
        <v>12</v>
      </c>
      <c r="D211" t="str" cm="1">
        <f t="array" aca="1" ref="D211" ca="1">INDEX(Bancos[Bancos], RANDBETWEEN(1, ROWS(Bancos[Bancos])))</f>
        <v>Efectivo</v>
      </c>
      <c r="E211" t="s">
        <v>43</v>
      </c>
      <c r="F211" t="s">
        <v>35</v>
      </c>
      <c r="H211" t="s">
        <v>76</v>
      </c>
      <c r="I211" s="13">
        <v>600</v>
      </c>
    </row>
    <row r="212" spans="2:9" x14ac:dyDescent="0.3">
      <c r="B212" s="14">
        <v>44937</v>
      </c>
      <c r="C212" t="s">
        <v>12</v>
      </c>
      <c r="D212" t="str" cm="1">
        <f t="array" aca="1" ref="D212" ca="1">INDEX(Bancos[Bancos], RANDBETWEEN(1, ROWS(Bancos[Bancos])))</f>
        <v>Santander</v>
      </c>
      <c r="E212" t="s">
        <v>73</v>
      </c>
      <c r="F212" t="s">
        <v>26</v>
      </c>
      <c r="H212" t="s">
        <v>80</v>
      </c>
      <c r="I212" s="13">
        <v>7990</v>
      </c>
    </row>
    <row r="213" spans="2:9" x14ac:dyDescent="0.3">
      <c r="B213" s="14">
        <v>44941</v>
      </c>
      <c r="C213" t="s">
        <v>12</v>
      </c>
      <c r="D213" t="str" cm="1">
        <f t="array" aca="1" ref="D213" ca="1">INDEX(Bancos[Bancos], RANDBETWEEN(1, ROWS(Bancos[Bancos])))</f>
        <v>Efectivo</v>
      </c>
      <c r="E213" t="s">
        <v>73</v>
      </c>
      <c r="F213" t="s">
        <v>28</v>
      </c>
      <c r="H213" t="s">
        <v>77</v>
      </c>
      <c r="I213" s="13">
        <v>12990</v>
      </c>
    </row>
    <row r="214" spans="2:9" x14ac:dyDescent="0.3">
      <c r="B214" s="14">
        <v>44941</v>
      </c>
      <c r="C214" t="s">
        <v>12</v>
      </c>
      <c r="D214" t="str" cm="1">
        <f t="array" aca="1" ref="D214" ca="1">INDEX(Bancos[Bancos], RANDBETWEEN(1, ROWS(Bancos[Bancos])))</f>
        <v>Santander</v>
      </c>
      <c r="E214" t="s">
        <v>43</v>
      </c>
      <c r="F214" t="s">
        <v>33</v>
      </c>
      <c r="H214" t="s">
        <v>79</v>
      </c>
      <c r="I214" s="13">
        <v>3314</v>
      </c>
    </row>
    <row r="215" spans="2:9" x14ac:dyDescent="0.3">
      <c r="B215" s="14">
        <v>44941</v>
      </c>
      <c r="C215" t="s">
        <v>12</v>
      </c>
      <c r="D215" t="str" cm="1">
        <f t="array" aca="1" ref="D215" ca="1">INDEX(Bancos[Bancos], RANDBETWEEN(1, ROWS(Bancos[Bancos])))</f>
        <v>Efectivo</v>
      </c>
      <c r="E215" t="s">
        <v>73</v>
      </c>
      <c r="F215" t="s">
        <v>27</v>
      </c>
      <c r="H215" t="s">
        <v>77</v>
      </c>
      <c r="I215" s="13">
        <v>9990</v>
      </c>
    </row>
    <row r="216" spans="2:9" x14ac:dyDescent="0.3">
      <c r="B216" s="14">
        <v>44942</v>
      </c>
      <c r="C216" t="s">
        <v>12</v>
      </c>
      <c r="D216" t="str" cm="1">
        <f t="array" aca="1" ref="D216" ca="1">INDEX(Bancos[Bancos], RANDBETWEEN(1, ROWS(Bancos[Bancos])))</f>
        <v>Estado</v>
      </c>
      <c r="E216" t="s">
        <v>43</v>
      </c>
      <c r="F216" t="s">
        <v>32</v>
      </c>
      <c r="H216" t="s">
        <v>76</v>
      </c>
      <c r="I216" s="13">
        <v>30652</v>
      </c>
    </row>
    <row r="217" spans="2:9" x14ac:dyDescent="0.3">
      <c r="B217" s="14">
        <v>44949</v>
      </c>
      <c r="C217" t="s">
        <v>12</v>
      </c>
      <c r="D217" t="str" cm="1">
        <f t="array" aca="1" ref="D217" ca="1">INDEX(Bancos[Bancos], RANDBETWEEN(1, ROWS(Bancos[Bancos])))</f>
        <v>Estado</v>
      </c>
      <c r="E217" t="s">
        <v>43</v>
      </c>
      <c r="F217" t="s">
        <v>32</v>
      </c>
      <c r="H217" t="s">
        <v>79</v>
      </c>
      <c r="I217" s="13">
        <v>13010</v>
      </c>
    </row>
    <row r="218" spans="2:9" x14ac:dyDescent="0.3">
      <c r="B218" s="14">
        <v>44954</v>
      </c>
      <c r="C218" t="s">
        <v>12</v>
      </c>
      <c r="D218" t="str" cm="1">
        <f t="array" aca="1" ref="D218" ca="1">INDEX(Bancos[Bancos], RANDBETWEEN(1, ROWS(Bancos[Bancos])))</f>
        <v>Santander</v>
      </c>
      <c r="E218" t="s">
        <v>43</v>
      </c>
      <c r="F218" t="s">
        <v>36</v>
      </c>
      <c r="H218" t="s">
        <v>79</v>
      </c>
      <c r="I218" s="13">
        <v>9493</v>
      </c>
    </row>
    <row r="219" spans="2:9" x14ac:dyDescent="0.3">
      <c r="B219" s="14">
        <v>44958</v>
      </c>
      <c r="C219" t="s">
        <v>12</v>
      </c>
      <c r="D219" t="str" cm="1">
        <f t="array" aca="1" ref="D219" ca="1">INDEX(Bancos[Bancos], RANDBETWEEN(1, ROWS(Bancos[Bancos])))</f>
        <v>Efectivo</v>
      </c>
      <c r="E219" t="s">
        <v>43</v>
      </c>
      <c r="F219" t="s">
        <v>35</v>
      </c>
      <c r="H219" t="s">
        <v>76</v>
      </c>
      <c r="I219" s="13">
        <v>1690</v>
      </c>
    </row>
    <row r="220" spans="2:9" x14ac:dyDescent="0.3">
      <c r="B220" s="14">
        <v>44964</v>
      </c>
      <c r="C220" t="s">
        <v>12</v>
      </c>
      <c r="D220" t="str" cm="1">
        <f t="array" aca="1" ref="D220" ca="1">INDEX(Bancos[Bancos], RANDBETWEEN(1, ROWS(Bancos[Bancos])))</f>
        <v>Estado</v>
      </c>
      <c r="E220" t="s">
        <v>50</v>
      </c>
      <c r="F220" t="s">
        <v>51</v>
      </c>
      <c r="H220" t="s">
        <v>80</v>
      </c>
      <c r="I220" s="13">
        <v>87316</v>
      </c>
    </row>
    <row r="221" spans="2:9" x14ac:dyDescent="0.3">
      <c r="B221" s="14">
        <v>44966</v>
      </c>
      <c r="C221" t="s">
        <v>12</v>
      </c>
      <c r="D221" t="str" cm="1">
        <f t="array" aca="1" ref="D221" ca="1">INDEX(Bancos[Bancos], RANDBETWEEN(1, ROWS(Bancos[Bancos])))</f>
        <v>Santander</v>
      </c>
      <c r="E221" t="s">
        <v>73</v>
      </c>
      <c r="F221" t="s">
        <v>26</v>
      </c>
      <c r="H221" t="s">
        <v>80</v>
      </c>
      <c r="I221" s="13">
        <v>6990</v>
      </c>
    </row>
    <row r="222" spans="2:9" x14ac:dyDescent="0.3">
      <c r="B222" s="14">
        <v>44967</v>
      </c>
      <c r="C222" t="s">
        <v>12</v>
      </c>
      <c r="D222" t="str" cm="1">
        <f t="array" aca="1" ref="D222" ca="1">INDEX(Bancos[Bancos], RANDBETWEEN(1, ROWS(Bancos[Bancos])))</f>
        <v>Santander</v>
      </c>
      <c r="E222" t="s">
        <v>73</v>
      </c>
      <c r="F222" t="s">
        <v>60</v>
      </c>
      <c r="H222" t="s">
        <v>82</v>
      </c>
      <c r="I222" s="13">
        <v>22711</v>
      </c>
    </row>
    <row r="223" spans="2:9" x14ac:dyDescent="0.3">
      <c r="B223" s="14">
        <v>44967</v>
      </c>
      <c r="C223" t="s">
        <v>12</v>
      </c>
      <c r="D223" t="str" cm="1">
        <f t="array" aca="1" ref="D223" ca="1">INDEX(Bancos[Bancos], RANDBETWEEN(1, ROWS(Bancos[Bancos])))</f>
        <v>Santander</v>
      </c>
      <c r="E223" t="s">
        <v>73</v>
      </c>
      <c r="F223" t="s">
        <v>25</v>
      </c>
      <c r="H223" t="s">
        <v>79</v>
      </c>
      <c r="I223" s="13">
        <v>32751</v>
      </c>
    </row>
    <row r="224" spans="2:9" x14ac:dyDescent="0.3">
      <c r="B224" s="14">
        <v>44967</v>
      </c>
      <c r="C224" t="s">
        <v>12</v>
      </c>
      <c r="D224" t="str" cm="1">
        <f t="array" aca="1" ref="D224" ca="1">INDEX(Bancos[Bancos], RANDBETWEEN(1, ROWS(Bancos[Bancos])))</f>
        <v>Efectivo</v>
      </c>
      <c r="E224" t="s">
        <v>73</v>
      </c>
      <c r="F224" t="s">
        <v>46</v>
      </c>
      <c r="H224" t="s">
        <v>80</v>
      </c>
      <c r="I224" s="13">
        <v>7990</v>
      </c>
    </row>
    <row r="225" spans="2:9" x14ac:dyDescent="0.3">
      <c r="B225" s="14">
        <v>44968</v>
      </c>
      <c r="C225" t="s">
        <v>12</v>
      </c>
      <c r="D225" t="str" cm="1">
        <f t="array" aca="1" ref="D225" ca="1">INDEX(Bancos[Bancos], RANDBETWEEN(1, ROWS(Bancos[Bancos])))</f>
        <v>Santander</v>
      </c>
      <c r="E225" t="s">
        <v>73</v>
      </c>
      <c r="F225" t="s">
        <v>27</v>
      </c>
      <c r="H225" t="s">
        <v>86</v>
      </c>
      <c r="I225" s="13">
        <v>9990</v>
      </c>
    </row>
    <row r="226" spans="2:9" x14ac:dyDescent="0.3">
      <c r="B226" s="14">
        <v>44970</v>
      </c>
      <c r="C226" t="s">
        <v>12</v>
      </c>
      <c r="D226" t="str" cm="1">
        <f t="array" aca="1" ref="D226" ca="1">INDEX(Bancos[Bancos], RANDBETWEEN(1, ROWS(Bancos[Bancos])))</f>
        <v>Efectivo</v>
      </c>
      <c r="E226" t="s">
        <v>45</v>
      </c>
      <c r="F226" t="s">
        <v>49</v>
      </c>
      <c r="H226" t="s">
        <v>80</v>
      </c>
      <c r="I226" s="13">
        <v>21497</v>
      </c>
    </row>
    <row r="227" spans="2:9" x14ac:dyDescent="0.3">
      <c r="B227" s="14">
        <v>44970</v>
      </c>
      <c r="C227" t="s">
        <v>12</v>
      </c>
      <c r="D227" t="str" cm="1">
        <f t="array" aca="1" ref="D227" ca="1">INDEX(Bancos[Bancos], RANDBETWEEN(1, ROWS(Bancos[Bancos])))</f>
        <v>Estado</v>
      </c>
      <c r="E227" t="s">
        <v>73</v>
      </c>
      <c r="F227" t="s">
        <v>28</v>
      </c>
      <c r="H227" t="s">
        <v>80</v>
      </c>
      <c r="I227" s="13">
        <v>12990</v>
      </c>
    </row>
    <row r="228" spans="2:9" x14ac:dyDescent="0.3">
      <c r="B228" s="14">
        <v>44975</v>
      </c>
      <c r="C228" t="s">
        <v>13</v>
      </c>
      <c r="D228" t="str" cm="1">
        <f t="array" aca="1" ref="D228" ca="1">INDEX(Bancos[Bancos], RANDBETWEEN(1, ROWS(Bancos[Bancos])))</f>
        <v>Efectivo</v>
      </c>
      <c r="E228" t="s">
        <v>41</v>
      </c>
      <c r="F228" t="s">
        <v>18</v>
      </c>
      <c r="H228" t="s">
        <v>86</v>
      </c>
      <c r="I228" s="13">
        <v>200777</v>
      </c>
    </row>
    <row r="229" spans="2:9" x14ac:dyDescent="0.3">
      <c r="B229" s="14">
        <v>44976</v>
      </c>
      <c r="C229" t="s">
        <v>12</v>
      </c>
      <c r="D229" t="str" cm="1">
        <f t="array" aca="1" ref="D229" ca="1">INDEX(Bancos[Bancos], RANDBETWEEN(1, ROWS(Bancos[Bancos])))</f>
        <v>Estado</v>
      </c>
      <c r="E229" t="s">
        <v>45</v>
      </c>
      <c r="F229" t="s">
        <v>49</v>
      </c>
      <c r="H229" t="s">
        <v>80</v>
      </c>
      <c r="I229" s="13">
        <v>11574</v>
      </c>
    </row>
    <row r="230" spans="2:9" x14ac:dyDescent="0.3">
      <c r="B230" s="14">
        <v>44979</v>
      </c>
      <c r="C230" t="s">
        <v>12</v>
      </c>
      <c r="D230" t="str" cm="1">
        <f t="array" aca="1" ref="D230" ca="1">INDEX(Bancos[Bancos], RANDBETWEEN(1, ROWS(Bancos[Bancos])))</f>
        <v>Efectivo</v>
      </c>
      <c r="E230" t="s">
        <v>42</v>
      </c>
      <c r="F230" t="s">
        <v>29</v>
      </c>
      <c r="H230" t="s">
        <v>79</v>
      </c>
      <c r="I230" s="13">
        <v>45260</v>
      </c>
    </row>
    <row r="231" spans="2:9" x14ac:dyDescent="0.3">
      <c r="B231" s="14">
        <v>44981</v>
      </c>
      <c r="C231" t="s">
        <v>12</v>
      </c>
      <c r="D231" t="str" cm="1">
        <f t="array" aca="1" ref="D231" ca="1">INDEX(Bancos[Bancos], RANDBETWEEN(1, ROWS(Bancos[Bancos])))</f>
        <v>Estado</v>
      </c>
      <c r="E231" t="s">
        <v>45</v>
      </c>
      <c r="F231" t="s">
        <v>87</v>
      </c>
      <c r="H231" t="s">
        <v>80</v>
      </c>
      <c r="I231" s="13">
        <v>7375</v>
      </c>
    </row>
    <row r="232" spans="2:9" x14ac:dyDescent="0.3">
      <c r="B232" s="14">
        <v>44981</v>
      </c>
      <c r="C232" t="s">
        <v>12</v>
      </c>
      <c r="D232" t="str" cm="1">
        <f t="array" aca="1" ref="D232" ca="1">INDEX(Bancos[Bancos], RANDBETWEEN(1, ROWS(Bancos[Bancos])))</f>
        <v>Efectivo</v>
      </c>
      <c r="E232" t="s">
        <v>43</v>
      </c>
      <c r="F232" t="s">
        <v>33</v>
      </c>
      <c r="H232" t="s">
        <v>80</v>
      </c>
      <c r="I232" s="13">
        <v>4668</v>
      </c>
    </row>
    <row r="233" spans="2:9" x14ac:dyDescent="0.3">
      <c r="B233" s="14">
        <v>44983</v>
      </c>
      <c r="C233" t="s">
        <v>12</v>
      </c>
      <c r="D233" t="str" cm="1">
        <f t="array" aca="1" ref="D233" ca="1">INDEX(Bancos[Bancos], RANDBETWEEN(1, ROWS(Bancos[Bancos])))</f>
        <v>Efectivo</v>
      </c>
      <c r="E233" t="s">
        <v>43</v>
      </c>
      <c r="F233" t="s">
        <v>35</v>
      </c>
      <c r="H233" t="s">
        <v>77</v>
      </c>
      <c r="I233" s="13">
        <v>2130</v>
      </c>
    </row>
    <row r="234" spans="2:9" x14ac:dyDescent="0.3">
      <c r="B234" s="14">
        <v>44987</v>
      </c>
      <c r="C234" t="s">
        <v>12</v>
      </c>
      <c r="D234" t="str" cm="1">
        <f t="array" aca="1" ref="D234" ca="1">INDEX(Bancos[Bancos], RANDBETWEEN(1, ROWS(Bancos[Bancos])))</f>
        <v>Efectivo</v>
      </c>
      <c r="E234" t="s">
        <v>42</v>
      </c>
      <c r="F234" t="s">
        <v>29</v>
      </c>
      <c r="H234" t="s">
        <v>79</v>
      </c>
      <c r="I234" s="13">
        <v>36388</v>
      </c>
    </row>
    <row r="235" spans="2:9" x14ac:dyDescent="0.3">
      <c r="B235" s="14">
        <v>44987</v>
      </c>
      <c r="C235" t="s">
        <v>12</v>
      </c>
      <c r="D235" t="str" cm="1">
        <f t="array" aca="1" ref="D235" ca="1">INDEX(Bancos[Bancos], RANDBETWEEN(1, ROWS(Bancos[Bancos])))</f>
        <v>Efectivo</v>
      </c>
      <c r="E235" t="s">
        <v>42</v>
      </c>
      <c r="F235" t="s">
        <v>29</v>
      </c>
      <c r="H235" t="s">
        <v>79</v>
      </c>
      <c r="I235" s="13">
        <v>47098</v>
      </c>
    </row>
    <row r="236" spans="2:9" x14ac:dyDescent="0.3">
      <c r="B236" s="14">
        <v>44987</v>
      </c>
      <c r="C236" t="s">
        <v>13</v>
      </c>
      <c r="D236" t="str" cm="1">
        <f t="array" aca="1" ref="D236" ca="1">INDEX(Bancos[Bancos], RANDBETWEEN(1, ROWS(Bancos[Bancos])))</f>
        <v>Estado</v>
      </c>
      <c r="E236" t="s">
        <v>41</v>
      </c>
      <c r="F236" t="s">
        <v>14</v>
      </c>
      <c r="H236" t="s">
        <v>77</v>
      </c>
      <c r="I236" s="13">
        <v>1238461</v>
      </c>
    </row>
    <row r="237" spans="2:9" x14ac:dyDescent="0.3">
      <c r="B237" s="14">
        <v>44992</v>
      </c>
      <c r="C237" t="s">
        <v>12</v>
      </c>
      <c r="D237" t="str" cm="1">
        <f t="array" aca="1" ref="D237" ca="1">INDEX(Bancos[Bancos], RANDBETWEEN(1, ROWS(Bancos[Bancos])))</f>
        <v>Efectivo</v>
      </c>
      <c r="E237" t="s">
        <v>43</v>
      </c>
      <c r="F237" t="s">
        <v>35</v>
      </c>
      <c r="H237" t="s">
        <v>80</v>
      </c>
      <c r="I237" s="13">
        <v>1565</v>
      </c>
    </row>
    <row r="238" spans="2:9" x14ac:dyDescent="0.3">
      <c r="B238" s="14">
        <v>44994</v>
      </c>
      <c r="C238" t="s">
        <v>12</v>
      </c>
      <c r="D238" t="str" cm="1">
        <f t="array" aca="1" ref="D238" ca="1">INDEX(Bancos[Bancos], RANDBETWEEN(1, ROWS(Bancos[Bancos])))</f>
        <v>Efectivo</v>
      </c>
      <c r="E238" t="s">
        <v>42</v>
      </c>
      <c r="F238" t="s">
        <v>31</v>
      </c>
      <c r="H238" t="s">
        <v>76</v>
      </c>
      <c r="I238" s="13">
        <v>3000</v>
      </c>
    </row>
    <row r="239" spans="2:9" x14ac:dyDescent="0.3">
      <c r="B239" s="14">
        <v>44994</v>
      </c>
      <c r="C239" t="s">
        <v>12</v>
      </c>
      <c r="D239" t="str" cm="1">
        <f t="array" aca="1" ref="D239" ca="1">INDEX(Bancos[Bancos], RANDBETWEEN(1, ROWS(Bancos[Bancos])))</f>
        <v>Estado</v>
      </c>
      <c r="E239" t="s">
        <v>73</v>
      </c>
      <c r="F239" t="s">
        <v>22</v>
      </c>
      <c r="H239" t="s">
        <v>80</v>
      </c>
      <c r="I239" s="13">
        <v>33949</v>
      </c>
    </row>
    <row r="240" spans="2:9" x14ac:dyDescent="0.3">
      <c r="B240" s="14">
        <v>44995</v>
      </c>
      <c r="C240" t="s">
        <v>12</v>
      </c>
      <c r="D240" t="str" cm="1">
        <f t="array" aca="1" ref="D240" ca="1">INDEX(Bancos[Bancos], RANDBETWEEN(1, ROWS(Bancos[Bancos])))</f>
        <v>Santander</v>
      </c>
      <c r="E240" t="s">
        <v>73</v>
      </c>
      <c r="F240" t="s">
        <v>25</v>
      </c>
      <c r="H240" t="s">
        <v>77</v>
      </c>
      <c r="I240" s="13">
        <v>39486</v>
      </c>
    </row>
    <row r="241" spans="2:9" x14ac:dyDescent="0.3">
      <c r="B241" s="14">
        <v>44996</v>
      </c>
      <c r="C241" t="s">
        <v>12</v>
      </c>
      <c r="D241" t="str" cm="1">
        <f t="array" aca="1" ref="D241" ca="1">INDEX(Bancos[Bancos], RANDBETWEEN(1, ROWS(Bancos[Bancos])))</f>
        <v>Estado</v>
      </c>
      <c r="E241" t="s">
        <v>45</v>
      </c>
      <c r="F241" t="s">
        <v>87</v>
      </c>
      <c r="H241" t="s">
        <v>77</v>
      </c>
      <c r="I241" s="13">
        <v>9546</v>
      </c>
    </row>
    <row r="242" spans="2:9" x14ac:dyDescent="0.3">
      <c r="B242" s="14">
        <v>44996</v>
      </c>
      <c r="C242" t="s">
        <v>12</v>
      </c>
      <c r="D242" t="str" cm="1">
        <f t="array" aca="1" ref="D242" ca="1">INDEX(Bancos[Bancos], RANDBETWEEN(1, ROWS(Bancos[Bancos])))</f>
        <v>Efectivo</v>
      </c>
      <c r="E242" t="s">
        <v>43</v>
      </c>
      <c r="F242" t="s">
        <v>32</v>
      </c>
      <c r="H242" t="s">
        <v>86</v>
      </c>
      <c r="I242" s="13">
        <v>48655</v>
      </c>
    </row>
    <row r="243" spans="2:9" x14ac:dyDescent="0.3">
      <c r="B243" s="14">
        <v>44998</v>
      </c>
      <c r="C243" t="s">
        <v>12</v>
      </c>
      <c r="D243" t="str" cm="1">
        <f t="array" aca="1" ref="D243" ca="1">INDEX(Bancos[Bancos], RANDBETWEEN(1, ROWS(Bancos[Bancos])))</f>
        <v>Santander</v>
      </c>
      <c r="E243" t="s">
        <v>73</v>
      </c>
      <c r="F243" t="s">
        <v>26</v>
      </c>
      <c r="H243" t="s">
        <v>86</v>
      </c>
      <c r="I243" s="13">
        <v>7990</v>
      </c>
    </row>
    <row r="244" spans="2:9" x14ac:dyDescent="0.3">
      <c r="B244" s="14">
        <v>45011</v>
      </c>
      <c r="C244" t="s">
        <v>12</v>
      </c>
      <c r="D244" t="str" cm="1">
        <f t="array" aca="1" ref="D244" ca="1">INDEX(Bancos[Bancos], RANDBETWEEN(1, ROWS(Bancos[Bancos])))</f>
        <v>Estado</v>
      </c>
      <c r="E244" t="s">
        <v>42</v>
      </c>
      <c r="F244" t="s">
        <v>29</v>
      </c>
      <c r="H244" t="s">
        <v>76</v>
      </c>
      <c r="I244" s="13">
        <v>51936</v>
      </c>
    </row>
    <row r="245" spans="2:9" x14ac:dyDescent="0.3">
      <c r="B245" s="14">
        <v>45011</v>
      </c>
      <c r="C245" t="s">
        <v>12</v>
      </c>
      <c r="D245" t="str" cm="1">
        <f t="array" aca="1" ref="D245" ca="1">INDEX(Bancos[Bancos], RANDBETWEEN(1, ROWS(Bancos[Bancos])))</f>
        <v>Efectivo</v>
      </c>
      <c r="E245" t="s">
        <v>43</v>
      </c>
      <c r="F245" t="s">
        <v>36</v>
      </c>
      <c r="H245" t="s">
        <v>79</v>
      </c>
      <c r="I245" s="13">
        <v>6966</v>
      </c>
    </row>
    <row r="246" spans="2:9" x14ac:dyDescent="0.3">
      <c r="B246" s="14">
        <v>45018</v>
      </c>
      <c r="C246" t="s">
        <v>12</v>
      </c>
      <c r="D246" t="str" cm="1">
        <f t="array" aca="1" ref="D246" ca="1">INDEX(Bancos[Bancos], RANDBETWEEN(1, ROWS(Bancos[Bancos])))</f>
        <v>Efectivo</v>
      </c>
      <c r="E246" t="s">
        <v>43</v>
      </c>
      <c r="F246" t="s">
        <v>32</v>
      </c>
      <c r="H246" t="s">
        <v>79</v>
      </c>
      <c r="I246" s="13">
        <v>21354</v>
      </c>
    </row>
    <row r="247" spans="2:9" x14ac:dyDescent="0.3">
      <c r="B247" s="14">
        <v>45018</v>
      </c>
      <c r="C247" t="s">
        <v>13</v>
      </c>
      <c r="D247" t="str" cm="1">
        <f t="array" aca="1" ref="D247" ca="1">INDEX(Bancos[Bancos], RANDBETWEEN(1, ROWS(Bancos[Bancos])))</f>
        <v>Estado</v>
      </c>
      <c r="E247" t="s">
        <v>41</v>
      </c>
      <c r="F247" t="s">
        <v>14</v>
      </c>
      <c r="H247" t="s">
        <v>77</v>
      </c>
      <c r="I247" s="13">
        <v>1612759</v>
      </c>
    </row>
    <row r="248" spans="2:9" x14ac:dyDescent="0.3">
      <c r="B248" s="14">
        <v>45021</v>
      </c>
      <c r="C248" t="s">
        <v>12</v>
      </c>
      <c r="D248" t="str" cm="1">
        <f t="array" aca="1" ref="D248" ca="1">INDEX(Bancos[Bancos], RANDBETWEEN(1, ROWS(Bancos[Bancos])))</f>
        <v>Santander</v>
      </c>
      <c r="E248" t="s">
        <v>43</v>
      </c>
      <c r="F248" t="s">
        <v>36</v>
      </c>
      <c r="H248" t="s">
        <v>86</v>
      </c>
      <c r="I248" s="13">
        <v>6732</v>
      </c>
    </row>
    <row r="249" spans="2:9" x14ac:dyDescent="0.3">
      <c r="B249" s="14">
        <v>45025</v>
      </c>
      <c r="C249" t="s">
        <v>12</v>
      </c>
      <c r="D249" t="str" cm="1">
        <f t="array" aca="1" ref="D249" ca="1">INDEX(Bancos[Bancos], RANDBETWEEN(1, ROWS(Bancos[Bancos])))</f>
        <v>Efectivo</v>
      </c>
      <c r="E249" t="s">
        <v>73</v>
      </c>
      <c r="F249" t="s">
        <v>46</v>
      </c>
      <c r="H249" t="s">
        <v>80</v>
      </c>
      <c r="I249" s="13">
        <v>8990</v>
      </c>
    </row>
    <row r="250" spans="2:9" x14ac:dyDescent="0.3">
      <c r="B250" s="14">
        <v>45025</v>
      </c>
      <c r="C250" t="s">
        <v>12</v>
      </c>
      <c r="D250" t="str" cm="1">
        <f t="array" aca="1" ref="D250" ca="1">INDEX(Bancos[Bancos], RANDBETWEEN(1, ROWS(Bancos[Bancos])))</f>
        <v>Estado</v>
      </c>
      <c r="E250" t="s">
        <v>73</v>
      </c>
      <c r="F250" t="s">
        <v>28</v>
      </c>
      <c r="H250" t="s">
        <v>84</v>
      </c>
      <c r="I250" s="13">
        <v>12990</v>
      </c>
    </row>
    <row r="251" spans="2:9" x14ac:dyDescent="0.3">
      <c r="B251" s="14">
        <v>45026</v>
      </c>
      <c r="C251" t="s">
        <v>12</v>
      </c>
      <c r="D251" t="str" cm="1">
        <f t="array" aca="1" ref="D251" ca="1">INDEX(Bancos[Bancos], RANDBETWEEN(1, ROWS(Bancos[Bancos])))</f>
        <v>Santander</v>
      </c>
      <c r="E251" t="s">
        <v>73</v>
      </c>
      <c r="F251" t="s">
        <v>24</v>
      </c>
      <c r="H251" t="s">
        <v>86</v>
      </c>
      <c r="I251" s="13">
        <v>36120</v>
      </c>
    </row>
    <row r="252" spans="2:9" x14ac:dyDescent="0.3">
      <c r="B252" s="14">
        <v>45028</v>
      </c>
      <c r="C252" t="s">
        <v>12</v>
      </c>
      <c r="D252" t="str" cm="1">
        <f t="array" aca="1" ref="D252" ca="1">INDEX(Bancos[Bancos], RANDBETWEEN(1, ROWS(Bancos[Bancos])))</f>
        <v>Santander</v>
      </c>
      <c r="E252" t="s">
        <v>66</v>
      </c>
      <c r="F252" t="s">
        <v>68</v>
      </c>
      <c r="H252" t="s">
        <v>79</v>
      </c>
      <c r="I252" s="13">
        <v>24739</v>
      </c>
    </row>
    <row r="253" spans="2:9" x14ac:dyDescent="0.3">
      <c r="B253" s="14">
        <v>45028</v>
      </c>
      <c r="C253" t="s">
        <v>12</v>
      </c>
      <c r="D253" t="str" cm="1">
        <f t="array" aca="1" ref="D253" ca="1">INDEX(Bancos[Bancos], RANDBETWEEN(1, ROWS(Bancos[Bancos])))</f>
        <v>Estado</v>
      </c>
      <c r="E253" t="s">
        <v>43</v>
      </c>
      <c r="F253" t="s">
        <v>33</v>
      </c>
      <c r="H253" t="s">
        <v>76</v>
      </c>
      <c r="I253" s="13">
        <v>3889</v>
      </c>
    </row>
    <row r="254" spans="2:9" x14ac:dyDescent="0.3">
      <c r="B254" s="14">
        <v>45030</v>
      </c>
      <c r="C254" t="s">
        <v>12</v>
      </c>
      <c r="D254" t="str" cm="1">
        <f t="array" aca="1" ref="D254" ca="1">INDEX(Bancos[Bancos], RANDBETWEEN(1, ROWS(Bancos[Bancos])))</f>
        <v>Efectivo</v>
      </c>
      <c r="E254" t="s">
        <v>45</v>
      </c>
      <c r="F254" t="s">
        <v>48</v>
      </c>
      <c r="H254" t="s">
        <v>76</v>
      </c>
      <c r="I254" s="13">
        <v>85603</v>
      </c>
    </row>
    <row r="255" spans="2:9" x14ac:dyDescent="0.3">
      <c r="B255" s="14">
        <v>45036</v>
      </c>
      <c r="C255" t="s">
        <v>13</v>
      </c>
      <c r="D255" t="str" cm="1">
        <f t="array" aca="1" ref="D255" ca="1">INDEX(Bancos[Bancos], RANDBETWEEN(1, ROWS(Bancos[Bancos])))</f>
        <v>Santander</v>
      </c>
      <c r="E255" t="s">
        <v>41</v>
      </c>
      <c r="F255" t="s">
        <v>17</v>
      </c>
      <c r="H255" t="s">
        <v>77</v>
      </c>
      <c r="I255" s="13">
        <v>120710</v>
      </c>
    </row>
    <row r="256" spans="2:9" x14ac:dyDescent="0.3">
      <c r="B256" s="14">
        <v>45039</v>
      </c>
      <c r="C256" t="s">
        <v>12</v>
      </c>
      <c r="D256" t="str" cm="1">
        <f t="array" aca="1" ref="D256" ca="1">INDEX(Bancos[Bancos], RANDBETWEEN(1, ROWS(Bancos[Bancos])))</f>
        <v>Estado</v>
      </c>
      <c r="E256" t="s">
        <v>43</v>
      </c>
      <c r="F256" t="s">
        <v>32</v>
      </c>
      <c r="H256" t="s">
        <v>79</v>
      </c>
      <c r="I256" s="13">
        <v>40705</v>
      </c>
    </row>
    <row r="257" spans="2:9" x14ac:dyDescent="0.3">
      <c r="B257" s="14">
        <v>45051</v>
      </c>
      <c r="C257" t="s">
        <v>13</v>
      </c>
      <c r="D257" t="str" cm="1">
        <f t="array" aca="1" ref="D257" ca="1">INDEX(Bancos[Bancos], RANDBETWEEN(1, ROWS(Bancos[Bancos])))</f>
        <v>Efectivo</v>
      </c>
      <c r="E257" t="s">
        <v>41</v>
      </c>
      <c r="F257" t="s">
        <v>14</v>
      </c>
      <c r="H257" t="s">
        <v>77</v>
      </c>
      <c r="I257" s="13">
        <v>1235658</v>
      </c>
    </row>
    <row r="258" spans="2:9" x14ac:dyDescent="0.3">
      <c r="B258" s="14">
        <v>45053</v>
      </c>
      <c r="C258" t="s">
        <v>12</v>
      </c>
      <c r="D258" t="str" cm="1">
        <f t="array" aca="1" ref="D258" ca="1">INDEX(Bancos[Bancos], RANDBETWEEN(1, ROWS(Bancos[Bancos])))</f>
        <v>Efectivo</v>
      </c>
      <c r="E258" t="s">
        <v>73</v>
      </c>
      <c r="F258" t="s">
        <v>19</v>
      </c>
      <c r="H258" t="s">
        <v>77</v>
      </c>
      <c r="I258" s="13">
        <v>436830</v>
      </c>
    </row>
    <row r="259" spans="2:9" x14ac:dyDescent="0.3">
      <c r="B259" s="14">
        <v>45054</v>
      </c>
      <c r="C259" t="s">
        <v>12</v>
      </c>
      <c r="D259" t="str" cm="1">
        <f t="array" aca="1" ref="D259" ca="1">INDEX(Bancos[Bancos], RANDBETWEEN(1, ROWS(Bancos[Bancos])))</f>
        <v>Estado</v>
      </c>
      <c r="E259" t="s">
        <v>73</v>
      </c>
      <c r="F259" t="s">
        <v>60</v>
      </c>
      <c r="H259" t="s">
        <v>84</v>
      </c>
      <c r="I259" s="13">
        <v>29077</v>
      </c>
    </row>
    <row r="260" spans="2:9" x14ac:dyDescent="0.3">
      <c r="B260" s="14">
        <v>45054</v>
      </c>
      <c r="C260" t="s">
        <v>12</v>
      </c>
      <c r="D260" t="str" cm="1">
        <f t="array" aca="1" ref="D260" ca="1">INDEX(Bancos[Bancos], RANDBETWEEN(1, ROWS(Bancos[Bancos])))</f>
        <v>Efectivo</v>
      </c>
      <c r="E260" t="s">
        <v>73</v>
      </c>
      <c r="F260" t="s">
        <v>22</v>
      </c>
      <c r="H260" t="s">
        <v>79</v>
      </c>
      <c r="I260" s="13">
        <v>26678</v>
      </c>
    </row>
    <row r="261" spans="2:9" x14ac:dyDescent="0.3">
      <c r="B261" s="14">
        <v>45055</v>
      </c>
      <c r="C261" t="s">
        <v>12</v>
      </c>
      <c r="D261" t="str" cm="1">
        <f t="array" aca="1" ref="D261" ca="1">INDEX(Bancos[Bancos], RANDBETWEEN(1, ROWS(Bancos[Bancos])))</f>
        <v>Efectivo</v>
      </c>
      <c r="E261" t="s">
        <v>43</v>
      </c>
      <c r="F261" t="s">
        <v>35</v>
      </c>
      <c r="H261" t="s">
        <v>76</v>
      </c>
      <c r="I261" s="13">
        <v>1772</v>
      </c>
    </row>
    <row r="262" spans="2:9" x14ac:dyDescent="0.3">
      <c r="B262" s="14">
        <v>45056</v>
      </c>
      <c r="C262" t="s">
        <v>12</v>
      </c>
      <c r="D262" t="str" cm="1">
        <f t="array" aca="1" ref="D262" ca="1">INDEX(Bancos[Bancos], RANDBETWEEN(1, ROWS(Bancos[Bancos])))</f>
        <v>Estado</v>
      </c>
      <c r="E262" t="s">
        <v>73</v>
      </c>
      <c r="F262" t="s">
        <v>24</v>
      </c>
      <c r="H262" t="s">
        <v>86</v>
      </c>
      <c r="I262" s="13">
        <v>28182</v>
      </c>
    </row>
    <row r="263" spans="2:9" x14ac:dyDescent="0.3">
      <c r="B263" s="14">
        <v>45057</v>
      </c>
      <c r="C263" t="s">
        <v>12</v>
      </c>
      <c r="D263" t="str" cm="1">
        <f t="array" aca="1" ref="D263" ca="1">INDEX(Bancos[Bancos], RANDBETWEEN(1, ROWS(Bancos[Bancos])))</f>
        <v>Estado</v>
      </c>
      <c r="E263" t="s">
        <v>43</v>
      </c>
      <c r="F263" t="s">
        <v>35</v>
      </c>
      <c r="H263" t="s">
        <v>80</v>
      </c>
      <c r="I263" s="13">
        <v>1026</v>
      </c>
    </row>
    <row r="264" spans="2:9" x14ac:dyDescent="0.3">
      <c r="B264" s="14">
        <v>45057</v>
      </c>
      <c r="C264" t="s">
        <v>12</v>
      </c>
      <c r="D264" t="str" cm="1">
        <f t="array" aca="1" ref="D264" ca="1">INDEX(Bancos[Bancos], RANDBETWEEN(1, ROWS(Bancos[Bancos])))</f>
        <v>Estado</v>
      </c>
      <c r="E264" t="s">
        <v>43</v>
      </c>
      <c r="F264" t="s">
        <v>33</v>
      </c>
      <c r="H264" t="s">
        <v>79</v>
      </c>
      <c r="I264" s="13">
        <v>3426</v>
      </c>
    </row>
    <row r="265" spans="2:9" x14ac:dyDescent="0.3">
      <c r="B265" s="14">
        <v>45057</v>
      </c>
      <c r="C265" t="s">
        <v>12</v>
      </c>
      <c r="D265" t="str" cm="1">
        <f t="array" aca="1" ref="D265" ca="1">INDEX(Bancos[Bancos], RANDBETWEEN(1, ROWS(Bancos[Bancos])))</f>
        <v>Santander</v>
      </c>
      <c r="E265" t="s">
        <v>73</v>
      </c>
      <c r="F265" t="s">
        <v>26</v>
      </c>
      <c r="H265" t="s">
        <v>77</v>
      </c>
      <c r="I265" s="13">
        <v>12990</v>
      </c>
    </row>
    <row r="266" spans="2:9" x14ac:dyDescent="0.3">
      <c r="B266" s="14">
        <v>45058</v>
      </c>
      <c r="C266" t="s">
        <v>12</v>
      </c>
      <c r="D266" t="str" cm="1">
        <f t="array" aca="1" ref="D266" ca="1">INDEX(Bancos[Bancos], RANDBETWEEN(1, ROWS(Bancos[Bancos])))</f>
        <v>Estado</v>
      </c>
      <c r="E266" t="s">
        <v>43</v>
      </c>
      <c r="F266" t="s">
        <v>32</v>
      </c>
      <c r="H266" t="s">
        <v>85</v>
      </c>
      <c r="I266" s="13">
        <v>33406</v>
      </c>
    </row>
    <row r="267" spans="2:9" x14ac:dyDescent="0.3">
      <c r="B267" s="14">
        <v>45071</v>
      </c>
      <c r="C267" t="s">
        <v>12</v>
      </c>
      <c r="D267" t="str" cm="1">
        <f t="array" aca="1" ref="D267" ca="1">INDEX(Bancos[Bancos], RANDBETWEEN(1, ROWS(Bancos[Bancos])))</f>
        <v>Santander</v>
      </c>
      <c r="E267" t="s">
        <v>50</v>
      </c>
      <c r="F267" t="s">
        <v>52</v>
      </c>
      <c r="H267" t="s">
        <v>80</v>
      </c>
      <c r="I267" s="13">
        <v>22652</v>
      </c>
    </row>
    <row r="268" spans="2:9" x14ac:dyDescent="0.3">
      <c r="B268" s="14">
        <v>45072</v>
      </c>
      <c r="C268" t="s">
        <v>12</v>
      </c>
      <c r="D268" t="str" cm="1">
        <f t="array" aca="1" ref="D268" ca="1">INDEX(Bancos[Bancos], RANDBETWEEN(1, ROWS(Bancos[Bancos])))</f>
        <v>Santander</v>
      </c>
      <c r="E268" t="s">
        <v>61</v>
      </c>
      <c r="F268" t="s">
        <v>64</v>
      </c>
      <c r="H268" t="s">
        <v>76</v>
      </c>
      <c r="I268" s="13">
        <v>4135</v>
      </c>
    </row>
    <row r="269" spans="2:9" x14ac:dyDescent="0.3">
      <c r="B269" s="14">
        <v>45072</v>
      </c>
      <c r="C269" t="s">
        <v>12</v>
      </c>
      <c r="D269" t="str" cm="1">
        <f t="array" aca="1" ref="D269" ca="1">INDEX(Bancos[Bancos], RANDBETWEEN(1, ROWS(Bancos[Bancos])))</f>
        <v>Estado</v>
      </c>
      <c r="E269" t="s">
        <v>42</v>
      </c>
      <c r="F269" t="s">
        <v>30</v>
      </c>
      <c r="H269" t="s">
        <v>76</v>
      </c>
      <c r="I269" s="13">
        <v>32542</v>
      </c>
    </row>
    <row r="270" spans="2:9" x14ac:dyDescent="0.3">
      <c r="B270" s="14">
        <v>45073</v>
      </c>
      <c r="C270" t="s">
        <v>12</v>
      </c>
      <c r="D270" t="str" cm="1">
        <f t="array" aca="1" ref="D270" ca="1">INDEX(Bancos[Bancos], RANDBETWEEN(1, ROWS(Bancos[Bancos])))</f>
        <v>Santander</v>
      </c>
      <c r="E270" t="s">
        <v>42</v>
      </c>
      <c r="F270" t="s">
        <v>29</v>
      </c>
      <c r="H270" t="s">
        <v>82</v>
      </c>
      <c r="I270" s="13">
        <v>46746</v>
      </c>
    </row>
    <row r="271" spans="2:9" x14ac:dyDescent="0.3">
      <c r="B271" s="14">
        <v>45079</v>
      </c>
      <c r="C271" t="s">
        <v>12</v>
      </c>
      <c r="D271" t="str" cm="1">
        <f t="array" aca="1" ref="D271" ca="1">INDEX(Bancos[Bancos], RANDBETWEEN(1, ROWS(Bancos[Bancos])))</f>
        <v>Estado</v>
      </c>
      <c r="E271" t="s">
        <v>43</v>
      </c>
      <c r="F271" t="s">
        <v>33</v>
      </c>
      <c r="H271" t="s">
        <v>79</v>
      </c>
      <c r="I271" s="13">
        <v>4866</v>
      </c>
    </row>
    <row r="272" spans="2:9" x14ac:dyDescent="0.3">
      <c r="B272" s="14">
        <v>45080</v>
      </c>
      <c r="C272" t="s">
        <v>12</v>
      </c>
      <c r="D272" t="str" cm="1">
        <f t="array" aca="1" ref="D272" ca="1">INDEX(Bancos[Bancos], RANDBETWEEN(1, ROWS(Bancos[Bancos])))</f>
        <v>Efectivo</v>
      </c>
      <c r="E272" t="s">
        <v>42</v>
      </c>
      <c r="F272" t="s">
        <v>29</v>
      </c>
      <c r="H272" t="s">
        <v>76</v>
      </c>
      <c r="I272" s="13">
        <v>62564</v>
      </c>
    </row>
    <row r="273" spans="2:9" x14ac:dyDescent="0.3">
      <c r="B273" s="14">
        <v>45082</v>
      </c>
      <c r="C273" t="s">
        <v>12</v>
      </c>
      <c r="D273" t="str" cm="1">
        <f t="array" aca="1" ref="D273" ca="1">INDEX(Bancos[Bancos], RANDBETWEEN(1, ROWS(Bancos[Bancos])))</f>
        <v>Santander</v>
      </c>
      <c r="E273" t="s">
        <v>43</v>
      </c>
      <c r="F273" t="s">
        <v>36</v>
      </c>
      <c r="H273" t="s">
        <v>76</v>
      </c>
      <c r="I273" s="13">
        <v>9236</v>
      </c>
    </row>
    <row r="274" spans="2:9" x14ac:dyDescent="0.3">
      <c r="B274" s="14">
        <v>45084</v>
      </c>
      <c r="C274" t="s">
        <v>12</v>
      </c>
      <c r="D274" t="str" cm="1">
        <f t="array" aca="1" ref="D274" ca="1">INDEX(Bancos[Bancos], RANDBETWEEN(1, ROWS(Bancos[Bancos])))</f>
        <v>Santander</v>
      </c>
      <c r="E274" t="s">
        <v>73</v>
      </c>
      <c r="F274" t="s">
        <v>19</v>
      </c>
      <c r="H274" t="s">
        <v>77</v>
      </c>
      <c r="I274" s="13">
        <v>414704</v>
      </c>
    </row>
    <row r="275" spans="2:9" x14ac:dyDescent="0.3">
      <c r="B275" s="14">
        <v>45084</v>
      </c>
      <c r="C275" t="s">
        <v>12</v>
      </c>
      <c r="D275" t="str" cm="1">
        <f t="array" aca="1" ref="D275" ca="1">INDEX(Bancos[Bancos], RANDBETWEEN(1, ROWS(Bancos[Bancos])))</f>
        <v>Efectivo</v>
      </c>
      <c r="E275" t="s">
        <v>73</v>
      </c>
      <c r="F275" t="s">
        <v>22</v>
      </c>
      <c r="H275" t="s">
        <v>80</v>
      </c>
      <c r="I275" s="13">
        <v>23788</v>
      </c>
    </row>
    <row r="276" spans="2:9" x14ac:dyDescent="0.3">
      <c r="B276" s="14">
        <v>45084</v>
      </c>
      <c r="C276" t="s">
        <v>12</v>
      </c>
      <c r="D276" t="str" cm="1">
        <f t="array" aca="1" ref="D276" ca="1">INDEX(Bancos[Bancos], RANDBETWEEN(1, ROWS(Bancos[Bancos])))</f>
        <v>Estado</v>
      </c>
      <c r="E276" t="s">
        <v>43</v>
      </c>
      <c r="F276" t="s">
        <v>36</v>
      </c>
      <c r="H276" t="s">
        <v>80</v>
      </c>
      <c r="I276" s="13">
        <v>7948</v>
      </c>
    </row>
    <row r="277" spans="2:9" x14ac:dyDescent="0.3">
      <c r="B277" s="14">
        <v>45085</v>
      </c>
      <c r="C277" t="s">
        <v>12</v>
      </c>
      <c r="D277" t="str" cm="1">
        <f t="array" aca="1" ref="D277" ca="1">INDEX(Bancos[Bancos], RANDBETWEEN(1, ROWS(Bancos[Bancos])))</f>
        <v>Efectivo</v>
      </c>
      <c r="E277" t="s">
        <v>45</v>
      </c>
      <c r="F277" t="s">
        <v>48</v>
      </c>
      <c r="H277" t="s">
        <v>77</v>
      </c>
      <c r="I277" s="13">
        <v>149970</v>
      </c>
    </row>
    <row r="278" spans="2:9" x14ac:dyDescent="0.3">
      <c r="B278" s="14">
        <v>45087</v>
      </c>
      <c r="C278" t="s">
        <v>12</v>
      </c>
      <c r="D278" t="str" cm="1">
        <f t="array" aca="1" ref="D278" ca="1">INDEX(Bancos[Bancos], RANDBETWEEN(1, ROWS(Bancos[Bancos])))</f>
        <v>Santander</v>
      </c>
      <c r="E278" t="s">
        <v>73</v>
      </c>
      <c r="F278" t="s">
        <v>26</v>
      </c>
      <c r="H278" t="s">
        <v>80</v>
      </c>
      <c r="I278" s="13">
        <v>7990</v>
      </c>
    </row>
    <row r="279" spans="2:9" x14ac:dyDescent="0.3">
      <c r="B279" s="14">
        <v>45092</v>
      </c>
      <c r="C279" t="s">
        <v>12</v>
      </c>
      <c r="D279" t="str" cm="1">
        <f t="array" aca="1" ref="D279" ca="1">INDEX(Bancos[Bancos], RANDBETWEEN(1, ROWS(Bancos[Bancos])))</f>
        <v>Estado</v>
      </c>
      <c r="E279" t="s">
        <v>43</v>
      </c>
      <c r="F279" t="s">
        <v>32</v>
      </c>
      <c r="H279" t="s">
        <v>79</v>
      </c>
      <c r="I279" s="13">
        <v>28807</v>
      </c>
    </row>
    <row r="280" spans="2:9" x14ac:dyDescent="0.3">
      <c r="B280" s="14">
        <v>45093</v>
      </c>
      <c r="C280" t="s">
        <v>12</v>
      </c>
      <c r="D280" t="str" cm="1">
        <f t="array" aca="1" ref="D280" ca="1">INDEX(Bancos[Bancos], RANDBETWEEN(1, ROWS(Bancos[Bancos])))</f>
        <v>Estado</v>
      </c>
      <c r="E280" t="s">
        <v>45</v>
      </c>
      <c r="F280" t="s">
        <v>48</v>
      </c>
      <c r="H280" t="s">
        <v>79</v>
      </c>
      <c r="I280" s="13">
        <v>203580</v>
      </c>
    </row>
    <row r="281" spans="2:9" x14ac:dyDescent="0.3">
      <c r="B281" s="14">
        <v>45094</v>
      </c>
      <c r="C281" t="s">
        <v>12</v>
      </c>
      <c r="D281" t="str" cm="1">
        <f t="array" aca="1" ref="D281" ca="1">INDEX(Bancos[Bancos], RANDBETWEEN(1, ROWS(Bancos[Bancos])))</f>
        <v>Efectivo</v>
      </c>
      <c r="E281" t="s">
        <v>42</v>
      </c>
      <c r="F281" t="s">
        <v>30</v>
      </c>
      <c r="H281" t="s">
        <v>76</v>
      </c>
      <c r="I281" s="13">
        <v>21828</v>
      </c>
    </row>
    <row r="282" spans="2:9" x14ac:dyDescent="0.3">
      <c r="B282" s="14">
        <v>45096</v>
      </c>
      <c r="C282" t="s">
        <v>12</v>
      </c>
      <c r="D282" t="str" cm="1">
        <f t="array" aca="1" ref="D282" ca="1">INDEX(Bancos[Bancos], RANDBETWEEN(1, ROWS(Bancos[Bancos])))</f>
        <v>Estado</v>
      </c>
      <c r="E282" t="s">
        <v>42</v>
      </c>
      <c r="F282" t="s">
        <v>30</v>
      </c>
      <c r="H282" t="s">
        <v>77</v>
      </c>
      <c r="I282" s="13">
        <v>27655</v>
      </c>
    </row>
    <row r="283" spans="2:9" x14ac:dyDescent="0.3">
      <c r="B283" s="14">
        <v>45097</v>
      </c>
      <c r="C283" t="s">
        <v>12</v>
      </c>
      <c r="D283" t="str" cm="1">
        <f t="array" aca="1" ref="D283" ca="1">INDEX(Bancos[Bancos], RANDBETWEEN(1, ROWS(Bancos[Bancos])))</f>
        <v>Santander</v>
      </c>
      <c r="E283" t="s">
        <v>42</v>
      </c>
      <c r="F283" t="s">
        <v>30</v>
      </c>
      <c r="H283" t="s">
        <v>76</v>
      </c>
      <c r="I283" s="13">
        <v>13035</v>
      </c>
    </row>
    <row r="284" spans="2:9" x14ac:dyDescent="0.3">
      <c r="B284" s="14">
        <v>45097</v>
      </c>
      <c r="C284" t="s">
        <v>12</v>
      </c>
      <c r="D284" t="str" cm="1">
        <f t="array" aca="1" ref="D284" ca="1">INDEX(Bancos[Bancos], RANDBETWEEN(1, ROWS(Bancos[Bancos])))</f>
        <v>Santander</v>
      </c>
      <c r="E284" t="s">
        <v>43</v>
      </c>
      <c r="F284" t="s">
        <v>32</v>
      </c>
      <c r="H284" t="s">
        <v>86</v>
      </c>
      <c r="I284" s="13">
        <v>13814</v>
      </c>
    </row>
    <row r="285" spans="2:9" x14ac:dyDescent="0.3">
      <c r="B285" s="14">
        <v>45101</v>
      </c>
      <c r="C285" t="s">
        <v>12</v>
      </c>
      <c r="D285" t="str" cm="1">
        <f t="array" aca="1" ref="D285" ca="1">INDEX(Bancos[Bancos], RANDBETWEEN(1, ROWS(Bancos[Bancos])))</f>
        <v>Estado</v>
      </c>
      <c r="E285" t="s">
        <v>43</v>
      </c>
      <c r="F285" t="s">
        <v>33</v>
      </c>
      <c r="H285" t="s">
        <v>86</v>
      </c>
      <c r="I285" s="13">
        <v>4220</v>
      </c>
    </row>
    <row r="286" spans="2:9" x14ac:dyDescent="0.3">
      <c r="B286" s="14">
        <v>45104</v>
      </c>
      <c r="C286" t="s">
        <v>12</v>
      </c>
      <c r="D286" t="str" cm="1">
        <f t="array" aca="1" ref="D286" ca="1">INDEX(Bancos[Bancos], RANDBETWEEN(1, ROWS(Bancos[Bancos])))</f>
        <v>Santander</v>
      </c>
      <c r="E286" t="s">
        <v>42</v>
      </c>
      <c r="F286" t="s">
        <v>29</v>
      </c>
      <c r="H286" t="s">
        <v>80</v>
      </c>
      <c r="I286" s="13">
        <v>52893</v>
      </c>
    </row>
    <row r="287" spans="2:9" x14ac:dyDescent="0.3">
      <c r="B287" s="14">
        <v>45109</v>
      </c>
      <c r="C287" t="s">
        <v>13</v>
      </c>
      <c r="D287" t="str" cm="1">
        <f t="array" aca="1" ref="D287" ca="1">INDEX(Bancos[Bancos], RANDBETWEEN(1, ROWS(Bancos[Bancos])))</f>
        <v>Santander</v>
      </c>
      <c r="E287" t="s">
        <v>41</v>
      </c>
      <c r="F287" t="s">
        <v>14</v>
      </c>
      <c r="H287" t="s">
        <v>77</v>
      </c>
      <c r="I287" s="13">
        <v>1320926</v>
      </c>
    </row>
    <row r="288" spans="2:9" x14ac:dyDescent="0.3">
      <c r="B288" s="14">
        <v>45112</v>
      </c>
      <c r="C288" t="s">
        <v>12</v>
      </c>
      <c r="D288" t="str" cm="1">
        <f t="array" aca="1" ref="D288" ca="1">INDEX(Bancos[Bancos], RANDBETWEEN(1, ROWS(Bancos[Bancos])))</f>
        <v>Efectivo</v>
      </c>
      <c r="E288" t="s">
        <v>73</v>
      </c>
      <c r="F288" t="s">
        <v>19</v>
      </c>
      <c r="H288" t="s">
        <v>77</v>
      </c>
      <c r="I288" s="13">
        <v>506160</v>
      </c>
    </row>
    <row r="289" spans="2:9" x14ac:dyDescent="0.3">
      <c r="B289" s="14">
        <v>45115</v>
      </c>
      <c r="C289" t="s">
        <v>12</v>
      </c>
      <c r="D289" t="str" cm="1">
        <f t="array" aca="1" ref="D289" ca="1">INDEX(Bancos[Bancos], RANDBETWEEN(1, ROWS(Bancos[Bancos])))</f>
        <v>Efectivo</v>
      </c>
      <c r="E289" t="s">
        <v>42</v>
      </c>
      <c r="F289" t="s">
        <v>29</v>
      </c>
      <c r="H289" t="s">
        <v>77</v>
      </c>
      <c r="I289" s="13">
        <v>40986</v>
      </c>
    </row>
    <row r="290" spans="2:9" x14ac:dyDescent="0.3">
      <c r="B290" s="14">
        <v>45117</v>
      </c>
      <c r="C290" t="s">
        <v>12</v>
      </c>
      <c r="D290" t="str" cm="1">
        <f t="array" aca="1" ref="D290" ca="1">INDEX(Bancos[Bancos], RANDBETWEEN(1, ROWS(Bancos[Bancos])))</f>
        <v>Efectivo</v>
      </c>
      <c r="E290" t="s">
        <v>73</v>
      </c>
      <c r="F290" t="s">
        <v>60</v>
      </c>
      <c r="H290" t="s">
        <v>79</v>
      </c>
      <c r="I290" s="13">
        <v>30297</v>
      </c>
    </row>
    <row r="291" spans="2:9" x14ac:dyDescent="0.3">
      <c r="B291" s="14">
        <v>45117</v>
      </c>
      <c r="C291" t="s">
        <v>12</v>
      </c>
      <c r="D291" t="str" cm="1">
        <f t="array" aca="1" ref="D291" ca="1">INDEX(Bancos[Bancos], RANDBETWEEN(1, ROWS(Bancos[Bancos])))</f>
        <v>Estado</v>
      </c>
      <c r="E291" t="s">
        <v>43</v>
      </c>
      <c r="F291" t="s">
        <v>33</v>
      </c>
      <c r="H291" t="s">
        <v>79</v>
      </c>
      <c r="I291" s="13">
        <v>4328</v>
      </c>
    </row>
    <row r="292" spans="2:9" x14ac:dyDescent="0.3">
      <c r="B292" s="14">
        <v>45117</v>
      </c>
      <c r="C292" t="s">
        <v>12</v>
      </c>
      <c r="D292" t="str" cm="1">
        <f t="array" aca="1" ref="D292" ca="1">INDEX(Bancos[Bancos], RANDBETWEEN(1, ROWS(Bancos[Bancos])))</f>
        <v>Santander</v>
      </c>
      <c r="E292" t="s">
        <v>73</v>
      </c>
      <c r="F292" t="s">
        <v>25</v>
      </c>
      <c r="H292" t="s">
        <v>77</v>
      </c>
      <c r="I292" s="13">
        <v>42227</v>
      </c>
    </row>
    <row r="293" spans="2:9" x14ac:dyDescent="0.3">
      <c r="B293" s="14">
        <v>45118</v>
      </c>
      <c r="C293" t="s">
        <v>12</v>
      </c>
      <c r="D293" t="str" cm="1">
        <f t="array" aca="1" ref="D293" ca="1">INDEX(Bancos[Bancos], RANDBETWEEN(1, ROWS(Bancos[Bancos])))</f>
        <v>Estado</v>
      </c>
      <c r="E293" t="s">
        <v>73</v>
      </c>
      <c r="F293" t="s">
        <v>26</v>
      </c>
      <c r="H293" t="s">
        <v>79</v>
      </c>
      <c r="I293" s="13">
        <v>8990</v>
      </c>
    </row>
    <row r="294" spans="2:9" x14ac:dyDescent="0.3">
      <c r="B294" s="14">
        <v>45118</v>
      </c>
      <c r="C294" t="s">
        <v>12</v>
      </c>
      <c r="D294" t="str" cm="1">
        <f t="array" aca="1" ref="D294" ca="1">INDEX(Bancos[Bancos], RANDBETWEEN(1, ROWS(Bancos[Bancos])))</f>
        <v>Estado</v>
      </c>
      <c r="E294" t="s">
        <v>45</v>
      </c>
      <c r="F294" t="s">
        <v>49</v>
      </c>
      <c r="H294" t="s">
        <v>76</v>
      </c>
      <c r="I294" s="13">
        <v>25692</v>
      </c>
    </row>
    <row r="295" spans="2:9" x14ac:dyDescent="0.3">
      <c r="B295" s="14">
        <v>45119</v>
      </c>
      <c r="C295" t="s">
        <v>12</v>
      </c>
      <c r="D295" t="str" cm="1">
        <f t="array" aca="1" ref="D295" ca="1">INDEX(Bancos[Bancos], RANDBETWEEN(1, ROWS(Bancos[Bancos])))</f>
        <v>Efectivo</v>
      </c>
      <c r="E295" t="s">
        <v>56</v>
      </c>
      <c r="F295" t="s">
        <v>58</v>
      </c>
      <c r="H295" t="s">
        <v>82</v>
      </c>
      <c r="I295" s="13">
        <v>5146</v>
      </c>
    </row>
    <row r="296" spans="2:9" x14ac:dyDescent="0.3">
      <c r="B296" s="14">
        <v>45121</v>
      </c>
      <c r="C296" t="s">
        <v>12</v>
      </c>
      <c r="D296" t="str" cm="1">
        <f t="array" aca="1" ref="D296" ca="1">INDEX(Bancos[Bancos], RANDBETWEEN(1, ROWS(Bancos[Bancos])))</f>
        <v>Santander</v>
      </c>
      <c r="E296" t="s">
        <v>73</v>
      </c>
      <c r="F296" t="s">
        <v>28</v>
      </c>
      <c r="H296" t="s">
        <v>80</v>
      </c>
      <c r="I296" s="13">
        <v>5990</v>
      </c>
    </row>
    <row r="297" spans="2:9" x14ac:dyDescent="0.3">
      <c r="B297" s="14">
        <v>45121</v>
      </c>
      <c r="C297" t="s">
        <v>12</v>
      </c>
      <c r="D297" t="str" cm="1">
        <f t="array" aca="1" ref="D297" ca="1">INDEX(Bancos[Bancos], RANDBETWEEN(1, ROWS(Bancos[Bancos])))</f>
        <v>Estado</v>
      </c>
      <c r="E297" t="s">
        <v>73</v>
      </c>
      <c r="F297" t="s">
        <v>27</v>
      </c>
      <c r="H297" t="s">
        <v>79</v>
      </c>
      <c r="I297" s="13">
        <v>9990</v>
      </c>
    </row>
    <row r="298" spans="2:9" x14ac:dyDescent="0.3">
      <c r="B298" s="14">
        <v>45122</v>
      </c>
      <c r="C298" t="s">
        <v>12</v>
      </c>
      <c r="D298" t="str" cm="1">
        <f t="array" aca="1" ref="D298" ca="1">INDEX(Bancos[Bancos], RANDBETWEEN(1, ROWS(Bancos[Bancos])))</f>
        <v>Estado</v>
      </c>
      <c r="E298" t="s">
        <v>45</v>
      </c>
      <c r="F298" t="s">
        <v>49</v>
      </c>
      <c r="H298" t="s">
        <v>76</v>
      </c>
      <c r="I298" s="13">
        <v>17816</v>
      </c>
    </row>
    <row r="299" spans="2:9" x14ac:dyDescent="0.3">
      <c r="B299" s="14">
        <v>45134</v>
      </c>
      <c r="C299" t="s">
        <v>12</v>
      </c>
      <c r="D299" t="str" cm="1">
        <f t="array" aca="1" ref="D299" ca="1">INDEX(Bancos[Bancos], RANDBETWEEN(1, ROWS(Bancos[Bancos])))</f>
        <v>Efectivo</v>
      </c>
      <c r="E299" t="s">
        <v>42</v>
      </c>
      <c r="F299" t="s">
        <v>29</v>
      </c>
      <c r="H299" t="s">
        <v>86</v>
      </c>
      <c r="I299" s="13">
        <v>13162</v>
      </c>
    </row>
    <row r="300" spans="2:9" x14ac:dyDescent="0.3">
      <c r="B300" s="14">
        <v>45139</v>
      </c>
      <c r="C300" t="s">
        <v>12</v>
      </c>
      <c r="D300" t="str" cm="1">
        <f t="array" aca="1" ref="D300" ca="1">INDEX(Bancos[Bancos], RANDBETWEEN(1, ROWS(Bancos[Bancos])))</f>
        <v>Santander</v>
      </c>
      <c r="E300" t="s">
        <v>42</v>
      </c>
      <c r="F300" t="s">
        <v>29</v>
      </c>
      <c r="H300" t="s">
        <v>79</v>
      </c>
      <c r="I300" s="13">
        <v>50935</v>
      </c>
    </row>
    <row r="301" spans="2:9" x14ac:dyDescent="0.3">
      <c r="B301" s="14">
        <v>45143</v>
      </c>
      <c r="C301" t="s">
        <v>12</v>
      </c>
      <c r="D301" t="str" cm="1">
        <f t="array" aca="1" ref="D301" ca="1">INDEX(Bancos[Bancos], RANDBETWEEN(1, ROWS(Bancos[Bancos])))</f>
        <v>Efectivo</v>
      </c>
      <c r="E301" t="s">
        <v>73</v>
      </c>
      <c r="F301" t="s">
        <v>19</v>
      </c>
      <c r="H301" t="s">
        <v>77</v>
      </c>
      <c r="I301" s="13">
        <v>511582</v>
      </c>
    </row>
    <row r="302" spans="2:9" x14ac:dyDescent="0.3">
      <c r="B302" s="14">
        <v>45144</v>
      </c>
      <c r="C302" t="s">
        <v>13</v>
      </c>
      <c r="D302" t="str" cm="1">
        <f t="array" aca="1" ref="D302" ca="1">INDEX(Bancos[Bancos], RANDBETWEEN(1, ROWS(Bancos[Bancos])))</f>
        <v>Estado</v>
      </c>
      <c r="E302" t="s">
        <v>41</v>
      </c>
      <c r="F302" t="s">
        <v>14</v>
      </c>
      <c r="H302" t="s">
        <v>77</v>
      </c>
      <c r="I302" s="13">
        <v>1115946</v>
      </c>
    </row>
    <row r="303" spans="2:9" x14ac:dyDescent="0.3">
      <c r="B303" s="14">
        <v>45146</v>
      </c>
      <c r="C303" t="s">
        <v>12</v>
      </c>
      <c r="D303" t="str" cm="1">
        <f t="array" aca="1" ref="D303" ca="1">INDEX(Bancos[Bancos], RANDBETWEEN(1, ROWS(Bancos[Bancos])))</f>
        <v>Efectivo</v>
      </c>
      <c r="E303" t="s">
        <v>73</v>
      </c>
      <c r="F303" t="s">
        <v>22</v>
      </c>
      <c r="H303" t="s">
        <v>80</v>
      </c>
      <c r="I303" s="13">
        <v>35067</v>
      </c>
    </row>
    <row r="304" spans="2:9" x14ac:dyDescent="0.3">
      <c r="B304" s="14">
        <v>45147</v>
      </c>
      <c r="C304" t="s">
        <v>12</v>
      </c>
      <c r="D304" t="str" cm="1">
        <f t="array" aca="1" ref="D304" ca="1">INDEX(Bancos[Bancos], RANDBETWEEN(1, ROWS(Bancos[Bancos])))</f>
        <v>Efectivo</v>
      </c>
      <c r="E304" t="s">
        <v>73</v>
      </c>
      <c r="F304" t="s">
        <v>25</v>
      </c>
      <c r="H304" t="s">
        <v>80</v>
      </c>
      <c r="I304" s="13">
        <v>30179</v>
      </c>
    </row>
    <row r="305" spans="2:9" x14ac:dyDescent="0.3">
      <c r="B305" s="14">
        <v>45151</v>
      </c>
      <c r="C305" t="s">
        <v>12</v>
      </c>
      <c r="D305" t="str" cm="1">
        <f t="array" aca="1" ref="D305" ca="1">INDEX(Bancos[Bancos], RANDBETWEEN(1, ROWS(Bancos[Bancos])))</f>
        <v>Efectivo</v>
      </c>
      <c r="E305" t="s">
        <v>73</v>
      </c>
      <c r="F305" t="s">
        <v>28</v>
      </c>
      <c r="H305" t="s">
        <v>80</v>
      </c>
      <c r="I305" s="13">
        <v>7990</v>
      </c>
    </row>
    <row r="306" spans="2:9" x14ac:dyDescent="0.3">
      <c r="B306" s="14">
        <v>45157</v>
      </c>
      <c r="C306" t="s">
        <v>12</v>
      </c>
      <c r="D306" t="str" cm="1">
        <f t="array" aca="1" ref="D306" ca="1">INDEX(Bancos[Bancos], RANDBETWEEN(1, ROWS(Bancos[Bancos])))</f>
        <v>Efectivo</v>
      </c>
      <c r="E306" t="s">
        <v>42</v>
      </c>
      <c r="F306" t="s">
        <v>29</v>
      </c>
      <c r="H306" t="s">
        <v>79</v>
      </c>
      <c r="I306" s="13">
        <v>49643</v>
      </c>
    </row>
    <row r="307" spans="2:9" x14ac:dyDescent="0.3">
      <c r="B307" s="14">
        <v>45158</v>
      </c>
      <c r="C307" t="s">
        <v>12</v>
      </c>
      <c r="D307" t="str" cm="1">
        <f t="array" aca="1" ref="D307" ca="1">INDEX(Bancos[Bancos], RANDBETWEEN(1, ROWS(Bancos[Bancos])))</f>
        <v>Santander</v>
      </c>
      <c r="E307" t="s">
        <v>45</v>
      </c>
      <c r="F307" t="s">
        <v>87</v>
      </c>
      <c r="H307" t="s">
        <v>84</v>
      </c>
      <c r="I307" s="13">
        <v>7779</v>
      </c>
    </row>
    <row r="308" spans="2:9" x14ac:dyDescent="0.3">
      <c r="B308" s="14">
        <v>45158</v>
      </c>
      <c r="C308" t="s">
        <v>12</v>
      </c>
      <c r="D308" t="str" cm="1">
        <f t="array" aca="1" ref="D308" ca="1">INDEX(Bancos[Bancos], RANDBETWEEN(1, ROWS(Bancos[Bancos])))</f>
        <v>Santander</v>
      </c>
      <c r="E308" t="s">
        <v>45</v>
      </c>
      <c r="F308" t="s">
        <v>48</v>
      </c>
      <c r="H308" t="s">
        <v>79</v>
      </c>
      <c r="I308" s="13">
        <v>83131</v>
      </c>
    </row>
    <row r="309" spans="2:9" x14ac:dyDescent="0.3">
      <c r="B309" s="14">
        <v>45160</v>
      </c>
      <c r="C309" t="s">
        <v>12</v>
      </c>
      <c r="D309" t="str" cm="1">
        <f t="array" aca="1" ref="D309" ca="1">INDEX(Bancos[Bancos], RANDBETWEEN(1, ROWS(Bancos[Bancos])))</f>
        <v>Efectivo</v>
      </c>
      <c r="E309" t="s">
        <v>45</v>
      </c>
      <c r="F309" t="s">
        <v>47</v>
      </c>
      <c r="H309" t="s">
        <v>76</v>
      </c>
      <c r="I309" s="13">
        <v>23444</v>
      </c>
    </row>
    <row r="310" spans="2:9" x14ac:dyDescent="0.3">
      <c r="B310" s="14">
        <v>45162</v>
      </c>
      <c r="C310" t="s">
        <v>12</v>
      </c>
      <c r="D310" t="str" cm="1">
        <f t="array" aca="1" ref="D310" ca="1">INDEX(Bancos[Bancos], RANDBETWEEN(1, ROWS(Bancos[Bancos])))</f>
        <v>Efectivo</v>
      </c>
      <c r="E310" t="s">
        <v>42</v>
      </c>
      <c r="F310" t="s">
        <v>30</v>
      </c>
      <c r="H310" t="s">
        <v>77</v>
      </c>
      <c r="I310" s="13">
        <v>21365</v>
      </c>
    </row>
    <row r="311" spans="2:9" x14ac:dyDescent="0.3">
      <c r="B311" s="14">
        <v>45163</v>
      </c>
      <c r="C311" t="s">
        <v>12</v>
      </c>
      <c r="D311" t="str" cm="1">
        <f t="array" aca="1" ref="D311" ca="1">INDEX(Bancos[Bancos], RANDBETWEEN(1, ROWS(Bancos[Bancos])))</f>
        <v>Santander</v>
      </c>
      <c r="E311" t="s">
        <v>43</v>
      </c>
      <c r="F311" t="s">
        <v>36</v>
      </c>
      <c r="H311" t="s">
        <v>86</v>
      </c>
      <c r="I311" s="13">
        <v>13571</v>
      </c>
    </row>
    <row r="312" spans="2:9" x14ac:dyDescent="0.3">
      <c r="B312" s="14">
        <v>45164</v>
      </c>
      <c r="C312" t="s">
        <v>12</v>
      </c>
      <c r="D312" t="str" cm="1">
        <f t="array" aca="1" ref="D312" ca="1">INDEX(Bancos[Bancos], RANDBETWEEN(1, ROWS(Bancos[Bancos])))</f>
        <v>Efectivo</v>
      </c>
      <c r="E312" t="s">
        <v>42</v>
      </c>
      <c r="F312" t="s">
        <v>30</v>
      </c>
      <c r="H312" t="s">
        <v>76</v>
      </c>
      <c r="I312" s="13">
        <v>20665</v>
      </c>
    </row>
    <row r="313" spans="2:9" x14ac:dyDescent="0.3">
      <c r="B313" s="14">
        <v>45175</v>
      </c>
      <c r="C313" t="s">
        <v>13</v>
      </c>
      <c r="D313" t="str" cm="1">
        <f t="array" aca="1" ref="D313" ca="1">INDEX(Bancos[Bancos], RANDBETWEEN(1, ROWS(Bancos[Bancos])))</f>
        <v>Santander</v>
      </c>
      <c r="E313" t="s">
        <v>41</v>
      </c>
      <c r="F313" t="s">
        <v>14</v>
      </c>
      <c r="H313" t="s">
        <v>77</v>
      </c>
      <c r="I313" s="13">
        <v>1327650</v>
      </c>
    </row>
    <row r="314" spans="2:9" x14ac:dyDescent="0.3">
      <c r="B314" s="14">
        <v>45175</v>
      </c>
      <c r="C314" t="s">
        <v>12</v>
      </c>
      <c r="D314" t="str" cm="1">
        <f t="array" aca="1" ref="D314" ca="1">INDEX(Bancos[Bancos], RANDBETWEEN(1, ROWS(Bancos[Bancos])))</f>
        <v>Efectivo</v>
      </c>
      <c r="E314" t="s">
        <v>73</v>
      </c>
      <c r="F314" t="s">
        <v>19</v>
      </c>
      <c r="H314" t="s">
        <v>77</v>
      </c>
      <c r="I314" s="13">
        <v>395482</v>
      </c>
    </row>
    <row r="315" spans="2:9" x14ac:dyDescent="0.3">
      <c r="B315" s="14">
        <v>45176</v>
      </c>
      <c r="C315" t="s">
        <v>12</v>
      </c>
      <c r="D315" t="str" cm="1">
        <f t="array" aca="1" ref="D315" ca="1">INDEX(Bancos[Bancos], RANDBETWEEN(1, ROWS(Bancos[Bancos])))</f>
        <v>Santander</v>
      </c>
      <c r="E315" t="s">
        <v>43</v>
      </c>
      <c r="F315" t="s">
        <v>32</v>
      </c>
      <c r="H315" t="s">
        <v>76</v>
      </c>
      <c r="I315" s="13">
        <v>38870</v>
      </c>
    </row>
    <row r="316" spans="2:9" x14ac:dyDescent="0.3">
      <c r="B316" s="14">
        <v>45177</v>
      </c>
      <c r="C316" t="s">
        <v>12</v>
      </c>
      <c r="D316" t="str" cm="1">
        <f t="array" aca="1" ref="D316" ca="1">INDEX(Bancos[Bancos], RANDBETWEEN(1, ROWS(Bancos[Bancos])))</f>
        <v>Estado</v>
      </c>
      <c r="E316" t="s">
        <v>73</v>
      </c>
      <c r="F316" t="s">
        <v>60</v>
      </c>
      <c r="H316" t="s">
        <v>77</v>
      </c>
      <c r="I316" s="13">
        <v>21868</v>
      </c>
    </row>
    <row r="317" spans="2:9" x14ac:dyDescent="0.3">
      <c r="B317" s="14">
        <v>45180</v>
      </c>
      <c r="C317" t="s">
        <v>12</v>
      </c>
      <c r="D317" t="str" cm="1">
        <f t="array" aca="1" ref="D317" ca="1">INDEX(Bancos[Bancos], RANDBETWEEN(1, ROWS(Bancos[Bancos])))</f>
        <v>Efectivo</v>
      </c>
      <c r="E317" t="s">
        <v>73</v>
      </c>
      <c r="F317" t="s">
        <v>25</v>
      </c>
      <c r="H317" t="s">
        <v>79</v>
      </c>
      <c r="I317" s="13">
        <v>34566</v>
      </c>
    </row>
    <row r="318" spans="2:9" x14ac:dyDescent="0.3">
      <c r="B318" s="14">
        <v>45181</v>
      </c>
      <c r="C318" t="s">
        <v>12</v>
      </c>
      <c r="D318" t="str" cm="1">
        <f t="array" aca="1" ref="D318" ca="1">INDEX(Bancos[Bancos], RANDBETWEEN(1, ROWS(Bancos[Bancos])))</f>
        <v>Estado</v>
      </c>
      <c r="E318" t="s">
        <v>73</v>
      </c>
      <c r="F318" t="s">
        <v>20</v>
      </c>
      <c r="H318" t="s">
        <v>77</v>
      </c>
      <c r="I318" s="13">
        <v>25726</v>
      </c>
    </row>
    <row r="319" spans="2:9" x14ac:dyDescent="0.3">
      <c r="B319" s="14">
        <v>45183</v>
      </c>
      <c r="C319" t="s">
        <v>12</v>
      </c>
      <c r="D319" t="str" cm="1">
        <f t="array" aca="1" ref="D319" ca="1">INDEX(Bancos[Bancos], RANDBETWEEN(1, ROWS(Bancos[Bancos])))</f>
        <v>Estado</v>
      </c>
      <c r="E319" t="s">
        <v>73</v>
      </c>
      <c r="F319" t="s">
        <v>28</v>
      </c>
      <c r="H319" t="s">
        <v>82</v>
      </c>
      <c r="I319" s="13">
        <v>12990</v>
      </c>
    </row>
    <row r="320" spans="2:9" x14ac:dyDescent="0.3">
      <c r="B320" s="14">
        <v>45184</v>
      </c>
      <c r="C320" t="s">
        <v>12</v>
      </c>
      <c r="D320" t="str" cm="1">
        <f t="array" aca="1" ref="D320" ca="1">INDEX(Bancos[Bancos], RANDBETWEEN(1, ROWS(Bancos[Bancos])))</f>
        <v>Santander</v>
      </c>
      <c r="E320" t="s">
        <v>42</v>
      </c>
      <c r="F320" t="s">
        <v>30</v>
      </c>
      <c r="H320" t="s">
        <v>76</v>
      </c>
      <c r="I320" s="13">
        <v>9865</v>
      </c>
    </row>
    <row r="321" spans="2:9" x14ac:dyDescent="0.3">
      <c r="B321" s="14">
        <v>45186</v>
      </c>
      <c r="C321" t="s">
        <v>13</v>
      </c>
      <c r="D321" t="str" cm="1">
        <f t="array" aca="1" ref="D321" ca="1">INDEX(Bancos[Bancos], RANDBETWEEN(1, ROWS(Bancos[Bancos])))</f>
        <v>Santander</v>
      </c>
      <c r="E321" t="s">
        <v>41</v>
      </c>
      <c r="F321" t="s">
        <v>17</v>
      </c>
      <c r="H321" t="s">
        <v>79</v>
      </c>
      <c r="I321" s="13">
        <v>376601</v>
      </c>
    </row>
    <row r="322" spans="2:9" x14ac:dyDescent="0.3">
      <c r="B322" s="14">
        <v>45197</v>
      </c>
      <c r="C322" t="s">
        <v>12</v>
      </c>
      <c r="D322" t="str" cm="1">
        <f t="array" aca="1" ref="D322" ca="1">INDEX(Bancos[Bancos], RANDBETWEEN(1, ROWS(Bancos[Bancos])))</f>
        <v>Santander</v>
      </c>
      <c r="E322" t="s">
        <v>42</v>
      </c>
      <c r="F322" t="s">
        <v>29</v>
      </c>
      <c r="H322" t="s">
        <v>76</v>
      </c>
      <c r="I322" s="13">
        <v>66078</v>
      </c>
    </row>
    <row r="323" spans="2:9" x14ac:dyDescent="0.3">
      <c r="B323" s="14">
        <v>45199</v>
      </c>
      <c r="C323" t="s">
        <v>12</v>
      </c>
      <c r="D323" t="str" cm="1">
        <f t="array" aca="1" ref="D323" ca="1">INDEX(Bancos[Bancos], RANDBETWEEN(1, ROWS(Bancos[Bancos])))</f>
        <v>Santander</v>
      </c>
      <c r="E323" t="s">
        <v>43</v>
      </c>
      <c r="F323" t="s">
        <v>33</v>
      </c>
      <c r="H323" t="s">
        <v>76</v>
      </c>
      <c r="I323" s="13">
        <v>838</v>
      </c>
    </row>
    <row r="324" spans="2:9" x14ac:dyDescent="0.3">
      <c r="B324" s="14">
        <v>45204</v>
      </c>
      <c r="C324" t="s">
        <v>12</v>
      </c>
      <c r="D324" t="str" cm="1">
        <f t="array" aca="1" ref="D324" ca="1">INDEX(Bancos[Bancos], RANDBETWEEN(1, ROWS(Bancos[Bancos])))</f>
        <v>Estado</v>
      </c>
      <c r="E324" t="s">
        <v>42</v>
      </c>
      <c r="F324" t="s">
        <v>29</v>
      </c>
      <c r="H324" t="s">
        <v>76</v>
      </c>
      <c r="I324" s="13">
        <v>58895</v>
      </c>
    </row>
    <row r="325" spans="2:9" x14ac:dyDescent="0.3">
      <c r="B325" s="14">
        <v>45206</v>
      </c>
      <c r="C325" t="s">
        <v>12</v>
      </c>
      <c r="D325" t="str" cm="1">
        <f t="array" aca="1" ref="D325" ca="1">INDEX(Bancos[Bancos], RANDBETWEEN(1, ROWS(Bancos[Bancos])))</f>
        <v>Santander</v>
      </c>
      <c r="E325" t="s">
        <v>73</v>
      </c>
      <c r="F325" t="s">
        <v>21</v>
      </c>
      <c r="H325" t="s">
        <v>77</v>
      </c>
      <c r="I325" s="13">
        <v>26484</v>
      </c>
    </row>
    <row r="326" spans="2:9" x14ac:dyDescent="0.3">
      <c r="B326" s="14">
        <v>45208</v>
      </c>
      <c r="C326" t="s">
        <v>12</v>
      </c>
      <c r="D326" t="str" cm="1">
        <f t="array" aca="1" ref="D326" ca="1">INDEX(Bancos[Bancos], RANDBETWEEN(1, ROWS(Bancos[Bancos])))</f>
        <v>Efectivo</v>
      </c>
      <c r="E326" t="s">
        <v>73</v>
      </c>
      <c r="F326" t="s">
        <v>22</v>
      </c>
      <c r="H326" t="s">
        <v>80</v>
      </c>
      <c r="I326" s="13">
        <v>23680</v>
      </c>
    </row>
    <row r="327" spans="2:9" x14ac:dyDescent="0.3">
      <c r="B327" s="14">
        <v>45208</v>
      </c>
      <c r="C327" t="s">
        <v>12</v>
      </c>
      <c r="D327" t="str" cm="1">
        <f t="array" aca="1" ref="D327" ca="1">INDEX(Bancos[Bancos], RANDBETWEEN(1, ROWS(Bancos[Bancos])))</f>
        <v>Santander</v>
      </c>
      <c r="E327" t="s">
        <v>73</v>
      </c>
      <c r="F327" t="s">
        <v>28</v>
      </c>
      <c r="H327" t="s">
        <v>77</v>
      </c>
      <c r="I327" s="13">
        <v>12990</v>
      </c>
    </row>
    <row r="328" spans="2:9" x14ac:dyDescent="0.3">
      <c r="B328" s="14">
        <v>45208</v>
      </c>
      <c r="C328" t="s">
        <v>12</v>
      </c>
      <c r="D328" t="str" cm="1">
        <f t="array" aca="1" ref="D328" ca="1">INDEX(Bancos[Bancos], RANDBETWEEN(1, ROWS(Bancos[Bancos])))</f>
        <v>Estado</v>
      </c>
      <c r="E328" t="s">
        <v>73</v>
      </c>
      <c r="F328" t="s">
        <v>60</v>
      </c>
      <c r="H328" t="s">
        <v>80</v>
      </c>
      <c r="I328" s="13">
        <v>30281</v>
      </c>
    </row>
    <row r="329" spans="2:9" x14ac:dyDescent="0.3">
      <c r="B329" s="14">
        <v>45208</v>
      </c>
      <c r="C329" t="s">
        <v>12</v>
      </c>
      <c r="D329" t="str" cm="1">
        <f t="array" aca="1" ref="D329" ca="1">INDEX(Bancos[Bancos], RANDBETWEEN(1, ROWS(Bancos[Bancos])))</f>
        <v>Santander</v>
      </c>
      <c r="E329" t="s">
        <v>73</v>
      </c>
      <c r="F329" t="s">
        <v>25</v>
      </c>
      <c r="H329" t="s">
        <v>80</v>
      </c>
      <c r="I329" s="13">
        <v>26010</v>
      </c>
    </row>
    <row r="330" spans="2:9" x14ac:dyDescent="0.3">
      <c r="B330" s="14">
        <v>45212</v>
      </c>
      <c r="C330" t="s">
        <v>12</v>
      </c>
      <c r="D330" t="str" cm="1">
        <f t="array" aca="1" ref="D330" ca="1">INDEX(Bancos[Bancos], RANDBETWEEN(1, ROWS(Bancos[Bancos])))</f>
        <v>Santander</v>
      </c>
      <c r="E330" t="s">
        <v>73</v>
      </c>
      <c r="F330" t="s">
        <v>27</v>
      </c>
      <c r="H330" t="s">
        <v>80</v>
      </c>
      <c r="I330" s="13">
        <v>9990</v>
      </c>
    </row>
    <row r="331" spans="2:9" x14ac:dyDescent="0.3">
      <c r="B331" s="14">
        <v>45212</v>
      </c>
      <c r="C331" t="s">
        <v>12</v>
      </c>
      <c r="D331" t="str" cm="1">
        <f t="array" aca="1" ref="D331" ca="1">INDEX(Bancos[Bancos], RANDBETWEEN(1, ROWS(Bancos[Bancos])))</f>
        <v>Estado</v>
      </c>
      <c r="E331" t="s">
        <v>43</v>
      </c>
      <c r="F331" t="s">
        <v>33</v>
      </c>
      <c r="H331" t="s">
        <v>76</v>
      </c>
      <c r="I331" s="13">
        <v>3939</v>
      </c>
    </row>
    <row r="332" spans="2:9" x14ac:dyDescent="0.3">
      <c r="B332" s="14">
        <v>45213</v>
      </c>
      <c r="C332" t="s">
        <v>12</v>
      </c>
      <c r="D332" t="str" cm="1">
        <f t="array" aca="1" ref="D332" ca="1">INDEX(Bancos[Bancos], RANDBETWEEN(1, ROWS(Bancos[Bancos])))</f>
        <v>Santander</v>
      </c>
      <c r="E332" t="s">
        <v>50</v>
      </c>
      <c r="F332" t="s">
        <v>52</v>
      </c>
      <c r="H332" t="s">
        <v>77</v>
      </c>
      <c r="I332" s="13">
        <v>21032</v>
      </c>
    </row>
    <row r="333" spans="2:9" x14ac:dyDescent="0.3">
      <c r="B333" s="14">
        <v>45214</v>
      </c>
      <c r="C333" t="s">
        <v>12</v>
      </c>
      <c r="D333" t="str" cm="1">
        <f t="array" aca="1" ref="D333" ca="1">INDEX(Bancos[Bancos], RANDBETWEEN(1, ROWS(Bancos[Bancos])))</f>
        <v>Efectivo</v>
      </c>
      <c r="E333" t="s">
        <v>73</v>
      </c>
      <c r="F333" t="s">
        <v>26</v>
      </c>
      <c r="H333" t="s">
        <v>80</v>
      </c>
      <c r="I333" s="13">
        <v>12990</v>
      </c>
    </row>
    <row r="334" spans="2:9" x14ac:dyDescent="0.3">
      <c r="B334" s="14">
        <v>45217</v>
      </c>
      <c r="C334" t="s">
        <v>12</v>
      </c>
      <c r="D334" t="str" cm="1">
        <f t="array" aca="1" ref="D334" ca="1">INDEX(Bancos[Bancos], RANDBETWEEN(1, ROWS(Bancos[Bancos])))</f>
        <v>Estado</v>
      </c>
      <c r="E334" t="s">
        <v>56</v>
      </c>
      <c r="F334" t="s">
        <v>59</v>
      </c>
      <c r="H334" t="s">
        <v>80</v>
      </c>
      <c r="I334" s="13">
        <v>32707</v>
      </c>
    </row>
    <row r="335" spans="2:9" x14ac:dyDescent="0.3">
      <c r="B335" s="14">
        <v>45221</v>
      </c>
      <c r="C335" t="s">
        <v>12</v>
      </c>
      <c r="D335" t="str" cm="1">
        <f t="array" aca="1" ref="D335" ca="1">INDEX(Bancos[Bancos], RANDBETWEEN(1, ROWS(Bancos[Bancos])))</f>
        <v>Santander</v>
      </c>
      <c r="E335" t="s">
        <v>42</v>
      </c>
      <c r="F335" t="s">
        <v>31</v>
      </c>
      <c r="H335" t="s">
        <v>80</v>
      </c>
      <c r="I335" s="13">
        <v>3000</v>
      </c>
    </row>
    <row r="336" spans="2:9" x14ac:dyDescent="0.3">
      <c r="B336" s="14">
        <v>45222</v>
      </c>
      <c r="C336" t="s">
        <v>12</v>
      </c>
      <c r="D336" t="str" cm="1">
        <f t="array" aca="1" ref="D336" ca="1">INDEX(Bancos[Bancos], RANDBETWEEN(1, ROWS(Bancos[Bancos])))</f>
        <v>Estado</v>
      </c>
      <c r="E336" t="s">
        <v>42</v>
      </c>
      <c r="F336" t="s">
        <v>31</v>
      </c>
      <c r="H336" t="s">
        <v>86</v>
      </c>
      <c r="I336" s="13">
        <v>6389</v>
      </c>
    </row>
    <row r="337" spans="2:9" x14ac:dyDescent="0.3">
      <c r="B337" s="14">
        <v>45231</v>
      </c>
      <c r="C337" t="s">
        <v>13</v>
      </c>
      <c r="D337" t="str" cm="1">
        <f t="array" aca="1" ref="D337" ca="1">INDEX(Bancos[Bancos], RANDBETWEEN(1, ROWS(Bancos[Bancos])))</f>
        <v>Efectivo</v>
      </c>
      <c r="E337" t="s">
        <v>41</v>
      </c>
      <c r="F337" t="s">
        <v>14</v>
      </c>
      <c r="H337" t="s">
        <v>77</v>
      </c>
      <c r="I337" s="13">
        <v>1245895</v>
      </c>
    </row>
    <row r="338" spans="2:9" x14ac:dyDescent="0.3">
      <c r="B338" s="14">
        <v>45232</v>
      </c>
      <c r="C338" t="s">
        <v>12</v>
      </c>
      <c r="D338" t="str" cm="1">
        <f t="array" aca="1" ref="D338" ca="1">INDEX(Bancos[Bancos], RANDBETWEEN(1, ROWS(Bancos[Bancos])))</f>
        <v>Santander</v>
      </c>
      <c r="E338" t="s">
        <v>43</v>
      </c>
      <c r="F338" t="s">
        <v>36</v>
      </c>
      <c r="H338" t="s">
        <v>77</v>
      </c>
      <c r="I338" s="13">
        <v>6765</v>
      </c>
    </row>
    <row r="339" spans="2:9" x14ac:dyDescent="0.3">
      <c r="B339" s="14">
        <v>45233</v>
      </c>
      <c r="C339" t="s">
        <v>12</v>
      </c>
      <c r="D339" t="str" cm="1">
        <f t="array" aca="1" ref="D339" ca="1">INDEX(Bancos[Bancos], RANDBETWEEN(1, ROWS(Bancos[Bancos])))</f>
        <v>Efectivo</v>
      </c>
      <c r="E339" t="s">
        <v>73</v>
      </c>
      <c r="F339" t="s">
        <v>19</v>
      </c>
      <c r="H339" t="s">
        <v>77</v>
      </c>
      <c r="I339" s="13">
        <v>402803</v>
      </c>
    </row>
    <row r="340" spans="2:9" x14ac:dyDescent="0.3">
      <c r="B340" s="14">
        <v>45238</v>
      </c>
      <c r="C340" t="s">
        <v>12</v>
      </c>
      <c r="D340" t="str" cm="1">
        <f t="array" aca="1" ref="D340" ca="1">INDEX(Bancos[Bancos], RANDBETWEEN(1, ROWS(Bancos[Bancos])))</f>
        <v>Efectivo</v>
      </c>
      <c r="E340" t="s">
        <v>73</v>
      </c>
      <c r="F340" t="s">
        <v>21</v>
      </c>
      <c r="H340" t="s">
        <v>77</v>
      </c>
      <c r="I340" s="13">
        <v>39187</v>
      </c>
    </row>
    <row r="341" spans="2:9" x14ac:dyDescent="0.3">
      <c r="B341" s="14">
        <v>45240</v>
      </c>
      <c r="C341" t="s">
        <v>12</v>
      </c>
      <c r="D341" t="str" cm="1">
        <f t="array" aca="1" ref="D341" ca="1">INDEX(Bancos[Bancos], RANDBETWEEN(1, ROWS(Bancos[Bancos])))</f>
        <v>Estado</v>
      </c>
      <c r="E341" t="s">
        <v>73</v>
      </c>
      <c r="F341" t="s">
        <v>28</v>
      </c>
      <c r="H341" t="s">
        <v>79</v>
      </c>
      <c r="I341" s="13">
        <v>7990</v>
      </c>
    </row>
    <row r="342" spans="2:9" x14ac:dyDescent="0.3">
      <c r="B342" s="14">
        <v>45241</v>
      </c>
      <c r="C342" t="s">
        <v>12</v>
      </c>
      <c r="D342" t="str" cm="1">
        <f t="array" aca="1" ref="D342" ca="1">INDEX(Bancos[Bancos], RANDBETWEEN(1, ROWS(Bancos[Bancos])))</f>
        <v>Estado</v>
      </c>
      <c r="E342" t="s">
        <v>42</v>
      </c>
      <c r="F342" t="s">
        <v>29</v>
      </c>
      <c r="H342" t="s">
        <v>76</v>
      </c>
      <c r="I342" s="13">
        <v>16261</v>
      </c>
    </row>
    <row r="343" spans="2:9" x14ac:dyDescent="0.3">
      <c r="B343" s="14">
        <v>45241</v>
      </c>
      <c r="C343" t="s">
        <v>12</v>
      </c>
      <c r="D343" t="str" cm="1">
        <f t="array" aca="1" ref="D343" ca="1">INDEX(Bancos[Bancos], RANDBETWEEN(1, ROWS(Bancos[Bancos])))</f>
        <v>Estado</v>
      </c>
      <c r="E343" t="s">
        <v>45</v>
      </c>
      <c r="F343" t="s">
        <v>49</v>
      </c>
      <c r="H343" t="s">
        <v>76</v>
      </c>
      <c r="I343" s="13">
        <v>16948</v>
      </c>
    </row>
    <row r="344" spans="2:9" x14ac:dyDescent="0.3">
      <c r="B344" s="14">
        <v>45241</v>
      </c>
      <c r="C344" t="s">
        <v>12</v>
      </c>
      <c r="D344" t="str" cm="1">
        <f t="array" aca="1" ref="D344" ca="1">INDEX(Bancos[Bancos], RANDBETWEEN(1, ROWS(Bancos[Bancos])))</f>
        <v>Santander</v>
      </c>
      <c r="E344" t="s">
        <v>73</v>
      </c>
      <c r="F344" t="s">
        <v>24</v>
      </c>
      <c r="H344" t="s">
        <v>80</v>
      </c>
      <c r="I344" s="13">
        <v>23493</v>
      </c>
    </row>
    <row r="345" spans="2:9" x14ac:dyDescent="0.3">
      <c r="B345" s="14">
        <v>45242</v>
      </c>
      <c r="C345" t="s">
        <v>12</v>
      </c>
      <c r="D345" t="str" cm="1">
        <f t="array" aca="1" ref="D345" ca="1">INDEX(Bancos[Bancos], RANDBETWEEN(1, ROWS(Bancos[Bancos])))</f>
        <v>Estado</v>
      </c>
      <c r="E345" t="s">
        <v>43</v>
      </c>
      <c r="F345" t="s">
        <v>33</v>
      </c>
      <c r="H345" t="s">
        <v>76</v>
      </c>
      <c r="I345" s="13">
        <v>2926</v>
      </c>
    </row>
    <row r="346" spans="2:9" x14ac:dyDescent="0.3">
      <c r="B346" s="14">
        <v>45242</v>
      </c>
      <c r="C346" t="s">
        <v>12</v>
      </c>
      <c r="D346" t="str" cm="1">
        <f t="array" aca="1" ref="D346" ca="1">INDEX(Bancos[Bancos], RANDBETWEEN(1, ROWS(Bancos[Bancos])))</f>
        <v>Estado</v>
      </c>
      <c r="E346" t="s">
        <v>43</v>
      </c>
      <c r="F346" t="s">
        <v>32</v>
      </c>
      <c r="H346" t="s">
        <v>76</v>
      </c>
      <c r="I346" s="13">
        <v>46115</v>
      </c>
    </row>
    <row r="347" spans="2:9" x14ac:dyDescent="0.3">
      <c r="B347" s="14">
        <v>45245</v>
      </c>
      <c r="C347" t="s">
        <v>12</v>
      </c>
      <c r="D347" t="str" cm="1">
        <f t="array" aca="1" ref="D347" ca="1">INDEX(Bancos[Bancos], RANDBETWEEN(1, ROWS(Bancos[Bancos])))</f>
        <v>Santander</v>
      </c>
      <c r="E347" t="s">
        <v>73</v>
      </c>
      <c r="F347" t="s">
        <v>27</v>
      </c>
      <c r="H347" t="s">
        <v>80</v>
      </c>
      <c r="I347" s="13">
        <v>6990</v>
      </c>
    </row>
    <row r="348" spans="2:9" x14ac:dyDescent="0.3">
      <c r="B348" s="14">
        <v>45250</v>
      </c>
      <c r="C348" t="s">
        <v>12</v>
      </c>
      <c r="D348" t="str" cm="1">
        <f t="array" aca="1" ref="D348" ca="1">INDEX(Bancos[Bancos], RANDBETWEEN(1, ROWS(Bancos[Bancos])))</f>
        <v>Santander</v>
      </c>
      <c r="E348" t="s">
        <v>43</v>
      </c>
      <c r="F348" t="s">
        <v>33</v>
      </c>
      <c r="H348" t="s">
        <v>76</v>
      </c>
      <c r="I348" s="13">
        <v>1578</v>
      </c>
    </row>
    <row r="349" spans="2:9" x14ac:dyDescent="0.3">
      <c r="B349" s="14">
        <v>45250</v>
      </c>
      <c r="C349" t="s">
        <v>13</v>
      </c>
      <c r="D349" t="str" cm="1">
        <f t="array" aca="1" ref="D349" ca="1">INDEX(Bancos[Bancos], RANDBETWEEN(1, ROWS(Bancos[Bancos])))</f>
        <v>Santander</v>
      </c>
      <c r="E349" t="s">
        <v>41</v>
      </c>
      <c r="F349" t="s">
        <v>16</v>
      </c>
      <c r="H349" t="s">
        <v>79</v>
      </c>
      <c r="I349" s="13">
        <v>271424</v>
      </c>
    </row>
    <row r="350" spans="2:9" x14ac:dyDescent="0.3">
      <c r="B350" s="14">
        <v>45251</v>
      </c>
      <c r="C350" t="s">
        <v>12</v>
      </c>
      <c r="D350" t="str" cm="1">
        <f t="array" aca="1" ref="D350" ca="1">INDEX(Bancos[Bancos], RANDBETWEEN(1, ROWS(Bancos[Bancos])))</f>
        <v>Estado</v>
      </c>
      <c r="E350" t="s">
        <v>42</v>
      </c>
      <c r="F350" t="s">
        <v>30</v>
      </c>
      <c r="H350" t="s">
        <v>76</v>
      </c>
      <c r="I350" s="13">
        <v>8849</v>
      </c>
    </row>
    <row r="351" spans="2:9" x14ac:dyDescent="0.3">
      <c r="B351" s="14">
        <v>45257</v>
      </c>
      <c r="C351" t="s">
        <v>12</v>
      </c>
      <c r="D351" t="str" cm="1">
        <f t="array" aca="1" ref="D351" ca="1">INDEX(Bancos[Bancos], RANDBETWEEN(1, ROWS(Bancos[Bancos])))</f>
        <v>Estado</v>
      </c>
      <c r="E351" t="s">
        <v>42</v>
      </c>
      <c r="F351" t="s">
        <v>29</v>
      </c>
      <c r="H351" t="s">
        <v>80</v>
      </c>
      <c r="I351" s="13">
        <v>77022</v>
      </c>
    </row>
    <row r="352" spans="2:9" x14ac:dyDescent="0.3">
      <c r="B352" s="14">
        <v>45264</v>
      </c>
      <c r="C352" t="s">
        <v>12</v>
      </c>
      <c r="D352" t="str" cm="1">
        <f t="array" aca="1" ref="D352" ca="1">INDEX(Bancos[Bancos], RANDBETWEEN(1, ROWS(Bancos[Bancos])))</f>
        <v>Santander</v>
      </c>
      <c r="E352" t="s">
        <v>73</v>
      </c>
      <c r="F352" t="s">
        <v>19</v>
      </c>
      <c r="H352" t="s">
        <v>77</v>
      </c>
      <c r="I352" s="13">
        <v>442398</v>
      </c>
    </row>
    <row r="353" spans="2:9" x14ac:dyDescent="0.3">
      <c r="B353" s="14">
        <v>45269</v>
      </c>
      <c r="C353" t="s">
        <v>12</v>
      </c>
      <c r="D353" t="str" cm="1">
        <f t="array" aca="1" ref="D353" ca="1">INDEX(Bancos[Bancos], RANDBETWEEN(1, ROWS(Bancos[Bancos])))</f>
        <v>Santander</v>
      </c>
      <c r="E353" t="s">
        <v>43</v>
      </c>
      <c r="F353" t="s">
        <v>33</v>
      </c>
      <c r="H353" t="s">
        <v>76</v>
      </c>
      <c r="I353" s="13">
        <v>1754</v>
      </c>
    </row>
    <row r="354" spans="2:9" x14ac:dyDescent="0.3">
      <c r="B354" s="14">
        <v>45270</v>
      </c>
      <c r="C354" t="s">
        <v>12</v>
      </c>
      <c r="D354" t="str" cm="1">
        <f t="array" aca="1" ref="D354" ca="1">INDEX(Bancos[Bancos], RANDBETWEEN(1, ROWS(Bancos[Bancos])))</f>
        <v>Santander</v>
      </c>
      <c r="E354" t="s">
        <v>73</v>
      </c>
      <c r="F354" t="s">
        <v>21</v>
      </c>
      <c r="H354" t="s">
        <v>80</v>
      </c>
      <c r="I354" s="13">
        <v>41302</v>
      </c>
    </row>
    <row r="355" spans="2:9" x14ac:dyDescent="0.3">
      <c r="B355" s="14">
        <v>45270</v>
      </c>
      <c r="C355" t="s">
        <v>12</v>
      </c>
      <c r="D355" t="str" cm="1">
        <f t="array" aca="1" ref="D355" ca="1">INDEX(Bancos[Bancos], RANDBETWEEN(1, ROWS(Bancos[Bancos])))</f>
        <v>Estado</v>
      </c>
      <c r="E355" t="s">
        <v>73</v>
      </c>
      <c r="F355" t="s">
        <v>20</v>
      </c>
      <c r="H355" t="s">
        <v>80</v>
      </c>
      <c r="I355" s="13">
        <v>36274</v>
      </c>
    </row>
    <row r="356" spans="2:9" x14ac:dyDescent="0.3">
      <c r="B356" s="14">
        <v>45270</v>
      </c>
      <c r="C356" t="s">
        <v>12</v>
      </c>
      <c r="D356" t="str" cm="1">
        <f t="array" aca="1" ref="D356" ca="1">INDEX(Bancos[Bancos], RANDBETWEEN(1, ROWS(Bancos[Bancos])))</f>
        <v>Efectivo</v>
      </c>
      <c r="E356" t="s">
        <v>43</v>
      </c>
      <c r="F356" t="s">
        <v>35</v>
      </c>
      <c r="H356" t="s">
        <v>76</v>
      </c>
      <c r="I356" s="13">
        <v>1269</v>
      </c>
    </row>
    <row r="357" spans="2:9" x14ac:dyDescent="0.3">
      <c r="B357" s="14">
        <v>45271</v>
      </c>
      <c r="C357" t="s">
        <v>12</v>
      </c>
      <c r="D357" t="str" cm="1">
        <f t="array" aca="1" ref="D357" ca="1">INDEX(Bancos[Bancos], RANDBETWEEN(1, ROWS(Bancos[Bancos])))</f>
        <v>Efectivo</v>
      </c>
      <c r="E357" t="s">
        <v>42</v>
      </c>
      <c r="F357" t="s">
        <v>29</v>
      </c>
      <c r="H357" t="s">
        <v>76</v>
      </c>
      <c r="I357" s="13">
        <v>53816</v>
      </c>
    </row>
    <row r="358" spans="2:9" x14ac:dyDescent="0.3">
      <c r="B358" s="14">
        <v>45273</v>
      </c>
      <c r="C358" t="s">
        <v>12</v>
      </c>
      <c r="D358" t="str" cm="1">
        <f t="array" aca="1" ref="D358" ca="1">INDEX(Bancos[Bancos], RANDBETWEEN(1, ROWS(Bancos[Bancos])))</f>
        <v>Santander</v>
      </c>
      <c r="E358" t="s">
        <v>43</v>
      </c>
      <c r="F358" t="s">
        <v>33</v>
      </c>
      <c r="H358" t="s">
        <v>76</v>
      </c>
      <c r="I358" s="13">
        <v>3650</v>
      </c>
    </row>
    <row r="359" spans="2:9" x14ac:dyDescent="0.3">
      <c r="B359" s="14">
        <v>45274</v>
      </c>
      <c r="C359" t="s">
        <v>12</v>
      </c>
      <c r="D359" t="str" cm="1">
        <f t="array" aca="1" ref="D359" ca="1">INDEX(Bancos[Bancos], RANDBETWEEN(1, ROWS(Bancos[Bancos])))</f>
        <v>Efectivo</v>
      </c>
      <c r="E359" t="s">
        <v>73</v>
      </c>
      <c r="F359" t="s">
        <v>26</v>
      </c>
      <c r="H359" t="s">
        <v>80</v>
      </c>
      <c r="I359" s="13">
        <v>12990</v>
      </c>
    </row>
    <row r="360" spans="2:9" x14ac:dyDescent="0.3">
      <c r="B360" s="14">
        <v>45275</v>
      </c>
      <c r="C360" t="s">
        <v>12</v>
      </c>
      <c r="D360" t="str" cm="1">
        <f t="array" aca="1" ref="D360" ca="1">INDEX(Bancos[Bancos], RANDBETWEEN(1, ROWS(Bancos[Bancos])))</f>
        <v>Estado</v>
      </c>
      <c r="E360" t="s">
        <v>73</v>
      </c>
      <c r="F360" t="s">
        <v>46</v>
      </c>
      <c r="H360" t="s">
        <v>86</v>
      </c>
      <c r="I360" s="13">
        <v>6990</v>
      </c>
    </row>
    <row r="361" spans="2:9" x14ac:dyDescent="0.3">
      <c r="B361" s="14">
        <v>45276</v>
      </c>
      <c r="C361" t="s">
        <v>12</v>
      </c>
      <c r="D361" t="str" cm="1">
        <f t="array" aca="1" ref="D361" ca="1">INDEX(Bancos[Bancos], RANDBETWEEN(1, ROWS(Bancos[Bancos])))</f>
        <v>Estado</v>
      </c>
      <c r="E361" t="s">
        <v>43</v>
      </c>
      <c r="F361" t="s">
        <v>35</v>
      </c>
      <c r="H361" t="s">
        <v>76</v>
      </c>
      <c r="I361" s="13">
        <v>600</v>
      </c>
    </row>
    <row r="362" spans="2:9" x14ac:dyDescent="0.3">
      <c r="B362" s="14">
        <v>45280</v>
      </c>
      <c r="C362" t="s">
        <v>12</v>
      </c>
      <c r="D362" t="str" cm="1">
        <f t="array" aca="1" ref="D362" ca="1">INDEX(Bancos[Bancos], RANDBETWEEN(1, ROWS(Bancos[Bancos])))</f>
        <v>Estado</v>
      </c>
      <c r="E362" t="s">
        <v>42</v>
      </c>
      <c r="F362" t="s">
        <v>31</v>
      </c>
      <c r="H362" t="s">
        <v>77</v>
      </c>
      <c r="I362" s="13">
        <v>9363</v>
      </c>
    </row>
    <row r="363" spans="2:9" x14ac:dyDescent="0.3">
      <c r="B363" s="14">
        <v>45280</v>
      </c>
      <c r="C363" t="s">
        <v>12</v>
      </c>
      <c r="D363" t="str" cm="1">
        <f t="array" aca="1" ref="D363" ca="1">INDEX(Bancos[Bancos], RANDBETWEEN(1, ROWS(Bancos[Bancos])))</f>
        <v>Santander</v>
      </c>
      <c r="E363" t="s">
        <v>45</v>
      </c>
      <c r="F363" t="s">
        <v>48</v>
      </c>
      <c r="H363" t="s">
        <v>76</v>
      </c>
      <c r="I363" s="13">
        <v>50000</v>
      </c>
    </row>
    <row r="364" spans="2:9" x14ac:dyDescent="0.3">
      <c r="B364" s="14">
        <v>45284</v>
      </c>
      <c r="C364" t="s">
        <v>12</v>
      </c>
      <c r="D364" t="str" cm="1">
        <f t="array" aca="1" ref="D364" ca="1">INDEX(Bancos[Bancos], RANDBETWEEN(1, ROWS(Bancos[Bancos])))</f>
        <v>Estado</v>
      </c>
      <c r="E364" t="s">
        <v>43</v>
      </c>
      <c r="F364" t="s">
        <v>35</v>
      </c>
      <c r="H364" t="s">
        <v>76</v>
      </c>
      <c r="I364" s="13">
        <v>1541</v>
      </c>
    </row>
    <row r="365" spans="2:9" x14ac:dyDescent="0.3">
      <c r="B365" s="14">
        <v>45285</v>
      </c>
      <c r="C365" t="s">
        <v>13</v>
      </c>
      <c r="D365" t="str" cm="1">
        <f t="array" aca="1" ref="D365" ca="1">INDEX(Bancos[Bancos], RANDBETWEEN(1, ROWS(Bancos[Bancos])))</f>
        <v>Santander</v>
      </c>
      <c r="E365" t="s">
        <v>41</v>
      </c>
      <c r="F365" t="s">
        <v>138</v>
      </c>
      <c r="H365" t="s">
        <v>77</v>
      </c>
      <c r="I365" s="13">
        <v>500000</v>
      </c>
    </row>
    <row r="366" spans="2:9" x14ac:dyDescent="0.3">
      <c r="B366" s="14">
        <v>45285</v>
      </c>
      <c r="C366" t="s">
        <v>12</v>
      </c>
      <c r="D366" t="str" cm="1">
        <f t="array" aca="1" ref="D366" ca="1">INDEX(Bancos[Bancos], RANDBETWEEN(1, ROWS(Bancos[Bancos])))</f>
        <v>Santander</v>
      </c>
      <c r="E366" t="s">
        <v>42</v>
      </c>
      <c r="F366" t="s">
        <v>29</v>
      </c>
      <c r="H366" t="s">
        <v>85</v>
      </c>
      <c r="I366" s="13">
        <v>43919</v>
      </c>
    </row>
    <row r="367" spans="2:9" x14ac:dyDescent="0.3">
      <c r="B367" s="14">
        <v>45288</v>
      </c>
      <c r="C367" t="s">
        <v>12</v>
      </c>
      <c r="D367" t="str" cm="1">
        <f t="array" aca="1" ref="D367" ca="1">INDEX(Bancos[Bancos], RANDBETWEEN(1, ROWS(Bancos[Bancos])))</f>
        <v>Estado</v>
      </c>
      <c r="E367" t="s">
        <v>61</v>
      </c>
      <c r="F367" t="s">
        <v>64</v>
      </c>
      <c r="H367" t="s">
        <v>76</v>
      </c>
      <c r="I367" s="13">
        <v>9342</v>
      </c>
    </row>
    <row r="368" spans="2:9" x14ac:dyDescent="0.3">
      <c r="B368" s="14">
        <v>45292</v>
      </c>
      <c r="C368" t="s">
        <v>12</v>
      </c>
      <c r="D368" t="str" cm="1">
        <f t="array" aca="1" ref="D368" ca="1">INDEX(Bancos[Bancos], RANDBETWEEN(1, ROWS(Bancos[Bancos])))</f>
        <v>Efectivo</v>
      </c>
      <c r="E368" t="s">
        <v>42</v>
      </c>
      <c r="F368" t="s">
        <v>29</v>
      </c>
      <c r="H368" t="s">
        <v>76</v>
      </c>
      <c r="I368" s="13">
        <v>31747</v>
      </c>
    </row>
    <row r="369" spans="2:9" x14ac:dyDescent="0.3">
      <c r="B369" s="14">
        <v>45297</v>
      </c>
      <c r="C369" t="s">
        <v>12</v>
      </c>
      <c r="D369" t="str" cm="1">
        <f t="array" aca="1" ref="D369" ca="1">INDEX(Bancos[Bancos], RANDBETWEEN(1, ROWS(Bancos[Bancos])))</f>
        <v>Efectivo</v>
      </c>
      <c r="E369" t="s">
        <v>43</v>
      </c>
      <c r="F369" t="s">
        <v>35</v>
      </c>
      <c r="H369" t="s">
        <v>82</v>
      </c>
      <c r="I369" s="13">
        <v>796</v>
      </c>
    </row>
    <row r="370" spans="2:9" x14ac:dyDescent="0.3">
      <c r="B370" s="14">
        <v>45298</v>
      </c>
      <c r="C370" t="s">
        <v>12</v>
      </c>
      <c r="D370" t="str" cm="1">
        <f t="array" aca="1" ref="D370" ca="1">INDEX(Bancos[Bancos], RANDBETWEEN(1, ROWS(Bancos[Bancos])))</f>
        <v>Estado</v>
      </c>
      <c r="E370" t="s">
        <v>73</v>
      </c>
      <c r="F370" t="s">
        <v>21</v>
      </c>
      <c r="H370" t="s">
        <v>80</v>
      </c>
      <c r="I370" s="13">
        <v>38906</v>
      </c>
    </row>
    <row r="371" spans="2:9" x14ac:dyDescent="0.3">
      <c r="B371" s="14">
        <v>45299</v>
      </c>
      <c r="C371" t="s">
        <v>12</v>
      </c>
      <c r="D371" t="str" cm="1">
        <f t="array" aca="1" ref="D371" ca="1">INDEX(Bancos[Bancos], RANDBETWEEN(1, ROWS(Bancos[Bancos])))</f>
        <v>Santander</v>
      </c>
      <c r="E371" t="s">
        <v>73</v>
      </c>
      <c r="F371" t="s">
        <v>22</v>
      </c>
      <c r="H371" t="s">
        <v>77</v>
      </c>
      <c r="I371" s="13">
        <v>12907</v>
      </c>
    </row>
    <row r="372" spans="2:9" x14ac:dyDescent="0.3">
      <c r="B372" s="14">
        <v>45300</v>
      </c>
      <c r="C372" t="s">
        <v>12</v>
      </c>
      <c r="D372" t="str" cm="1">
        <f t="array" aca="1" ref="D372" ca="1">INDEX(Bancos[Bancos], RANDBETWEEN(1, ROWS(Bancos[Bancos])))</f>
        <v>Estado</v>
      </c>
      <c r="E372" t="s">
        <v>43</v>
      </c>
      <c r="F372" t="s">
        <v>32</v>
      </c>
      <c r="H372" t="s">
        <v>76</v>
      </c>
      <c r="I372" s="13">
        <v>40757</v>
      </c>
    </row>
    <row r="373" spans="2:9" x14ac:dyDescent="0.3">
      <c r="B373" s="14">
        <v>45303</v>
      </c>
      <c r="C373" t="s">
        <v>12</v>
      </c>
      <c r="D373" t="str" cm="1">
        <f t="array" aca="1" ref="D373" ca="1">INDEX(Bancos[Bancos], RANDBETWEEN(1, ROWS(Bancos[Bancos])))</f>
        <v>Efectivo</v>
      </c>
      <c r="E373" t="s">
        <v>73</v>
      </c>
      <c r="F373" t="s">
        <v>27</v>
      </c>
      <c r="H373" t="s">
        <v>80</v>
      </c>
      <c r="I373" s="13">
        <v>7990</v>
      </c>
    </row>
    <row r="374" spans="2:9" x14ac:dyDescent="0.3">
      <c r="B374" s="14">
        <v>45303</v>
      </c>
      <c r="C374" t="s">
        <v>12</v>
      </c>
      <c r="D374" t="str" cm="1">
        <f t="array" aca="1" ref="D374" ca="1">INDEX(Bancos[Bancos], RANDBETWEEN(1, ROWS(Bancos[Bancos])))</f>
        <v>Santander</v>
      </c>
      <c r="E374" t="s">
        <v>73</v>
      </c>
      <c r="F374" t="s">
        <v>20</v>
      </c>
      <c r="H374" t="s">
        <v>77</v>
      </c>
      <c r="I374" s="13">
        <v>30091</v>
      </c>
    </row>
    <row r="375" spans="2:9" x14ac:dyDescent="0.3">
      <c r="B375" s="14">
        <v>45306</v>
      </c>
      <c r="C375" t="s">
        <v>12</v>
      </c>
      <c r="D375" t="str" cm="1">
        <f t="array" aca="1" ref="D375" ca="1">INDEX(Bancos[Bancos], RANDBETWEEN(1, ROWS(Bancos[Bancos])))</f>
        <v>Santander</v>
      </c>
      <c r="E375" t="s">
        <v>43</v>
      </c>
      <c r="F375" t="s">
        <v>35</v>
      </c>
      <c r="H375" t="s">
        <v>76</v>
      </c>
      <c r="I375" s="13">
        <v>1656</v>
      </c>
    </row>
    <row r="376" spans="2:9" x14ac:dyDescent="0.3">
      <c r="B376" s="14">
        <v>45307</v>
      </c>
      <c r="C376" t="s">
        <v>12</v>
      </c>
      <c r="D376" t="str" cm="1">
        <f t="array" aca="1" ref="D376" ca="1">INDEX(Bancos[Bancos], RANDBETWEEN(1, ROWS(Bancos[Bancos])))</f>
        <v>Santander</v>
      </c>
      <c r="E376" t="s">
        <v>42</v>
      </c>
      <c r="F376" t="s">
        <v>31</v>
      </c>
      <c r="H376" t="s">
        <v>76</v>
      </c>
      <c r="I376" s="13">
        <v>4952</v>
      </c>
    </row>
    <row r="377" spans="2:9" x14ac:dyDescent="0.3">
      <c r="B377" s="14">
        <v>45309</v>
      </c>
      <c r="C377" t="s">
        <v>12</v>
      </c>
      <c r="D377" t="str" cm="1">
        <f t="array" aca="1" ref="D377" ca="1">INDEX(Bancos[Bancos], RANDBETWEEN(1, ROWS(Bancos[Bancos])))</f>
        <v>Efectivo</v>
      </c>
      <c r="E377" t="s">
        <v>56</v>
      </c>
      <c r="F377" t="s">
        <v>59</v>
      </c>
      <c r="H377" t="s">
        <v>79</v>
      </c>
      <c r="I377" s="13">
        <v>72729</v>
      </c>
    </row>
    <row r="378" spans="2:9" x14ac:dyDescent="0.3">
      <c r="B378" s="14">
        <v>45309</v>
      </c>
      <c r="C378" t="s">
        <v>12</v>
      </c>
      <c r="D378" t="str" cm="1">
        <f t="array" aca="1" ref="D378" ca="1">INDEX(Bancos[Bancos], RANDBETWEEN(1, ROWS(Bancos[Bancos])))</f>
        <v>Santander</v>
      </c>
      <c r="E378" t="s">
        <v>43</v>
      </c>
      <c r="F378" t="s">
        <v>36</v>
      </c>
      <c r="H378" t="s">
        <v>76</v>
      </c>
      <c r="I378" s="13">
        <v>6292</v>
      </c>
    </row>
    <row r="379" spans="2:9" x14ac:dyDescent="0.3">
      <c r="B379" s="14">
        <v>45310</v>
      </c>
      <c r="C379" t="s">
        <v>12</v>
      </c>
      <c r="D379" t="str" cm="1">
        <f t="array" aca="1" ref="D379" ca="1">INDEX(Bancos[Bancos], RANDBETWEEN(1, ROWS(Bancos[Bancos])))</f>
        <v>Estado</v>
      </c>
      <c r="E379" t="s">
        <v>43</v>
      </c>
      <c r="F379" t="s">
        <v>36</v>
      </c>
      <c r="H379" t="s">
        <v>79</v>
      </c>
      <c r="I379" s="13">
        <v>9396</v>
      </c>
    </row>
    <row r="380" spans="2:9" x14ac:dyDescent="0.3">
      <c r="B380" s="14">
        <v>45312</v>
      </c>
      <c r="C380" t="s">
        <v>12</v>
      </c>
      <c r="D380" t="str" cm="1">
        <f t="array" aca="1" ref="D380" ca="1">INDEX(Bancos[Bancos], RANDBETWEEN(1, ROWS(Bancos[Bancos])))</f>
        <v>Efectivo</v>
      </c>
      <c r="E380" t="s">
        <v>42</v>
      </c>
      <c r="F380" t="s">
        <v>29</v>
      </c>
      <c r="H380" t="s">
        <v>82</v>
      </c>
      <c r="I380" s="13">
        <v>24926</v>
      </c>
    </row>
    <row r="381" spans="2:9" x14ac:dyDescent="0.3">
      <c r="B381" s="14">
        <v>45324</v>
      </c>
      <c r="C381" t="s">
        <v>12</v>
      </c>
      <c r="D381" t="str" cm="1">
        <f t="array" aca="1" ref="D381" ca="1">INDEX(Bancos[Bancos], RANDBETWEEN(1, ROWS(Bancos[Bancos])))</f>
        <v>Santander</v>
      </c>
      <c r="E381" t="s">
        <v>42</v>
      </c>
      <c r="F381" t="s">
        <v>29</v>
      </c>
      <c r="H381" t="s">
        <v>76</v>
      </c>
      <c r="I381" s="13">
        <v>57273</v>
      </c>
    </row>
    <row r="382" spans="2:9" x14ac:dyDescent="0.3">
      <c r="B382" s="14">
        <v>45327</v>
      </c>
      <c r="C382" t="s">
        <v>13</v>
      </c>
      <c r="D382" t="str" cm="1">
        <f t="array" aca="1" ref="D382" ca="1">INDEX(Bancos[Bancos], RANDBETWEEN(1, ROWS(Bancos[Bancos])))</f>
        <v>Efectivo</v>
      </c>
      <c r="E382" t="s">
        <v>41</v>
      </c>
      <c r="F382" t="s">
        <v>14</v>
      </c>
      <c r="H382" t="s">
        <v>77</v>
      </c>
      <c r="I382" s="13">
        <v>1033974</v>
      </c>
    </row>
    <row r="383" spans="2:9" x14ac:dyDescent="0.3">
      <c r="B383" s="14">
        <v>45328</v>
      </c>
      <c r="C383" t="s">
        <v>12</v>
      </c>
      <c r="D383" t="str" cm="1">
        <f t="array" aca="1" ref="D383" ca="1">INDEX(Bancos[Bancos], RANDBETWEEN(1, ROWS(Bancos[Bancos])))</f>
        <v>Estado</v>
      </c>
      <c r="E383" t="s">
        <v>73</v>
      </c>
      <c r="F383" t="s">
        <v>19</v>
      </c>
      <c r="H383" t="s">
        <v>77</v>
      </c>
      <c r="I383" s="13">
        <v>428024</v>
      </c>
    </row>
    <row r="384" spans="2:9" x14ac:dyDescent="0.3">
      <c r="B384" s="14">
        <v>45331</v>
      </c>
      <c r="C384" t="s">
        <v>12</v>
      </c>
      <c r="D384" t="str" cm="1">
        <f t="array" aca="1" ref="D384" ca="1">INDEX(Bancos[Bancos], RANDBETWEEN(1, ROWS(Bancos[Bancos])))</f>
        <v>Efectivo</v>
      </c>
      <c r="E384" t="s">
        <v>42</v>
      </c>
      <c r="F384" t="s">
        <v>29</v>
      </c>
      <c r="H384" t="s">
        <v>76</v>
      </c>
      <c r="I384" s="13">
        <v>43056</v>
      </c>
    </row>
    <row r="385" spans="2:9" x14ac:dyDescent="0.3">
      <c r="B385" s="14">
        <v>45331</v>
      </c>
      <c r="C385" t="s">
        <v>12</v>
      </c>
      <c r="D385" t="str" cm="1">
        <f t="array" aca="1" ref="D385" ca="1">INDEX(Bancos[Bancos], RANDBETWEEN(1, ROWS(Bancos[Bancos])))</f>
        <v>Santander</v>
      </c>
      <c r="E385" t="s">
        <v>73</v>
      </c>
      <c r="F385" t="s">
        <v>21</v>
      </c>
      <c r="H385" t="s">
        <v>79</v>
      </c>
      <c r="I385" s="13">
        <v>38506</v>
      </c>
    </row>
    <row r="386" spans="2:9" x14ac:dyDescent="0.3">
      <c r="B386" s="14">
        <v>45333</v>
      </c>
      <c r="C386" t="s">
        <v>12</v>
      </c>
      <c r="D386" t="str" cm="1">
        <f t="array" aca="1" ref="D386" ca="1">INDEX(Bancos[Bancos], RANDBETWEEN(1, ROWS(Bancos[Bancos])))</f>
        <v>Efectivo</v>
      </c>
      <c r="E386" t="s">
        <v>73</v>
      </c>
      <c r="F386" t="s">
        <v>24</v>
      </c>
      <c r="H386" t="s">
        <v>80</v>
      </c>
      <c r="I386" s="13">
        <v>8000</v>
      </c>
    </row>
    <row r="387" spans="2:9" x14ac:dyDescent="0.3">
      <c r="B387" s="14">
        <v>45334</v>
      </c>
      <c r="C387" t="s">
        <v>12</v>
      </c>
      <c r="D387" t="str" cm="1">
        <f t="array" aca="1" ref="D387" ca="1">INDEX(Bancos[Bancos], RANDBETWEEN(1, ROWS(Bancos[Bancos])))</f>
        <v>Santander</v>
      </c>
      <c r="E387" t="s">
        <v>43</v>
      </c>
      <c r="F387" t="s">
        <v>32</v>
      </c>
      <c r="H387" t="s">
        <v>76</v>
      </c>
      <c r="I387" s="13">
        <v>23687</v>
      </c>
    </row>
    <row r="388" spans="2:9" x14ac:dyDescent="0.3">
      <c r="B388" s="14">
        <v>45335</v>
      </c>
      <c r="C388" t="s">
        <v>12</v>
      </c>
      <c r="D388" t="str" cm="1">
        <f t="array" aca="1" ref="D388" ca="1">INDEX(Bancos[Bancos], RANDBETWEEN(1, ROWS(Bancos[Bancos])))</f>
        <v>Estado</v>
      </c>
      <c r="E388" t="s">
        <v>73</v>
      </c>
      <c r="F388" t="s">
        <v>26</v>
      </c>
      <c r="H388" t="s">
        <v>80</v>
      </c>
      <c r="I388" s="13">
        <v>8990</v>
      </c>
    </row>
    <row r="389" spans="2:9" x14ac:dyDescent="0.3">
      <c r="B389" s="14">
        <v>45335</v>
      </c>
      <c r="C389" t="s">
        <v>12</v>
      </c>
      <c r="D389" t="str" cm="1">
        <f t="array" aca="1" ref="D389" ca="1">INDEX(Bancos[Bancos], RANDBETWEEN(1, ROWS(Bancos[Bancos])))</f>
        <v>Santander</v>
      </c>
      <c r="E389" t="s">
        <v>73</v>
      </c>
      <c r="F389" t="s">
        <v>46</v>
      </c>
      <c r="H389" t="s">
        <v>79</v>
      </c>
      <c r="I389" s="13">
        <v>8990</v>
      </c>
    </row>
    <row r="390" spans="2:9" x14ac:dyDescent="0.3">
      <c r="B390" s="14">
        <v>45335</v>
      </c>
      <c r="C390" t="s">
        <v>12</v>
      </c>
      <c r="D390" t="str" cm="1">
        <f t="array" aca="1" ref="D390" ca="1">INDEX(Bancos[Bancos], RANDBETWEEN(1, ROWS(Bancos[Bancos])))</f>
        <v>Santander</v>
      </c>
      <c r="E390" t="s">
        <v>73</v>
      </c>
      <c r="F390" t="s">
        <v>25</v>
      </c>
      <c r="H390" t="s">
        <v>77</v>
      </c>
      <c r="I390" s="13">
        <v>30191</v>
      </c>
    </row>
    <row r="391" spans="2:9" x14ac:dyDescent="0.3">
      <c r="B391" s="14">
        <v>45342</v>
      </c>
      <c r="C391" t="s">
        <v>12</v>
      </c>
      <c r="D391" t="str" cm="1">
        <f t="array" aca="1" ref="D391" ca="1">INDEX(Bancos[Bancos], RANDBETWEEN(1, ROWS(Bancos[Bancos])))</f>
        <v>Efectivo</v>
      </c>
      <c r="E391" t="s">
        <v>43</v>
      </c>
      <c r="F391" t="s">
        <v>32</v>
      </c>
      <c r="H391" t="s">
        <v>79</v>
      </c>
      <c r="I391" s="13">
        <v>30858</v>
      </c>
    </row>
    <row r="392" spans="2:9" x14ac:dyDescent="0.3">
      <c r="B392" s="14">
        <v>45342</v>
      </c>
      <c r="C392" t="s">
        <v>12</v>
      </c>
      <c r="D392" t="str" cm="1">
        <f t="array" aca="1" ref="D392" ca="1">INDEX(Bancos[Bancos], RANDBETWEEN(1, ROWS(Bancos[Bancos])))</f>
        <v>Efectivo</v>
      </c>
      <c r="E392" t="s">
        <v>42</v>
      </c>
      <c r="F392" t="s">
        <v>29</v>
      </c>
      <c r="H392" t="s">
        <v>76</v>
      </c>
      <c r="I392" s="13">
        <v>79234</v>
      </c>
    </row>
    <row r="393" spans="2:9" x14ac:dyDescent="0.3">
      <c r="B393" s="14">
        <v>45344</v>
      </c>
      <c r="C393" t="s">
        <v>12</v>
      </c>
      <c r="D393" t="str" cm="1">
        <f t="array" aca="1" ref="D393" ca="1">INDEX(Bancos[Bancos], RANDBETWEEN(1, ROWS(Bancos[Bancos])))</f>
        <v>Estado</v>
      </c>
      <c r="E393" t="s">
        <v>43</v>
      </c>
      <c r="F393" t="s">
        <v>35</v>
      </c>
      <c r="H393" t="s">
        <v>76</v>
      </c>
      <c r="I393" s="13">
        <v>1356</v>
      </c>
    </row>
    <row r="394" spans="2:9" x14ac:dyDescent="0.3">
      <c r="B394" s="14">
        <v>45352</v>
      </c>
      <c r="C394" t="s">
        <v>13</v>
      </c>
      <c r="D394" t="str" cm="1">
        <f t="array" aca="1" ref="D394" ca="1">INDEX(Bancos[Bancos], RANDBETWEEN(1, ROWS(Bancos[Bancos])))</f>
        <v>Santander</v>
      </c>
      <c r="E394" t="s">
        <v>41</v>
      </c>
      <c r="F394" t="s">
        <v>14</v>
      </c>
      <c r="H394" t="s">
        <v>77</v>
      </c>
      <c r="I394" s="13">
        <v>1219334</v>
      </c>
    </row>
    <row r="395" spans="2:9" x14ac:dyDescent="0.3">
      <c r="B395" s="14">
        <v>45355</v>
      </c>
      <c r="C395" t="s">
        <v>12</v>
      </c>
      <c r="D395" t="str" cm="1">
        <f t="array" aca="1" ref="D395" ca="1">INDEX(Bancos[Bancos], RANDBETWEEN(1, ROWS(Bancos[Bancos])))</f>
        <v>Efectivo</v>
      </c>
      <c r="E395" t="s">
        <v>45</v>
      </c>
      <c r="F395" t="s">
        <v>47</v>
      </c>
      <c r="H395" t="s">
        <v>85</v>
      </c>
      <c r="I395" s="13">
        <v>15058</v>
      </c>
    </row>
    <row r="396" spans="2:9" x14ac:dyDescent="0.3">
      <c r="B396" s="14">
        <v>45356</v>
      </c>
      <c r="C396" t="s">
        <v>12</v>
      </c>
      <c r="D396" t="str" cm="1">
        <f t="array" aca="1" ref="D396" ca="1">INDEX(Bancos[Bancos], RANDBETWEEN(1, ROWS(Bancos[Bancos])))</f>
        <v>Efectivo</v>
      </c>
      <c r="E396" t="s">
        <v>43</v>
      </c>
      <c r="F396" t="s">
        <v>33</v>
      </c>
      <c r="H396" t="s">
        <v>79</v>
      </c>
      <c r="I396" s="13">
        <v>2353</v>
      </c>
    </row>
    <row r="397" spans="2:9" x14ac:dyDescent="0.3">
      <c r="B397" s="14">
        <v>45356</v>
      </c>
      <c r="C397" t="s">
        <v>12</v>
      </c>
      <c r="D397" t="str" cm="1">
        <f t="array" aca="1" ref="D397" ca="1">INDEX(Bancos[Bancos], RANDBETWEEN(1, ROWS(Bancos[Bancos])))</f>
        <v>Efectivo</v>
      </c>
      <c r="E397" t="s">
        <v>73</v>
      </c>
      <c r="F397" t="s">
        <v>19</v>
      </c>
      <c r="H397" t="s">
        <v>77</v>
      </c>
      <c r="I397" s="13">
        <v>399829</v>
      </c>
    </row>
    <row r="398" spans="2:9" x14ac:dyDescent="0.3">
      <c r="B398" s="14">
        <v>45362</v>
      </c>
      <c r="C398" t="s">
        <v>12</v>
      </c>
      <c r="D398" t="str" cm="1">
        <f t="array" aca="1" ref="D398" ca="1">INDEX(Bancos[Bancos], RANDBETWEEN(1, ROWS(Bancos[Bancos])))</f>
        <v>Santander</v>
      </c>
      <c r="E398" t="s">
        <v>43</v>
      </c>
      <c r="F398" t="s">
        <v>33</v>
      </c>
      <c r="H398" t="s">
        <v>79</v>
      </c>
      <c r="I398" s="13">
        <v>3631</v>
      </c>
    </row>
    <row r="399" spans="2:9" x14ac:dyDescent="0.3">
      <c r="B399" s="14">
        <v>45362</v>
      </c>
      <c r="C399" t="s">
        <v>12</v>
      </c>
      <c r="D399" t="str" cm="1">
        <f t="array" aca="1" ref="D399" ca="1">INDEX(Bancos[Bancos], RANDBETWEEN(1, ROWS(Bancos[Bancos])))</f>
        <v>Estado</v>
      </c>
      <c r="E399" t="s">
        <v>73</v>
      </c>
      <c r="F399" t="s">
        <v>24</v>
      </c>
      <c r="H399" t="s">
        <v>86</v>
      </c>
      <c r="I399" s="13">
        <v>32364</v>
      </c>
    </row>
    <row r="400" spans="2:9" x14ac:dyDescent="0.3">
      <c r="B400" s="14">
        <v>45363</v>
      </c>
      <c r="C400" t="s">
        <v>12</v>
      </c>
      <c r="D400" t="str" cm="1">
        <f t="array" aca="1" ref="D400" ca="1">INDEX(Bancos[Bancos], RANDBETWEEN(1, ROWS(Bancos[Bancos])))</f>
        <v>Estado</v>
      </c>
      <c r="E400" t="s">
        <v>73</v>
      </c>
      <c r="F400" t="s">
        <v>28</v>
      </c>
      <c r="H400" t="s">
        <v>80</v>
      </c>
      <c r="I400" s="13">
        <v>6990</v>
      </c>
    </row>
    <row r="401" spans="2:9" x14ac:dyDescent="0.3">
      <c r="B401" s="14">
        <v>45366</v>
      </c>
      <c r="C401" t="s">
        <v>12</v>
      </c>
      <c r="D401" t="str" cm="1">
        <f t="array" aca="1" ref="D401" ca="1">INDEX(Bancos[Bancos], RANDBETWEEN(1, ROWS(Bancos[Bancos])))</f>
        <v>Estado</v>
      </c>
      <c r="E401" t="s">
        <v>73</v>
      </c>
      <c r="F401" t="s">
        <v>46</v>
      </c>
      <c r="H401" t="s">
        <v>80</v>
      </c>
      <c r="I401" s="13">
        <v>6990</v>
      </c>
    </row>
    <row r="402" spans="2:9" x14ac:dyDescent="0.3">
      <c r="B402" s="14">
        <v>45366</v>
      </c>
      <c r="C402" t="s">
        <v>12</v>
      </c>
      <c r="D402" t="str" cm="1">
        <f t="array" aca="1" ref="D402" ca="1">INDEX(Bancos[Bancos], RANDBETWEEN(1, ROWS(Bancos[Bancos])))</f>
        <v>Efectivo</v>
      </c>
      <c r="E402" t="s">
        <v>43</v>
      </c>
      <c r="F402" t="s">
        <v>36</v>
      </c>
      <c r="H402" t="s">
        <v>79</v>
      </c>
      <c r="I402" s="13">
        <v>6706</v>
      </c>
    </row>
    <row r="403" spans="2:9" x14ac:dyDescent="0.3">
      <c r="B403" s="14">
        <v>45367</v>
      </c>
      <c r="C403" t="s">
        <v>12</v>
      </c>
      <c r="D403" t="str" cm="1">
        <f t="array" aca="1" ref="D403" ca="1">INDEX(Bancos[Bancos], RANDBETWEEN(1, ROWS(Bancos[Bancos])))</f>
        <v>Efectivo</v>
      </c>
      <c r="E403" t="s">
        <v>43</v>
      </c>
      <c r="F403" t="s">
        <v>36</v>
      </c>
      <c r="H403" t="s">
        <v>79</v>
      </c>
      <c r="I403" s="13">
        <v>11616</v>
      </c>
    </row>
    <row r="404" spans="2:9" x14ac:dyDescent="0.3">
      <c r="B404" s="14">
        <v>45368</v>
      </c>
      <c r="C404" t="s">
        <v>12</v>
      </c>
      <c r="D404" t="str" cm="1">
        <f t="array" aca="1" ref="D404" ca="1">INDEX(Bancos[Bancos], RANDBETWEEN(1, ROWS(Bancos[Bancos])))</f>
        <v>Estado</v>
      </c>
      <c r="E404" t="s">
        <v>42</v>
      </c>
      <c r="F404" t="s">
        <v>29</v>
      </c>
      <c r="H404" t="s">
        <v>80</v>
      </c>
      <c r="I404" s="13">
        <v>33807</v>
      </c>
    </row>
    <row r="405" spans="2:9" x14ac:dyDescent="0.3">
      <c r="B405" s="14">
        <v>45369</v>
      </c>
      <c r="C405" t="s">
        <v>12</v>
      </c>
      <c r="D405" t="str" cm="1">
        <f t="array" aca="1" ref="D405" ca="1">INDEX(Bancos[Bancos], RANDBETWEEN(1, ROWS(Bancos[Bancos])))</f>
        <v>Efectivo</v>
      </c>
      <c r="E405" t="s">
        <v>42</v>
      </c>
      <c r="F405" t="s">
        <v>31</v>
      </c>
      <c r="H405" t="s">
        <v>79</v>
      </c>
      <c r="I405" s="13">
        <v>10547</v>
      </c>
    </row>
    <row r="406" spans="2:9" x14ac:dyDescent="0.3">
      <c r="B406" s="14">
        <v>45377</v>
      </c>
      <c r="C406" t="s">
        <v>12</v>
      </c>
      <c r="D406" t="str" cm="1">
        <f t="array" aca="1" ref="D406" ca="1">INDEX(Bancos[Bancos], RANDBETWEEN(1, ROWS(Bancos[Bancos])))</f>
        <v>Santander</v>
      </c>
      <c r="E406" t="s">
        <v>43</v>
      </c>
      <c r="F406" t="s">
        <v>36</v>
      </c>
      <c r="H406" t="s">
        <v>80</v>
      </c>
      <c r="I406" s="13">
        <v>3285</v>
      </c>
    </row>
    <row r="407" spans="2:9" x14ac:dyDescent="0.3">
      <c r="B407" s="14">
        <v>45379</v>
      </c>
      <c r="C407" t="s">
        <v>12</v>
      </c>
      <c r="D407" t="str" cm="1">
        <f t="array" aca="1" ref="D407" ca="1">INDEX(Bancos[Bancos], RANDBETWEEN(1, ROWS(Bancos[Bancos])))</f>
        <v>Estado</v>
      </c>
      <c r="E407" t="s">
        <v>43</v>
      </c>
      <c r="F407" t="s">
        <v>33</v>
      </c>
      <c r="H407" t="s">
        <v>80</v>
      </c>
      <c r="I407" s="13">
        <v>2035</v>
      </c>
    </row>
    <row r="408" spans="2:9" x14ac:dyDescent="0.3">
      <c r="B408" s="14">
        <v>45385</v>
      </c>
      <c r="C408" t="s">
        <v>12</v>
      </c>
      <c r="D408" t="str" cm="1">
        <f t="array" aca="1" ref="D408" ca="1">INDEX(Bancos[Bancos], RANDBETWEEN(1, ROWS(Bancos[Bancos])))</f>
        <v>Estado</v>
      </c>
      <c r="E408" t="s">
        <v>73</v>
      </c>
      <c r="F408" t="s">
        <v>19</v>
      </c>
      <c r="H408" t="s">
        <v>77</v>
      </c>
      <c r="I408" s="13">
        <v>518313</v>
      </c>
    </row>
    <row r="409" spans="2:9" x14ac:dyDescent="0.3">
      <c r="B409" s="14">
        <v>45385</v>
      </c>
      <c r="C409" t="s">
        <v>12</v>
      </c>
      <c r="D409" t="str" cm="1">
        <f t="array" aca="1" ref="D409" ca="1">INDEX(Bancos[Bancos], RANDBETWEEN(1, ROWS(Bancos[Bancos])))</f>
        <v>Efectivo</v>
      </c>
      <c r="E409" t="s">
        <v>42</v>
      </c>
      <c r="F409" t="s">
        <v>29</v>
      </c>
      <c r="H409" t="s">
        <v>76</v>
      </c>
      <c r="I409" s="13">
        <v>53602</v>
      </c>
    </row>
    <row r="410" spans="2:9" x14ac:dyDescent="0.3">
      <c r="B410" s="14">
        <v>45389</v>
      </c>
      <c r="C410" t="s">
        <v>12</v>
      </c>
      <c r="D410" t="str" cm="1">
        <f t="array" aca="1" ref="D410" ca="1">INDEX(Bancos[Bancos], RANDBETWEEN(1, ROWS(Bancos[Bancos])))</f>
        <v>Santander</v>
      </c>
      <c r="E410" t="s">
        <v>73</v>
      </c>
      <c r="F410" t="s">
        <v>20</v>
      </c>
      <c r="H410" t="s">
        <v>79</v>
      </c>
      <c r="I410" s="13">
        <v>33694</v>
      </c>
    </row>
    <row r="411" spans="2:9" x14ac:dyDescent="0.3">
      <c r="B411" s="14">
        <v>45391</v>
      </c>
      <c r="C411" t="s">
        <v>12</v>
      </c>
      <c r="D411" t="str" cm="1">
        <f t="array" aca="1" ref="D411" ca="1">INDEX(Bancos[Bancos], RANDBETWEEN(1, ROWS(Bancos[Bancos])))</f>
        <v>Efectivo</v>
      </c>
      <c r="E411" t="s">
        <v>73</v>
      </c>
      <c r="F411" t="s">
        <v>26</v>
      </c>
      <c r="H411" t="s">
        <v>86</v>
      </c>
      <c r="I411" s="13">
        <v>12990</v>
      </c>
    </row>
    <row r="412" spans="2:9" x14ac:dyDescent="0.3">
      <c r="B412" s="14">
        <v>45391</v>
      </c>
      <c r="C412" t="s">
        <v>12</v>
      </c>
      <c r="D412" t="str" cm="1">
        <f t="array" aca="1" ref="D412" ca="1">INDEX(Bancos[Bancos], RANDBETWEEN(1, ROWS(Bancos[Bancos])))</f>
        <v>Efectivo</v>
      </c>
      <c r="E412" t="s">
        <v>43</v>
      </c>
      <c r="F412" t="s">
        <v>32</v>
      </c>
      <c r="H412" t="s">
        <v>80</v>
      </c>
      <c r="I412" s="13">
        <v>24484</v>
      </c>
    </row>
    <row r="413" spans="2:9" x14ac:dyDescent="0.3">
      <c r="B413" s="14">
        <v>45391</v>
      </c>
      <c r="C413" t="s">
        <v>12</v>
      </c>
      <c r="D413" t="str" cm="1">
        <f t="array" aca="1" ref="D413" ca="1">INDEX(Bancos[Bancos], RANDBETWEEN(1, ROWS(Bancos[Bancos])))</f>
        <v>Estado</v>
      </c>
      <c r="E413" t="s">
        <v>43</v>
      </c>
      <c r="F413" t="s">
        <v>33</v>
      </c>
      <c r="H413" t="s">
        <v>76</v>
      </c>
      <c r="I413" s="13">
        <v>2625</v>
      </c>
    </row>
    <row r="414" spans="2:9" x14ac:dyDescent="0.3">
      <c r="B414" s="14">
        <v>45392</v>
      </c>
      <c r="C414" t="s">
        <v>12</v>
      </c>
      <c r="D414" t="str" cm="1">
        <f t="array" aca="1" ref="D414" ca="1">INDEX(Bancos[Bancos], RANDBETWEEN(1, ROWS(Bancos[Bancos])))</f>
        <v>Estado</v>
      </c>
      <c r="E414" t="s">
        <v>73</v>
      </c>
      <c r="F414" t="s">
        <v>27</v>
      </c>
      <c r="H414" t="s">
        <v>80</v>
      </c>
      <c r="I414" s="13">
        <v>8990</v>
      </c>
    </row>
    <row r="415" spans="2:9" x14ac:dyDescent="0.3">
      <c r="B415" s="14">
        <v>45393</v>
      </c>
      <c r="C415" t="s">
        <v>12</v>
      </c>
      <c r="D415" t="str" cm="1">
        <f t="array" aca="1" ref="D415" ca="1">INDEX(Bancos[Bancos], RANDBETWEEN(1, ROWS(Bancos[Bancos])))</f>
        <v>Efectivo</v>
      </c>
      <c r="E415" t="s">
        <v>73</v>
      </c>
      <c r="F415" t="s">
        <v>24</v>
      </c>
      <c r="H415" t="s">
        <v>80</v>
      </c>
      <c r="I415" s="13">
        <v>40197</v>
      </c>
    </row>
    <row r="416" spans="2:9" x14ac:dyDescent="0.3">
      <c r="B416" s="14">
        <v>45393</v>
      </c>
      <c r="C416" t="s">
        <v>12</v>
      </c>
      <c r="D416" t="str" cm="1">
        <f t="array" aca="1" ref="D416" ca="1">INDEX(Bancos[Bancos], RANDBETWEEN(1, ROWS(Bancos[Bancos])))</f>
        <v>Santander</v>
      </c>
      <c r="E416" t="s">
        <v>43</v>
      </c>
      <c r="F416" t="s">
        <v>36</v>
      </c>
      <c r="H416" t="s">
        <v>79</v>
      </c>
      <c r="I416" s="13">
        <v>13253</v>
      </c>
    </row>
    <row r="417" spans="2:9" x14ac:dyDescent="0.3">
      <c r="B417" s="14">
        <v>45394</v>
      </c>
      <c r="C417" t="s">
        <v>12</v>
      </c>
      <c r="D417" t="str" cm="1">
        <f t="array" aca="1" ref="D417" ca="1">INDEX(Bancos[Bancos], RANDBETWEEN(1, ROWS(Bancos[Bancos])))</f>
        <v>Santander</v>
      </c>
      <c r="E417" t="s">
        <v>43</v>
      </c>
      <c r="F417" t="s">
        <v>32</v>
      </c>
      <c r="H417" t="s">
        <v>76</v>
      </c>
      <c r="I417" s="13">
        <v>38563</v>
      </c>
    </row>
    <row r="418" spans="2:9" x14ac:dyDescent="0.3">
      <c r="B418" s="14">
        <v>45395</v>
      </c>
      <c r="C418" t="s">
        <v>12</v>
      </c>
      <c r="D418" t="str" cm="1">
        <f t="array" aca="1" ref="D418" ca="1">INDEX(Bancos[Bancos], RANDBETWEEN(1, ROWS(Bancos[Bancos])))</f>
        <v>Estado</v>
      </c>
      <c r="E418" t="s">
        <v>73</v>
      </c>
      <c r="F418" t="s">
        <v>21</v>
      </c>
      <c r="H418" t="s">
        <v>77</v>
      </c>
      <c r="I418" s="13">
        <v>24707</v>
      </c>
    </row>
    <row r="419" spans="2:9" x14ac:dyDescent="0.3">
      <c r="B419" s="14">
        <v>45395</v>
      </c>
      <c r="C419" t="s">
        <v>12</v>
      </c>
      <c r="D419" t="str" cm="1">
        <f t="array" aca="1" ref="D419" ca="1">INDEX(Bancos[Bancos], RANDBETWEEN(1, ROWS(Bancos[Bancos])))</f>
        <v>Estado</v>
      </c>
      <c r="E419" t="s">
        <v>50</v>
      </c>
      <c r="F419" t="s">
        <v>51</v>
      </c>
      <c r="H419" t="s">
        <v>77</v>
      </c>
      <c r="I419" s="13">
        <v>77310</v>
      </c>
    </row>
    <row r="420" spans="2:9" x14ac:dyDescent="0.3">
      <c r="B420" s="14">
        <v>45395</v>
      </c>
      <c r="C420" t="s">
        <v>12</v>
      </c>
      <c r="D420" t="str" cm="1">
        <f t="array" aca="1" ref="D420" ca="1">INDEX(Bancos[Bancos], RANDBETWEEN(1, ROWS(Bancos[Bancos])))</f>
        <v>Santander</v>
      </c>
      <c r="E420" t="s">
        <v>73</v>
      </c>
      <c r="F420" t="s">
        <v>22</v>
      </c>
      <c r="H420" t="s">
        <v>84</v>
      </c>
      <c r="I420" s="13">
        <v>37134</v>
      </c>
    </row>
    <row r="421" spans="2:9" x14ac:dyDescent="0.3">
      <c r="B421" s="14">
        <v>45399</v>
      </c>
      <c r="C421" t="s">
        <v>12</v>
      </c>
      <c r="D421" t="str" cm="1">
        <f t="array" aca="1" ref="D421" ca="1">INDEX(Bancos[Bancos], RANDBETWEEN(1, ROWS(Bancos[Bancos])))</f>
        <v>Santander</v>
      </c>
      <c r="E421" t="s">
        <v>43</v>
      </c>
      <c r="F421" t="s">
        <v>32</v>
      </c>
      <c r="H421" t="s">
        <v>86</v>
      </c>
      <c r="I421" s="13">
        <v>37120</v>
      </c>
    </row>
    <row r="422" spans="2:9" x14ac:dyDescent="0.3">
      <c r="B422" s="14">
        <v>45399</v>
      </c>
      <c r="C422" t="s">
        <v>13</v>
      </c>
      <c r="D422" t="str" cm="1">
        <f t="array" aca="1" ref="D422" ca="1">INDEX(Bancos[Bancos], RANDBETWEEN(1, ROWS(Bancos[Bancos])))</f>
        <v>Estado</v>
      </c>
      <c r="E422" t="s">
        <v>41</v>
      </c>
      <c r="F422" t="s">
        <v>17</v>
      </c>
      <c r="H422" t="s">
        <v>77</v>
      </c>
      <c r="I422" s="13">
        <v>436864</v>
      </c>
    </row>
    <row r="423" spans="2:9" x14ac:dyDescent="0.3">
      <c r="B423" s="14">
        <v>45402</v>
      </c>
      <c r="C423" t="s">
        <v>12</v>
      </c>
      <c r="D423" t="str" cm="1">
        <f t="array" aca="1" ref="D423" ca="1">INDEX(Bancos[Bancos], RANDBETWEEN(1, ROWS(Bancos[Bancos])))</f>
        <v>Santander</v>
      </c>
      <c r="E423" t="s">
        <v>42</v>
      </c>
      <c r="F423" t="s">
        <v>30</v>
      </c>
      <c r="H423" t="s">
        <v>76</v>
      </c>
      <c r="I423" s="13">
        <v>10310</v>
      </c>
    </row>
    <row r="424" spans="2:9" x14ac:dyDescent="0.3">
      <c r="B424" s="14">
        <v>45404</v>
      </c>
      <c r="C424" t="s">
        <v>12</v>
      </c>
      <c r="D424" t="str" cm="1">
        <f t="array" aca="1" ref="D424" ca="1">INDEX(Bancos[Bancos], RANDBETWEEN(1, ROWS(Bancos[Bancos])))</f>
        <v>Santander</v>
      </c>
      <c r="E424" t="s">
        <v>42</v>
      </c>
      <c r="F424" t="s">
        <v>29</v>
      </c>
      <c r="H424" t="s">
        <v>79</v>
      </c>
      <c r="I424" s="13">
        <v>39354</v>
      </c>
    </row>
    <row r="425" spans="2:9" x14ac:dyDescent="0.3">
      <c r="B425" s="14">
        <v>45407</v>
      </c>
      <c r="C425" t="s">
        <v>12</v>
      </c>
      <c r="D425" t="str" cm="1">
        <f t="array" aca="1" ref="D425" ca="1">INDEX(Bancos[Bancos], RANDBETWEEN(1, ROWS(Bancos[Bancos])))</f>
        <v>Estado</v>
      </c>
      <c r="E425" t="s">
        <v>42</v>
      </c>
      <c r="F425" t="s">
        <v>31</v>
      </c>
      <c r="H425" t="s">
        <v>76</v>
      </c>
      <c r="I425" s="13">
        <v>8494</v>
      </c>
    </row>
    <row r="426" spans="2:9" x14ac:dyDescent="0.3">
      <c r="B426" s="14">
        <v>45413</v>
      </c>
      <c r="C426" t="s">
        <v>12</v>
      </c>
      <c r="D426" t="str" cm="1">
        <f t="array" aca="1" ref="D426" ca="1">INDEX(Bancos[Bancos], RANDBETWEEN(1, ROWS(Bancos[Bancos])))</f>
        <v>Santander</v>
      </c>
      <c r="E426" t="s">
        <v>43</v>
      </c>
      <c r="F426" t="s">
        <v>36</v>
      </c>
      <c r="H426" t="s">
        <v>76</v>
      </c>
      <c r="I426" s="13">
        <v>8159</v>
      </c>
    </row>
    <row r="427" spans="2:9" x14ac:dyDescent="0.3">
      <c r="B427" s="14">
        <v>45413</v>
      </c>
      <c r="C427" t="s">
        <v>12</v>
      </c>
      <c r="D427" t="str" cm="1">
        <f t="array" aca="1" ref="D427" ca="1">INDEX(Bancos[Bancos], RANDBETWEEN(1, ROWS(Bancos[Bancos])))</f>
        <v>Santander</v>
      </c>
      <c r="E427" t="s">
        <v>43</v>
      </c>
      <c r="F427" t="s">
        <v>35</v>
      </c>
      <c r="H427" t="s">
        <v>76</v>
      </c>
      <c r="I427" s="13">
        <v>946</v>
      </c>
    </row>
    <row r="428" spans="2:9" x14ac:dyDescent="0.3">
      <c r="B428" s="14">
        <v>45415</v>
      </c>
      <c r="C428" t="s">
        <v>12</v>
      </c>
      <c r="D428" t="str" cm="1">
        <f t="array" aca="1" ref="D428" ca="1">INDEX(Bancos[Bancos], RANDBETWEEN(1, ROWS(Bancos[Bancos])))</f>
        <v>Santander</v>
      </c>
      <c r="E428" t="s">
        <v>45</v>
      </c>
      <c r="F428" t="s">
        <v>48</v>
      </c>
      <c r="H428" t="s">
        <v>86</v>
      </c>
      <c r="I428" s="13">
        <v>109363</v>
      </c>
    </row>
    <row r="429" spans="2:9" x14ac:dyDescent="0.3">
      <c r="B429" s="14">
        <v>45417</v>
      </c>
      <c r="C429" t="s">
        <v>12</v>
      </c>
      <c r="D429" t="str" cm="1">
        <f t="array" aca="1" ref="D429" ca="1">INDEX(Bancos[Bancos], RANDBETWEEN(1, ROWS(Bancos[Bancos])))</f>
        <v>Santander</v>
      </c>
      <c r="E429" t="s">
        <v>73</v>
      </c>
      <c r="F429" t="s">
        <v>19</v>
      </c>
      <c r="H429" t="s">
        <v>77</v>
      </c>
      <c r="I429" s="13">
        <v>468465</v>
      </c>
    </row>
    <row r="430" spans="2:9" x14ac:dyDescent="0.3">
      <c r="B430" s="14">
        <v>45420</v>
      </c>
      <c r="C430" t="s">
        <v>12</v>
      </c>
      <c r="D430" t="str" cm="1">
        <f t="array" aca="1" ref="D430" ca="1">INDEX(Bancos[Bancos], RANDBETWEEN(1, ROWS(Bancos[Bancos])))</f>
        <v>Estado</v>
      </c>
      <c r="E430" t="s">
        <v>42</v>
      </c>
      <c r="F430" t="s">
        <v>31</v>
      </c>
      <c r="H430" t="s">
        <v>76</v>
      </c>
      <c r="I430" s="13">
        <v>3449</v>
      </c>
    </row>
    <row r="431" spans="2:9" x14ac:dyDescent="0.3">
      <c r="B431" s="14">
        <v>45420</v>
      </c>
      <c r="C431" t="s">
        <v>12</v>
      </c>
      <c r="D431" t="str" cm="1">
        <f t="array" aca="1" ref="D431" ca="1">INDEX(Bancos[Bancos], RANDBETWEEN(1, ROWS(Bancos[Bancos])))</f>
        <v>Santander</v>
      </c>
      <c r="E431" t="s">
        <v>43</v>
      </c>
      <c r="F431" t="s">
        <v>36</v>
      </c>
      <c r="H431" t="s">
        <v>76</v>
      </c>
      <c r="I431" s="13">
        <v>3895</v>
      </c>
    </row>
    <row r="432" spans="2:9" x14ac:dyDescent="0.3">
      <c r="B432" s="14">
        <v>45421</v>
      </c>
      <c r="C432" t="s">
        <v>12</v>
      </c>
      <c r="D432" t="str" cm="1">
        <f t="array" aca="1" ref="D432" ca="1">INDEX(Bancos[Bancos], RANDBETWEEN(1, ROWS(Bancos[Bancos])))</f>
        <v>Estado</v>
      </c>
      <c r="E432" t="s">
        <v>73</v>
      </c>
      <c r="F432" t="s">
        <v>24</v>
      </c>
      <c r="H432" t="s">
        <v>80</v>
      </c>
      <c r="I432" s="13">
        <v>39604</v>
      </c>
    </row>
    <row r="433" spans="2:9" x14ac:dyDescent="0.3">
      <c r="B433" s="14">
        <v>45421</v>
      </c>
      <c r="C433" t="s">
        <v>12</v>
      </c>
      <c r="D433" t="str" cm="1">
        <f t="array" aca="1" ref="D433" ca="1">INDEX(Bancos[Bancos], RANDBETWEEN(1, ROWS(Bancos[Bancos])))</f>
        <v>Santander</v>
      </c>
      <c r="E433" t="s">
        <v>42</v>
      </c>
      <c r="F433" t="s">
        <v>31</v>
      </c>
      <c r="H433" t="s">
        <v>79</v>
      </c>
      <c r="I433" s="13">
        <v>7526</v>
      </c>
    </row>
    <row r="434" spans="2:9" x14ac:dyDescent="0.3">
      <c r="B434" s="14">
        <v>45421</v>
      </c>
      <c r="C434" t="s">
        <v>12</v>
      </c>
      <c r="D434" t="str" cm="1">
        <f t="array" aca="1" ref="D434" ca="1">INDEX(Bancos[Bancos], RANDBETWEEN(1, ROWS(Bancos[Bancos])))</f>
        <v>Estado</v>
      </c>
      <c r="E434" t="s">
        <v>42</v>
      </c>
      <c r="F434" t="s">
        <v>29</v>
      </c>
      <c r="H434" t="s">
        <v>76</v>
      </c>
      <c r="I434" s="13">
        <v>22316</v>
      </c>
    </row>
    <row r="435" spans="2:9" x14ac:dyDescent="0.3">
      <c r="B435" s="14">
        <v>45424</v>
      </c>
      <c r="C435" t="s">
        <v>12</v>
      </c>
      <c r="D435" t="str" cm="1">
        <f t="array" aca="1" ref="D435" ca="1">INDEX(Bancos[Bancos], RANDBETWEEN(1, ROWS(Bancos[Bancos])))</f>
        <v>Santander</v>
      </c>
      <c r="E435" t="s">
        <v>73</v>
      </c>
      <c r="F435" t="s">
        <v>60</v>
      </c>
      <c r="H435" t="s">
        <v>79</v>
      </c>
      <c r="I435" s="13">
        <v>31097</v>
      </c>
    </row>
    <row r="436" spans="2:9" x14ac:dyDescent="0.3">
      <c r="B436" s="14">
        <v>45424</v>
      </c>
      <c r="C436" t="s">
        <v>12</v>
      </c>
      <c r="D436" t="str" cm="1">
        <f t="array" aca="1" ref="D436" ca="1">INDEX(Bancos[Bancos], RANDBETWEEN(1, ROWS(Bancos[Bancos])))</f>
        <v>Santander</v>
      </c>
      <c r="E436" t="s">
        <v>73</v>
      </c>
      <c r="F436" t="s">
        <v>27</v>
      </c>
      <c r="H436" t="s">
        <v>79</v>
      </c>
      <c r="I436" s="13">
        <v>6990</v>
      </c>
    </row>
    <row r="437" spans="2:9" x14ac:dyDescent="0.3">
      <c r="B437" s="14">
        <v>45425</v>
      </c>
      <c r="C437" t="s">
        <v>12</v>
      </c>
      <c r="D437" t="str" cm="1">
        <f t="array" aca="1" ref="D437" ca="1">INDEX(Bancos[Bancos], RANDBETWEEN(1, ROWS(Bancos[Bancos])))</f>
        <v>Efectivo</v>
      </c>
      <c r="E437" t="s">
        <v>43</v>
      </c>
      <c r="F437" t="s">
        <v>32</v>
      </c>
      <c r="H437" t="s">
        <v>79</v>
      </c>
      <c r="I437" s="13">
        <v>12589</v>
      </c>
    </row>
    <row r="438" spans="2:9" x14ac:dyDescent="0.3">
      <c r="B438" s="14">
        <v>45434</v>
      </c>
      <c r="C438" t="s">
        <v>12</v>
      </c>
      <c r="D438" t="str" cm="1">
        <f t="array" aca="1" ref="D438" ca="1">INDEX(Bancos[Bancos], RANDBETWEEN(1, ROWS(Bancos[Bancos])))</f>
        <v>Santander</v>
      </c>
      <c r="E438" t="s">
        <v>45</v>
      </c>
      <c r="F438" t="s">
        <v>48</v>
      </c>
      <c r="H438" t="s">
        <v>79</v>
      </c>
      <c r="I438" s="13">
        <v>129793</v>
      </c>
    </row>
    <row r="439" spans="2:9" x14ac:dyDescent="0.3">
      <c r="B439" s="14">
        <v>45435</v>
      </c>
      <c r="C439" t="s">
        <v>13</v>
      </c>
      <c r="D439" t="str" cm="1">
        <f t="array" aca="1" ref="D439" ca="1">INDEX(Bancos[Bancos], RANDBETWEEN(1, ROWS(Bancos[Bancos])))</f>
        <v>Estado</v>
      </c>
      <c r="E439" t="s">
        <v>41</v>
      </c>
      <c r="F439" t="s">
        <v>16</v>
      </c>
      <c r="H439" t="s">
        <v>86</v>
      </c>
      <c r="I439" s="13">
        <v>256090</v>
      </c>
    </row>
    <row r="440" spans="2:9" x14ac:dyDescent="0.3">
      <c r="B440" s="14">
        <v>45440</v>
      </c>
      <c r="C440" t="s">
        <v>12</v>
      </c>
      <c r="D440" t="str" cm="1">
        <f t="array" aca="1" ref="D440" ca="1">INDEX(Bancos[Bancos], RANDBETWEEN(1, ROWS(Bancos[Bancos])))</f>
        <v>Santander</v>
      </c>
      <c r="E440" t="s">
        <v>42</v>
      </c>
      <c r="F440" t="s">
        <v>29</v>
      </c>
      <c r="H440" t="s">
        <v>80</v>
      </c>
      <c r="I440" s="13">
        <v>28011</v>
      </c>
    </row>
    <row r="441" spans="2:9" x14ac:dyDescent="0.3">
      <c r="B441" s="14">
        <v>45448</v>
      </c>
      <c r="C441" t="s">
        <v>12</v>
      </c>
      <c r="D441" t="str" cm="1">
        <f t="array" aca="1" ref="D441" ca="1">INDEX(Bancos[Bancos], RANDBETWEEN(1, ROWS(Bancos[Bancos])))</f>
        <v>Santander</v>
      </c>
      <c r="E441" t="s">
        <v>43</v>
      </c>
      <c r="F441" t="s">
        <v>32</v>
      </c>
      <c r="H441" t="s">
        <v>76</v>
      </c>
      <c r="I441" s="13">
        <v>45735</v>
      </c>
    </row>
    <row r="442" spans="2:9" x14ac:dyDescent="0.3">
      <c r="B442" s="14">
        <v>45449</v>
      </c>
      <c r="C442" t="s">
        <v>12</v>
      </c>
      <c r="D442" t="str" cm="1">
        <f t="array" aca="1" ref="D442" ca="1">INDEX(Bancos[Bancos], RANDBETWEEN(1, ROWS(Bancos[Bancos])))</f>
        <v>Estado</v>
      </c>
      <c r="E442" t="s">
        <v>43</v>
      </c>
      <c r="F442" t="s">
        <v>32</v>
      </c>
      <c r="H442" t="s">
        <v>76</v>
      </c>
      <c r="I442" s="13">
        <v>65129</v>
      </c>
    </row>
    <row r="443" spans="2:9" x14ac:dyDescent="0.3">
      <c r="B443" s="14">
        <v>45450</v>
      </c>
      <c r="C443" t="s">
        <v>12</v>
      </c>
      <c r="D443" t="str" cm="1">
        <f t="array" aca="1" ref="D443" ca="1">INDEX(Bancos[Bancos], RANDBETWEEN(1, ROWS(Bancos[Bancos])))</f>
        <v>Efectivo</v>
      </c>
      <c r="E443" t="s">
        <v>45</v>
      </c>
      <c r="F443" t="s">
        <v>47</v>
      </c>
      <c r="H443" t="s">
        <v>86</v>
      </c>
      <c r="I443" s="13">
        <v>14976</v>
      </c>
    </row>
    <row r="444" spans="2:9" x14ac:dyDescent="0.3">
      <c r="B444" s="14">
        <v>45451</v>
      </c>
      <c r="C444" t="s">
        <v>12</v>
      </c>
      <c r="D444" t="str" cm="1">
        <f t="array" aca="1" ref="D444" ca="1">INDEX(Bancos[Bancos], RANDBETWEEN(1, ROWS(Bancos[Bancos])))</f>
        <v>Efectivo</v>
      </c>
      <c r="E444" t="s">
        <v>73</v>
      </c>
      <c r="F444" t="s">
        <v>20</v>
      </c>
      <c r="H444" t="s">
        <v>77</v>
      </c>
      <c r="I444" s="13">
        <v>27855</v>
      </c>
    </row>
    <row r="445" spans="2:9" x14ac:dyDescent="0.3">
      <c r="B445" s="14">
        <v>45452</v>
      </c>
      <c r="C445" t="s">
        <v>12</v>
      </c>
      <c r="D445" t="str" cm="1">
        <f t="array" aca="1" ref="D445" ca="1">INDEX(Bancos[Bancos], RANDBETWEEN(1, ROWS(Bancos[Bancos])))</f>
        <v>Estado</v>
      </c>
      <c r="E445" t="s">
        <v>43</v>
      </c>
      <c r="F445" t="s">
        <v>32</v>
      </c>
      <c r="H445" t="s">
        <v>76</v>
      </c>
      <c r="I445" s="13">
        <v>32794</v>
      </c>
    </row>
    <row r="446" spans="2:9" x14ac:dyDescent="0.3">
      <c r="B446" s="14">
        <v>45454</v>
      </c>
      <c r="C446" t="s">
        <v>12</v>
      </c>
      <c r="D446" t="str" cm="1">
        <f t="array" aca="1" ref="D446" ca="1">INDEX(Bancos[Bancos], RANDBETWEEN(1, ROWS(Bancos[Bancos])))</f>
        <v>Efectivo</v>
      </c>
      <c r="E446" t="s">
        <v>73</v>
      </c>
      <c r="F446" t="s">
        <v>24</v>
      </c>
      <c r="H446" t="s">
        <v>77</v>
      </c>
      <c r="I446" s="13">
        <v>18960</v>
      </c>
    </row>
    <row r="447" spans="2:9" x14ac:dyDescent="0.3">
      <c r="B447" s="14">
        <v>45455</v>
      </c>
      <c r="C447" t="s">
        <v>12</v>
      </c>
      <c r="D447" t="str" cm="1">
        <f t="array" aca="1" ref="D447" ca="1">INDEX(Bancos[Bancos], RANDBETWEEN(1, ROWS(Bancos[Bancos])))</f>
        <v>Efectivo</v>
      </c>
      <c r="E447" t="s">
        <v>43</v>
      </c>
      <c r="F447" t="s">
        <v>32</v>
      </c>
      <c r="H447" t="s">
        <v>86</v>
      </c>
      <c r="I447" s="13">
        <v>42296</v>
      </c>
    </row>
    <row r="448" spans="2:9" x14ac:dyDescent="0.3">
      <c r="B448" s="14">
        <v>45456</v>
      </c>
      <c r="C448" t="s">
        <v>12</v>
      </c>
      <c r="D448" t="str" cm="1">
        <f t="array" aca="1" ref="D448" ca="1">INDEX(Bancos[Bancos], RANDBETWEEN(1, ROWS(Bancos[Bancos])))</f>
        <v>Santander</v>
      </c>
      <c r="E448" t="s">
        <v>73</v>
      </c>
      <c r="F448" t="s">
        <v>21</v>
      </c>
      <c r="H448" t="s">
        <v>79</v>
      </c>
      <c r="I448" s="13">
        <v>35515</v>
      </c>
    </row>
    <row r="449" spans="2:9" x14ac:dyDescent="0.3">
      <c r="B449" s="14">
        <v>45457</v>
      </c>
      <c r="C449" t="s">
        <v>12</v>
      </c>
      <c r="D449" t="str" cm="1">
        <f t="array" aca="1" ref="D449" ca="1">INDEX(Bancos[Bancos], RANDBETWEEN(1, ROWS(Bancos[Bancos])))</f>
        <v>Estado</v>
      </c>
      <c r="E449" t="s">
        <v>73</v>
      </c>
      <c r="F449" t="s">
        <v>27</v>
      </c>
      <c r="H449" t="s">
        <v>80</v>
      </c>
      <c r="I449" s="13">
        <v>5990</v>
      </c>
    </row>
    <row r="450" spans="2:9" x14ac:dyDescent="0.3">
      <c r="B450" s="14">
        <v>45460</v>
      </c>
      <c r="C450" t="s">
        <v>12</v>
      </c>
      <c r="D450" t="str" cm="1">
        <f t="array" aca="1" ref="D450" ca="1">INDEX(Bancos[Bancos], RANDBETWEEN(1, ROWS(Bancos[Bancos])))</f>
        <v>Estado</v>
      </c>
      <c r="E450" t="s">
        <v>42</v>
      </c>
      <c r="F450" t="s">
        <v>29</v>
      </c>
      <c r="H450" t="s">
        <v>76</v>
      </c>
      <c r="I450" s="13">
        <v>10044</v>
      </c>
    </row>
    <row r="451" spans="2:9" x14ac:dyDescent="0.3">
      <c r="B451" s="14">
        <v>45475</v>
      </c>
      <c r="C451" t="s">
        <v>13</v>
      </c>
      <c r="D451" t="str" cm="1">
        <f t="array" aca="1" ref="D451" ca="1">INDEX(Bancos[Bancos], RANDBETWEEN(1, ROWS(Bancos[Bancos])))</f>
        <v>Efectivo</v>
      </c>
      <c r="E451" t="s">
        <v>41</v>
      </c>
      <c r="F451" t="s">
        <v>14</v>
      </c>
      <c r="H451" t="s">
        <v>77</v>
      </c>
      <c r="I451" s="13">
        <v>1459315</v>
      </c>
    </row>
    <row r="452" spans="2:9" x14ac:dyDescent="0.3">
      <c r="B452" s="14">
        <v>45480</v>
      </c>
      <c r="C452" t="s">
        <v>12</v>
      </c>
      <c r="D452" t="str" cm="1">
        <f t="array" aca="1" ref="D452" ca="1">INDEX(Bancos[Bancos], RANDBETWEEN(1, ROWS(Bancos[Bancos])))</f>
        <v>Estado</v>
      </c>
      <c r="E452" t="s">
        <v>66</v>
      </c>
      <c r="F452" t="s">
        <v>68</v>
      </c>
      <c r="H452" t="s">
        <v>77</v>
      </c>
      <c r="I452" s="13">
        <v>17759</v>
      </c>
    </row>
    <row r="453" spans="2:9" x14ac:dyDescent="0.3">
      <c r="B453" s="14">
        <v>45484</v>
      </c>
      <c r="C453" t="s">
        <v>12</v>
      </c>
      <c r="D453" t="str" cm="1">
        <f t="array" aca="1" ref="D453" ca="1">INDEX(Bancos[Bancos], RANDBETWEEN(1, ROWS(Bancos[Bancos])))</f>
        <v>Santander</v>
      </c>
      <c r="E453" t="s">
        <v>73</v>
      </c>
      <c r="F453" t="s">
        <v>28</v>
      </c>
      <c r="H453" t="s">
        <v>80</v>
      </c>
      <c r="I453" s="13">
        <v>6990</v>
      </c>
    </row>
    <row r="454" spans="2:9" x14ac:dyDescent="0.3">
      <c r="B454" s="14">
        <v>45484</v>
      </c>
      <c r="C454" t="s">
        <v>12</v>
      </c>
      <c r="D454" t="str" cm="1">
        <f t="array" aca="1" ref="D454" ca="1">INDEX(Bancos[Bancos], RANDBETWEEN(1, ROWS(Bancos[Bancos])))</f>
        <v>Santander</v>
      </c>
      <c r="E454" t="s">
        <v>73</v>
      </c>
      <c r="F454" t="s">
        <v>25</v>
      </c>
      <c r="H454" t="s">
        <v>80</v>
      </c>
      <c r="I454" s="13">
        <v>29299</v>
      </c>
    </row>
    <row r="455" spans="2:9" x14ac:dyDescent="0.3">
      <c r="B455" s="14">
        <v>45484</v>
      </c>
      <c r="C455" t="s">
        <v>12</v>
      </c>
      <c r="D455" t="str" cm="1">
        <f t="array" aca="1" ref="D455" ca="1">INDEX(Bancos[Bancos], RANDBETWEEN(1, ROWS(Bancos[Bancos])))</f>
        <v>Estado</v>
      </c>
      <c r="E455" t="s">
        <v>73</v>
      </c>
      <c r="F455" t="s">
        <v>22</v>
      </c>
      <c r="H455" t="s">
        <v>80</v>
      </c>
      <c r="I455" s="13">
        <v>45237</v>
      </c>
    </row>
    <row r="456" spans="2:9" x14ac:dyDescent="0.3">
      <c r="B456" s="14">
        <v>45485</v>
      </c>
      <c r="C456" t="s">
        <v>12</v>
      </c>
      <c r="D456" t="str" cm="1">
        <f t="array" aca="1" ref="D456" ca="1">INDEX(Bancos[Bancos], RANDBETWEEN(1, ROWS(Bancos[Bancos])))</f>
        <v>Santander</v>
      </c>
      <c r="E456" t="s">
        <v>73</v>
      </c>
      <c r="F456" t="s">
        <v>27</v>
      </c>
      <c r="H456" t="s">
        <v>79</v>
      </c>
      <c r="I456" s="13">
        <v>9990</v>
      </c>
    </row>
    <row r="457" spans="2:9" x14ac:dyDescent="0.3">
      <c r="B457" s="14">
        <v>45486</v>
      </c>
      <c r="C457" t="s">
        <v>12</v>
      </c>
      <c r="D457" t="str" cm="1">
        <f t="array" aca="1" ref="D457" ca="1">INDEX(Bancos[Bancos], RANDBETWEEN(1, ROWS(Bancos[Bancos])))</f>
        <v>Santander</v>
      </c>
      <c r="E457" t="s">
        <v>73</v>
      </c>
      <c r="F457" t="s">
        <v>60</v>
      </c>
      <c r="H457" t="s">
        <v>80</v>
      </c>
      <c r="I457" s="13">
        <v>34048</v>
      </c>
    </row>
    <row r="458" spans="2:9" x14ac:dyDescent="0.3">
      <c r="B458" s="14">
        <v>45490</v>
      </c>
      <c r="C458" t="s">
        <v>12</v>
      </c>
      <c r="D458" t="str" cm="1">
        <f t="array" aca="1" ref="D458" ca="1">INDEX(Bancos[Bancos], RANDBETWEEN(1, ROWS(Bancos[Bancos])))</f>
        <v>Efectivo</v>
      </c>
      <c r="E458" t="s">
        <v>45</v>
      </c>
      <c r="F458" t="s">
        <v>87</v>
      </c>
      <c r="H458" t="s">
        <v>80</v>
      </c>
      <c r="I458" s="13">
        <v>10132</v>
      </c>
    </row>
    <row r="459" spans="2:9" x14ac:dyDescent="0.3">
      <c r="B459" s="14">
        <v>45490</v>
      </c>
      <c r="C459" t="s">
        <v>12</v>
      </c>
      <c r="D459" t="str" cm="1">
        <f t="array" aca="1" ref="D459" ca="1">INDEX(Bancos[Bancos], RANDBETWEEN(1, ROWS(Bancos[Bancos])))</f>
        <v>Efectivo</v>
      </c>
      <c r="E459" t="s">
        <v>43</v>
      </c>
      <c r="F459" t="s">
        <v>33</v>
      </c>
      <c r="H459" t="s">
        <v>79</v>
      </c>
      <c r="I459" s="13">
        <v>3872</v>
      </c>
    </row>
    <row r="460" spans="2:9" x14ac:dyDescent="0.3">
      <c r="B460" s="14">
        <v>45494</v>
      </c>
      <c r="C460" t="s">
        <v>12</v>
      </c>
      <c r="D460" t="str" cm="1">
        <f t="array" aca="1" ref="D460" ca="1">INDEX(Bancos[Bancos], RANDBETWEEN(1, ROWS(Bancos[Bancos])))</f>
        <v>Efectivo</v>
      </c>
      <c r="E460" t="s">
        <v>43</v>
      </c>
      <c r="F460" t="s">
        <v>33</v>
      </c>
      <c r="H460" t="s">
        <v>76</v>
      </c>
      <c r="I460" s="13">
        <v>2167</v>
      </c>
    </row>
    <row r="461" spans="2:9" x14ac:dyDescent="0.3">
      <c r="B461" s="14">
        <v>45494</v>
      </c>
      <c r="C461" t="s">
        <v>12</v>
      </c>
      <c r="D461" t="str" cm="1">
        <f t="array" aca="1" ref="D461" ca="1">INDEX(Bancos[Bancos], RANDBETWEEN(1, ROWS(Bancos[Bancos])))</f>
        <v>Estado</v>
      </c>
      <c r="E461" t="s">
        <v>43</v>
      </c>
      <c r="F461" t="s">
        <v>35</v>
      </c>
      <c r="H461" t="s">
        <v>79</v>
      </c>
      <c r="I461" s="13">
        <v>1350</v>
      </c>
    </row>
    <row r="462" spans="2:9" x14ac:dyDescent="0.3">
      <c r="B462" s="14">
        <v>45497</v>
      </c>
      <c r="C462" t="s">
        <v>12</v>
      </c>
      <c r="D462" t="str" cm="1">
        <f t="array" aca="1" ref="D462" ca="1">INDEX(Bancos[Bancos], RANDBETWEEN(1, ROWS(Bancos[Bancos])))</f>
        <v>Santander</v>
      </c>
      <c r="E462" t="s">
        <v>45</v>
      </c>
      <c r="F462" t="s">
        <v>87</v>
      </c>
      <c r="H462" t="s">
        <v>79</v>
      </c>
      <c r="I462" s="13">
        <v>7059</v>
      </c>
    </row>
    <row r="463" spans="2:9" x14ac:dyDescent="0.3">
      <c r="B463" s="14">
        <v>45499</v>
      </c>
      <c r="C463" t="s">
        <v>12</v>
      </c>
      <c r="D463" t="str" cm="1">
        <f t="array" aca="1" ref="D463" ca="1">INDEX(Bancos[Bancos], RANDBETWEEN(1, ROWS(Bancos[Bancos])))</f>
        <v>Efectivo</v>
      </c>
      <c r="E463" t="s">
        <v>43</v>
      </c>
      <c r="F463" t="s">
        <v>36</v>
      </c>
      <c r="H463" t="s">
        <v>76</v>
      </c>
      <c r="I463" s="13">
        <v>7902</v>
      </c>
    </row>
    <row r="464" spans="2:9" x14ac:dyDescent="0.3">
      <c r="B464" s="14">
        <v>45500</v>
      </c>
      <c r="C464" t="s">
        <v>12</v>
      </c>
      <c r="D464" t="str" cm="1">
        <f t="array" aca="1" ref="D464" ca="1">INDEX(Bancos[Bancos], RANDBETWEEN(1, ROWS(Bancos[Bancos])))</f>
        <v>Santander</v>
      </c>
      <c r="E464" t="s">
        <v>43</v>
      </c>
      <c r="F464" t="s">
        <v>32</v>
      </c>
      <c r="H464" t="s">
        <v>76</v>
      </c>
      <c r="I464" s="13">
        <v>49079</v>
      </c>
    </row>
    <row r="465" spans="2:9" x14ac:dyDescent="0.3">
      <c r="B465" s="14">
        <v>45502</v>
      </c>
      <c r="C465" t="s">
        <v>12</v>
      </c>
      <c r="D465" t="str" cm="1">
        <f t="array" aca="1" ref="D465" ca="1">INDEX(Bancos[Bancos], RANDBETWEEN(1, ROWS(Bancos[Bancos])))</f>
        <v>Santander</v>
      </c>
      <c r="E465" t="s">
        <v>43</v>
      </c>
      <c r="F465" t="s">
        <v>35</v>
      </c>
      <c r="H465" t="s">
        <v>76</v>
      </c>
      <c r="I465" s="13">
        <v>1014</v>
      </c>
    </row>
    <row r="466" spans="2:9" x14ac:dyDescent="0.3">
      <c r="B466" s="14">
        <v>45505</v>
      </c>
      <c r="C466" t="s">
        <v>13</v>
      </c>
      <c r="D466" t="str" cm="1">
        <f t="array" aca="1" ref="D466" ca="1">INDEX(Bancos[Bancos], RANDBETWEEN(1, ROWS(Bancos[Bancos])))</f>
        <v>Santander</v>
      </c>
      <c r="E466" t="s">
        <v>41</v>
      </c>
      <c r="F466" t="s">
        <v>14</v>
      </c>
      <c r="H466" t="s">
        <v>77</v>
      </c>
      <c r="I466" s="13">
        <v>1204689</v>
      </c>
    </row>
    <row r="467" spans="2:9" x14ac:dyDescent="0.3">
      <c r="B467" s="14">
        <v>45510</v>
      </c>
      <c r="C467" t="s">
        <v>12</v>
      </c>
      <c r="D467" t="str" cm="1">
        <f t="array" aca="1" ref="D467" ca="1">INDEX(Bancos[Bancos], RANDBETWEEN(1, ROWS(Bancos[Bancos])))</f>
        <v>Santander</v>
      </c>
      <c r="E467" t="s">
        <v>73</v>
      </c>
      <c r="F467" t="s">
        <v>19</v>
      </c>
      <c r="H467" t="s">
        <v>77</v>
      </c>
      <c r="I467" s="13">
        <v>337843</v>
      </c>
    </row>
    <row r="468" spans="2:9" x14ac:dyDescent="0.3">
      <c r="B468" s="14">
        <v>45512</v>
      </c>
      <c r="C468" t="s">
        <v>12</v>
      </c>
      <c r="D468" t="str" cm="1">
        <f t="array" aca="1" ref="D468" ca="1">INDEX(Bancos[Bancos], RANDBETWEEN(1, ROWS(Bancos[Bancos])))</f>
        <v>Estado</v>
      </c>
      <c r="E468" t="s">
        <v>42</v>
      </c>
      <c r="F468" t="s">
        <v>29</v>
      </c>
      <c r="H468" t="s">
        <v>76</v>
      </c>
      <c r="I468" s="13">
        <v>49089</v>
      </c>
    </row>
    <row r="469" spans="2:9" x14ac:dyDescent="0.3">
      <c r="B469" s="14">
        <v>45514</v>
      </c>
      <c r="C469" t="s">
        <v>12</v>
      </c>
      <c r="D469" t="str" cm="1">
        <f t="array" aca="1" ref="D469" ca="1">INDEX(Bancos[Bancos], RANDBETWEEN(1, ROWS(Bancos[Bancos])))</f>
        <v>Estado</v>
      </c>
      <c r="E469" t="s">
        <v>42</v>
      </c>
      <c r="F469" t="s">
        <v>29</v>
      </c>
      <c r="H469" t="s">
        <v>76</v>
      </c>
      <c r="I469" s="13">
        <v>39862</v>
      </c>
    </row>
    <row r="470" spans="2:9" x14ac:dyDescent="0.3">
      <c r="B470" s="14">
        <v>45514</v>
      </c>
      <c r="C470" t="s">
        <v>12</v>
      </c>
      <c r="D470" t="str" cm="1">
        <f t="array" aca="1" ref="D470" ca="1">INDEX(Bancos[Bancos], RANDBETWEEN(1, ROWS(Bancos[Bancos])))</f>
        <v>Efectivo</v>
      </c>
      <c r="E470" t="s">
        <v>43</v>
      </c>
      <c r="F470" t="s">
        <v>32</v>
      </c>
      <c r="H470" t="s">
        <v>76</v>
      </c>
      <c r="I470" s="13">
        <v>33433</v>
      </c>
    </row>
    <row r="471" spans="2:9" x14ac:dyDescent="0.3">
      <c r="B471" s="14">
        <v>45516</v>
      </c>
      <c r="C471" t="s">
        <v>12</v>
      </c>
      <c r="D471" t="str" cm="1">
        <f t="array" aca="1" ref="D471" ca="1">INDEX(Bancos[Bancos], RANDBETWEEN(1, ROWS(Bancos[Bancos])))</f>
        <v>Efectivo</v>
      </c>
      <c r="E471" t="s">
        <v>43</v>
      </c>
      <c r="F471" t="s">
        <v>32</v>
      </c>
      <c r="H471" t="s">
        <v>76</v>
      </c>
      <c r="I471" s="13">
        <v>29489</v>
      </c>
    </row>
    <row r="472" spans="2:9" x14ac:dyDescent="0.3">
      <c r="B472" s="14">
        <v>45516</v>
      </c>
      <c r="C472" t="s">
        <v>12</v>
      </c>
      <c r="D472" t="str" cm="1">
        <f t="array" aca="1" ref="D472" ca="1">INDEX(Bancos[Bancos], RANDBETWEEN(1, ROWS(Bancos[Bancos])))</f>
        <v>Efectivo</v>
      </c>
      <c r="E472" t="s">
        <v>73</v>
      </c>
      <c r="F472" t="s">
        <v>28</v>
      </c>
      <c r="H472" t="s">
        <v>80</v>
      </c>
      <c r="I472" s="13">
        <v>6990</v>
      </c>
    </row>
    <row r="473" spans="2:9" x14ac:dyDescent="0.3">
      <c r="B473" s="14">
        <v>45516</v>
      </c>
      <c r="C473" t="s">
        <v>12</v>
      </c>
      <c r="D473" t="str" cm="1">
        <f t="array" aca="1" ref="D473" ca="1">INDEX(Bancos[Bancos], RANDBETWEEN(1, ROWS(Bancos[Bancos])))</f>
        <v>Santander</v>
      </c>
      <c r="E473" t="s">
        <v>73</v>
      </c>
      <c r="F473" t="s">
        <v>26</v>
      </c>
      <c r="H473" t="s">
        <v>80</v>
      </c>
      <c r="I473" s="13">
        <v>9990</v>
      </c>
    </row>
    <row r="474" spans="2:9" x14ac:dyDescent="0.3">
      <c r="B474" s="14">
        <v>45521</v>
      </c>
      <c r="C474" t="s">
        <v>12</v>
      </c>
      <c r="D474" t="str" cm="1">
        <f t="array" aca="1" ref="D474" ca="1">INDEX(Bancos[Bancos], RANDBETWEEN(1, ROWS(Bancos[Bancos])))</f>
        <v>Estado</v>
      </c>
      <c r="E474" t="s">
        <v>42</v>
      </c>
      <c r="F474" t="s">
        <v>30</v>
      </c>
      <c r="H474" t="s">
        <v>79</v>
      </c>
      <c r="I474" s="13">
        <v>30632</v>
      </c>
    </row>
    <row r="475" spans="2:9" x14ac:dyDescent="0.3">
      <c r="B475" s="14">
        <v>45524</v>
      </c>
      <c r="C475" t="s">
        <v>12</v>
      </c>
      <c r="D475" t="str" cm="1">
        <f t="array" aca="1" ref="D475" ca="1">INDEX(Bancos[Bancos], RANDBETWEEN(1, ROWS(Bancos[Bancos])))</f>
        <v>Estado</v>
      </c>
      <c r="E475" t="s">
        <v>42</v>
      </c>
      <c r="F475" t="s">
        <v>31</v>
      </c>
      <c r="H475" t="s">
        <v>76</v>
      </c>
      <c r="I475" s="13">
        <v>6322</v>
      </c>
    </row>
    <row r="476" spans="2:9" x14ac:dyDescent="0.3">
      <c r="B476" s="14">
        <v>45525</v>
      </c>
      <c r="C476" t="s">
        <v>13</v>
      </c>
      <c r="D476" t="str" cm="1">
        <f t="array" aca="1" ref="D476" ca="1">INDEX(Bancos[Bancos], RANDBETWEEN(1, ROWS(Bancos[Bancos])))</f>
        <v>Estado</v>
      </c>
      <c r="E476" t="s">
        <v>41</v>
      </c>
      <c r="F476" t="s">
        <v>18</v>
      </c>
      <c r="H476" t="s">
        <v>86</v>
      </c>
      <c r="I476" s="13">
        <v>213207</v>
      </c>
    </row>
    <row r="477" spans="2:9" x14ac:dyDescent="0.3">
      <c r="B477" s="14">
        <v>45530</v>
      </c>
      <c r="C477" t="s">
        <v>12</v>
      </c>
      <c r="D477" t="str" cm="1">
        <f t="array" aca="1" ref="D477" ca="1">INDEX(Bancos[Bancos], RANDBETWEEN(1, ROWS(Bancos[Bancos])))</f>
        <v>Efectivo</v>
      </c>
      <c r="E477" t="s">
        <v>45</v>
      </c>
      <c r="F477" t="s">
        <v>49</v>
      </c>
      <c r="H477" t="s">
        <v>76</v>
      </c>
      <c r="I477" s="13">
        <v>19036</v>
      </c>
    </row>
    <row r="478" spans="2:9" x14ac:dyDescent="0.3">
      <c r="B478" s="14">
        <v>45533</v>
      </c>
      <c r="C478" t="s">
        <v>12</v>
      </c>
      <c r="D478" t="str" cm="1">
        <f t="array" aca="1" ref="D478" ca="1">INDEX(Bancos[Bancos], RANDBETWEEN(1, ROWS(Bancos[Bancos])))</f>
        <v>Santander</v>
      </c>
      <c r="E478" t="s">
        <v>66</v>
      </c>
      <c r="F478" t="s">
        <v>69</v>
      </c>
      <c r="H478" t="s">
        <v>79</v>
      </c>
      <c r="I478" s="13">
        <v>11074</v>
      </c>
    </row>
    <row r="479" spans="2:9" x14ac:dyDescent="0.3">
      <c r="B479" s="14">
        <v>45536</v>
      </c>
      <c r="C479" t="s">
        <v>12</v>
      </c>
      <c r="D479" t="str" cm="1">
        <f t="array" aca="1" ref="D479" ca="1">INDEX(Bancos[Bancos], RANDBETWEEN(1, ROWS(Bancos[Bancos])))</f>
        <v>Efectivo</v>
      </c>
      <c r="E479" t="s">
        <v>43</v>
      </c>
      <c r="F479" t="s">
        <v>33</v>
      </c>
      <c r="H479" t="s">
        <v>80</v>
      </c>
      <c r="I479" s="13">
        <v>1460</v>
      </c>
    </row>
    <row r="480" spans="2:9" x14ac:dyDescent="0.3">
      <c r="B480" s="14">
        <v>45537</v>
      </c>
      <c r="C480" t="s">
        <v>13</v>
      </c>
      <c r="D480" t="str" cm="1">
        <f t="array" aca="1" ref="D480" ca="1">INDEX(Bancos[Bancos], RANDBETWEEN(1, ROWS(Bancos[Bancos])))</f>
        <v>Santander</v>
      </c>
      <c r="E480" t="s">
        <v>41</v>
      </c>
      <c r="F480" t="s">
        <v>14</v>
      </c>
      <c r="H480" t="s">
        <v>77</v>
      </c>
      <c r="I480" s="13">
        <v>1334200</v>
      </c>
    </row>
    <row r="481" spans="2:9" x14ac:dyDescent="0.3">
      <c r="B481" s="14">
        <v>45537</v>
      </c>
      <c r="C481" t="s">
        <v>12</v>
      </c>
      <c r="D481" t="str" cm="1">
        <f t="array" aca="1" ref="D481" ca="1">INDEX(Bancos[Bancos], RANDBETWEEN(1, ROWS(Bancos[Bancos])))</f>
        <v>Santander</v>
      </c>
      <c r="E481" t="s">
        <v>73</v>
      </c>
      <c r="F481" t="s">
        <v>19</v>
      </c>
      <c r="H481" t="s">
        <v>77</v>
      </c>
      <c r="I481" s="13">
        <v>473148</v>
      </c>
    </row>
    <row r="482" spans="2:9" x14ac:dyDescent="0.3">
      <c r="B482" s="14">
        <v>45538</v>
      </c>
      <c r="C482" t="s">
        <v>12</v>
      </c>
      <c r="D482" t="str" cm="1">
        <f t="array" aca="1" ref="D482" ca="1">INDEX(Bancos[Bancos], RANDBETWEEN(1, ROWS(Bancos[Bancos])))</f>
        <v>Estado</v>
      </c>
      <c r="E482" t="s">
        <v>42</v>
      </c>
      <c r="F482" t="s">
        <v>29</v>
      </c>
      <c r="H482" t="s">
        <v>76</v>
      </c>
      <c r="I482" s="13">
        <v>34744</v>
      </c>
    </row>
    <row r="483" spans="2:9" x14ac:dyDescent="0.3">
      <c r="B483" s="14">
        <v>45540</v>
      </c>
      <c r="C483" t="s">
        <v>12</v>
      </c>
      <c r="D483" t="str" cm="1">
        <f t="array" aca="1" ref="D483" ca="1">INDEX(Bancos[Bancos], RANDBETWEEN(1, ROWS(Bancos[Bancos])))</f>
        <v>Santander</v>
      </c>
      <c r="E483" t="s">
        <v>43</v>
      </c>
      <c r="F483" t="s">
        <v>33</v>
      </c>
      <c r="H483" t="s">
        <v>76</v>
      </c>
      <c r="I483" s="13">
        <v>2301</v>
      </c>
    </row>
    <row r="484" spans="2:9" x14ac:dyDescent="0.3">
      <c r="B484" s="14">
        <v>45542</v>
      </c>
      <c r="C484" t="s">
        <v>12</v>
      </c>
      <c r="D484" t="str" cm="1">
        <f t="array" aca="1" ref="D484" ca="1">INDEX(Bancos[Bancos], RANDBETWEEN(1, ROWS(Bancos[Bancos])))</f>
        <v>Estado</v>
      </c>
      <c r="E484" t="s">
        <v>73</v>
      </c>
      <c r="F484" t="s">
        <v>24</v>
      </c>
      <c r="H484" t="s">
        <v>80</v>
      </c>
      <c r="I484" s="13">
        <v>39514</v>
      </c>
    </row>
    <row r="485" spans="2:9" x14ac:dyDescent="0.3">
      <c r="B485" s="14">
        <v>45543</v>
      </c>
      <c r="C485" t="s">
        <v>12</v>
      </c>
      <c r="D485" t="str" cm="1">
        <f t="array" aca="1" ref="D485" ca="1">INDEX(Bancos[Bancos], RANDBETWEEN(1, ROWS(Bancos[Bancos])))</f>
        <v>Santander</v>
      </c>
      <c r="E485" t="s">
        <v>73</v>
      </c>
      <c r="F485" t="s">
        <v>22</v>
      </c>
      <c r="H485" t="s">
        <v>80</v>
      </c>
      <c r="I485" s="13">
        <v>24406</v>
      </c>
    </row>
    <row r="486" spans="2:9" x14ac:dyDescent="0.3">
      <c r="B486" s="14">
        <v>45543</v>
      </c>
      <c r="C486" t="s">
        <v>12</v>
      </c>
      <c r="D486" t="str" cm="1">
        <f t="array" aca="1" ref="D486" ca="1">INDEX(Bancos[Bancos], RANDBETWEEN(1, ROWS(Bancos[Bancos])))</f>
        <v>Efectivo</v>
      </c>
      <c r="E486" t="s">
        <v>42</v>
      </c>
      <c r="F486" t="s">
        <v>29</v>
      </c>
      <c r="H486" t="s">
        <v>79</v>
      </c>
      <c r="I486" s="13">
        <v>42430</v>
      </c>
    </row>
    <row r="487" spans="2:9" x14ac:dyDescent="0.3">
      <c r="B487" s="14">
        <v>45546</v>
      </c>
      <c r="C487" t="s">
        <v>12</v>
      </c>
      <c r="D487" t="str" cm="1">
        <f t="array" aca="1" ref="D487" ca="1">INDEX(Bancos[Bancos], RANDBETWEEN(1, ROWS(Bancos[Bancos])))</f>
        <v>Estado</v>
      </c>
      <c r="E487" t="s">
        <v>45</v>
      </c>
      <c r="F487" t="s">
        <v>87</v>
      </c>
      <c r="H487" t="s">
        <v>82</v>
      </c>
      <c r="I487" s="13">
        <v>8969</v>
      </c>
    </row>
    <row r="488" spans="2:9" x14ac:dyDescent="0.3">
      <c r="B488" s="14">
        <v>45548</v>
      </c>
      <c r="C488" t="s">
        <v>12</v>
      </c>
      <c r="D488" t="str" cm="1">
        <f t="array" aca="1" ref="D488" ca="1">INDEX(Bancos[Bancos], RANDBETWEEN(1, ROWS(Bancos[Bancos])))</f>
        <v>Efectivo</v>
      </c>
      <c r="E488" t="s">
        <v>73</v>
      </c>
      <c r="F488" t="s">
        <v>46</v>
      </c>
      <c r="H488" t="s">
        <v>80</v>
      </c>
      <c r="I488" s="13">
        <v>12990</v>
      </c>
    </row>
    <row r="489" spans="2:9" x14ac:dyDescent="0.3">
      <c r="B489" s="14">
        <v>45548</v>
      </c>
      <c r="C489" t="s">
        <v>12</v>
      </c>
      <c r="D489" t="str" cm="1">
        <f t="array" aca="1" ref="D489" ca="1">INDEX(Bancos[Bancos], RANDBETWEEN(1, ROWS(Bancos[Bancos])))</f>
        <v>Santander</v>
      </c>
      <c r="E489" t="s">
        <v>42</v>
      </c>
      <c r="F489" t="s">
        <v>31</v>
      </c>
      <c r="H489" t="s">
        <v>79</v>
      </c>
      <c r="I489" s="13">
        <v>7670</v>
      </c>
    </row>
    <row r="490" spans="2:9" x14ac:dyDescent="0.3">
      <c r="B490" s="14">
        <v>45548</v>
      </c>
      <c r="C490" t="s">
        <v>12</v>
      </c>
      <c r="D490" t="str" cm="1">
        <f t="array" aca="1" ref="D490" ca="1">INDEX(Bancos[Bancos], RANDBETWEEN(1, ROWS(Bancos[Bancos])))</f>
        <v>Estado</v>
      </c>
      <c r="E490" t="s">
        <v>73</v>
      </c>
      <c r="F490" t="s">
        <v>25</v>
      </c>
      <c r="H490" t="s">
        <v>86</v>
      </c>
      <c r="I490" s="13">
        <v>33098</v>
      </c>
    </row>
    <row r="491" spans="2:9" x14ac:dyDescent="0.3">
      <c r="B491" s="14">
        <v>45548</v>
      </c>
      <c r="C491" t="s">
        <v>12</v>
      </c>
      <c r="D491" t="str" cm="1">
        <f t="array" aca="1" ref="D491" ca="1">INDEX(Bancos[Bancos], RANDBETWEEN(1, ROWS(Bancos[Bancos])))</f>
        <v>Santander</v>
      </c>
      <c r="E491" t="s">
        <v>73</v>
      </c>
      <c r="F491" t="s">
        <v>26</v>
      </c>
      <c r="H491" t="s">
        <v>77</v>
      </c>
      <c r="I491" s="13">
        <v>6990</v>
      </c>
    </row>
    <row r="492" spans="2:9" x14ac:dyDescent="0.3">
      <c r="B492" s="14">
        <v>45552</v>
      </c>
      <c r="C492" t="s">
        <v>12</v>
      </c>
      <c r="D492" t="str" cm="1">
        <f t="array" aca="1" ref="D492" ca="1">INDEX(Bancos[Bancos], RANDBETWEEN(1, ROWS(Bancos[Bancos])))</f>
        <v>Santander</v>
      </c>
      <c r="E492" t="s">
        <v>56</v>
      </c>
      <c r="F492" t="s">
        <v>58</v>
      </c>
      <c r="H492" t="s">
        <v>80</v>
      </c>
      <c r="I492" s="13">
        <v>9867</v>
      </c>
    </row>
    <row r="493" spans="2:9" x14ac:dyDescent="0.3">
      <c r="B493" s="14">
        <v>45554</v>
      </c>
      <c r="C493" t="s">
        <v>12</v>
      </c>
      <c r="D493" t="str" cm="1">
        <f t="array" aca="1" ref="D493" ca="1">INDEX(Bancos[Bancos], RANDBETWEEN(1, ROWS(Bancos[Bancos])))</f>
        <v>Estado</v>
      </c>
      <c r="E493" t="s">
        <v>45</v>
      </c>
      <c r="F493" t="s">
        <v>87</v>
      </c>
      <c r="H493" t="s">
        <v>80</v>
      </c>
      <c r="I493" s="13">
        <v>9712</v>
      </c>
    </row>
    <row r="494" spans="2:9" x14ac:dyDescent="0.3">
      <c r="B494" s="14">
        <v>45557</v>
      </c>
      <c r="C494" t="s">
        <v>12</v>
      </c>
      <c r="D494" t="str" cm="1">
        <f t="array" aca="1" ref="D494" ca="1">INDEX(Bancos[Bancos], RANDBETWEEN(1, ROWS(Bancos[Bancos])))</f>
        <v>Efectivo</v>
      </c>
      <c r="E494" t="s">
        <v>42</v>
      </c>
      <c r="F494" t="s">
        <v>30</v>
      </c>
      <c r="H494" t="s">
        <v>86</v>
      </c>
      <c r="I494" s="13">
        <v>20126</v>
      </c>
    </row>
    <row r="495" spans="2:9" x14ac:dyDescent="0.3">
      <c r="B495" s="14">
        <v>45561</v>
      </c>
      <c r="C495" t="s">
        <v>12</v>
      </c>
      <c r="D495" t="str" cm="1">
        <f t="array" aca="1" ref="D495" ca="1">INDEX(Bancos[Bancos], RANDBETWEEN(1, ROWS(Bancos[Bancos])))</f>
        <v>Efectivo</v>
      </c>
      <c r="E495" t="s">
        <v>45</v>
      </c>
      <c r="F495" t="s">
        <v>87</v>
      </c>
      <c r="H495" t="s">
        <v>80</v>
      </c>
      <c r="I495" s="13">
        <v>10145</v>
      </c>
    </row>
    <row r="496" spans="2:9" x14ac:dyDescent="0.3">
      <c r="B496" s="14">
        <v>45562</v>
      </c>
      <c r="C496" t="s">
        <v>12</v>
      </c>
      <c r="D496" t="str" cm="1">
        <f t="array" aca="1" ref="D496" ca="1">INDEX(Bancos[Bancos], RANDBETWEEN(1, ROWS(Bancos[Bancos])))</f>
        <v>Efectivo</v>
      </c>
      <c r="E496" t="s">
        <v>42</v>
      </c>
      <c r="F496" t="s">
        <v>29</v>
      </c>
      <c r="H496" t="s">
        <v>76</v>
      </c>
      <c r="I496" s="13">
        <v>66553</v>
      </c>
    </row>
    <row r="497" spans="2:9" x14ac:dyDescent="0.3">
      <c r="B497" s="14">
        <v>45570</v>
      </c>
      <c r="C497" t="s">
        <v>13</v>
      </c>
      <c r="D497" t="str" cm="1">
        <f t="array" aca="1" ref="D497" ca="1">INDEX(Bancos[Bancos], RANDBETWEEN(1, ROWS(Bancos[Bancos])))</f>
        <v>Efectivo</v>
      </c>
      <c r="E497" t="s">
        <v>41</v>
      </c>
      <c r="F497" t="s">
        <v>14</v>
      </c>
      <c r="H497" t="s">
        <v>77</v>
      </c>
      <c r="I497" s="13">
        <v>1195695</v>
      </c>
    </row>
    <row r="498" spans="2:9" x14ac:dyDescent="0.3">
      <c r="B498" s="14">
        <v>45570</v>
      </c>
      <c r="C498" t="s">
        <v>12</v>
      </c>
      <c r="D498" t="str" cm="1">
        <f t="array" aca="1" ref="D498" ca="1">INDEX(Bancos[Bancos], RANDBETWEEN(1, ROWS(Bancos[Bancos])))</f>
        <v>Estado</v>
      </c>
      <c r="E498" t="s">
        <v>45</v>
      </c>
      <c r="F498" t="s">
        <v>48</v>
      </c>
      <c r="H498" t="s">
        <v>76</v>
      </c>
      <c r="I498" s="13">
        <v>132804</v>
      </c>
    </row>
    <row r="499" spans="2:9" x14ac:dyDescent="0.3">
      <c r="B499" s="14">
        <v>45573</v>
      </c>
      <c r="C499" t="s">
        <v>12</v>
      </c>
      <c r="D499" t="str" cm="1">
        <f t="array" aca="1" ref="D499" ca="1">INDEX(Bancos[Bancos], RANDBETWEEN(1, ROWS(Bancos[Bancos])))</f>
        <v>Estado</v>
      </c>
      <c r="E499" t="s">
        <v>73</v>
      </c>
      <c r="F499" t="s">
        <v>60</v>
      </c>
      <c r="H499" t="s">
        <v>79</v>
      </c>
      <c r="I499" s="13">
        <v>30146</v>
      </c>
    </row>
    <row r="500" spans="2:9" x14ac:dyDescent="0.3">
      <c r="B500" s="14">
        <v>45575</v>
      </c>
      <c r="C500" t="s">
        <v>12</v>
      </c>
      <c r="D500" t="str" cm="1">
        <f t="array" aca="1" ref="D500" ca="1">INDEX(Bancos[Bancos], RANDBETWEEN(1, ROWS(Bancos[Bancos])))</f>
        <v>Estado</v>
      </c>
      <c r="E500" t="s">
        <v>43</v>
      </c>
      <c r="F500" t="s">
        <v>36</v>
      </c>
      <c r="H500" t="s">
        <v>76</v>
      </c>
      <c r="I500" s="13">
        <v>6950</v>
      </c>
    </row>
    <row r="501" spans="2:9" x14ac:dyDescent="0.3">
      <c r="B501" s="14">
        <v>45575</v>
      </c>
      <c r="C501" t="s">
        <v>12</v>
      </c>
      <c r="D501" t="str" cm="1">
        <f t="array" aca="1" ref="D501" ca="1">INDEX(Bancos[Bancos], RANDBETWEEN(1, ROWS(Bancos[Bancos])))</f>
        <v>Santander</v>
      </c>
      <c r="E501" t="s">
        <v>73</v>
      </c>
      <c r="F501" t="s">
        <v>21</v>
      </c>
      <c r="H501" t="s">
        <v>77</v>
      </c>
      <c r="I501" s="13">
        <v>36461</v>
      </c>
    </row>
    <row r="502" spans="2:9" x14ac:dyDescent="0.3">
      <c r="B502" s="14">
        <v>45577</v>
      </c>
      <c r="C502" t="s">
        <v>12</v>
      </c>
      <c r="D502" t="str" cm="1">
        <f t="array" aca="1" ref="D502" ca="1">INDEX(Bancos[Bancos], RANDBETWEEN(1, ROWS(Bancos[Bancos])))</f>
        <v>Efectivo</v>
      </c>
      <c r="E502" t="s">
        <v>73</v>
      </c>
      <c r="F502" t="s">
        <v>24</v>
      </c>
      <c r="H502" t="s">
        <v>77</v>
      </c>
      <c r="I502" s="13">
        <v>28815</v>
      </c>
    </row>
    <row r="503" spans="2:9" x14ac:dyDescent="0.3">
      <c r="B503" s="14">
        <v>45577</v>
      </c>
      <c r="C503" t="s">
        <v>12</v>
      </c>
      <c r="D503" t="str" cm="1">
        <f t="array" aca="1" ref="D503" ca="1">INDEX(Bancos[Bancos], RANDBETWEEN(1, ROWS(Bancos[Bancos])))</f>
        <v>Estado</v>
      </c>
      <c r="E503" t="s">
        <v>42</v>
      </c>
      <c r="F503" t="s">
        <v>30</v>
      </c>
      <c r="H503" t="s">
        <v>80</v>
      </c>
      <c r="I503" s="13">
        <v>36578</v>
      </c>
    </row>
    <row r="504" spans="2:9" x14ac:dyDescent="0.3">
      <c r="B504" s="14">
        <v>45578</v>
      </c>
      <c r="C504" t="s">
        <v>12</v>
      </c>
      <c r="D504" t="str" cm="1">
        <f t="array" aca="1" ref="D504" ca="1">INDEX(Bancos[Bancos], RANDBETWEEN(1, ROWS(Bancos[Bancos])))</f>
        <v>Santander</v>
      </c>
      <c r="E504" t="s">
        <v>73</v>
      </c>
      <c r="F504" t="s">
        <v>22</v>
      </c>
      <c r="H504" t="s">
        <v>77</v>
      </c>
      <c r="I504" s="13">
        <v>47895</v>
      </c>
    </row>
    <row r="505" spans="2:9" x14ac:dyDescent="0.3">
      <c r="B505" s="14">
        <v>45580</v>
      </c>
      <c r="C505" t="s">
        <v>12</v>
      </c>
      <c r="D505" t="str" cm="1">
        <f t="array" aca="1" ref="D505" ca="1">INDEX(Bancos[Bancos], RANDBETWEEN(1, ROWS(Bancos[Bancos])))</f>
        <v>Estado</v>
      </c>
      <c r="E505" t="s">
        <v>73</v>
      </c>
      <c r="F505" t="s">
        <v>28</v>
      </c>
      <c r="H505" t="s">
        <v>84</v>
      </c>
      <c r="I505" s="13">
        <v>8990</v>
      </c>
    </row>
    <row r="506" spans="2:9" x14ac:dyDescent="0.3">
      <c r="B506" s="14">
        <v>45581</v>
      </c>
      <c r="C506" t="s">
        <v>12</v>
      </c>
      <c r="D506" t="str" cm="1">
        <f t="array" aca="1" ref="D506" ca="1">INDEX(Bancos[Bancos], RANDBETWEEN(1, ROWS(Bancos[Bancos])))</f>
        <v>Santander</v>
      </c>
      <c r="E506" t="s">
        <v>50</v>
      </c>
      <c r="F506" t="s">
        <v>52</v>
      </c>
      <c r="H506" t="s">
        <v>80</v>
      </c>
      <c r="I506" s="13">
        <v>16866</v>
      </c>
    </row>
    <row r="507" spans="2:9" x14ac:dyDescent="0.3">
      <c r="B507" s="14">
        <v>45586</v>
      </c>
      <c r="C507" t="s">
        <v>12</v>
      </c>
      <c r="D507" t="str" cm="1">
        <f t="array" aca="1" ref="D507" ca="1">INDEX(Bancos[Bancos], RANDBETWEEN(1, ROWS(Bancos[Bancos])))</f>
        <v>Efectivo</v>
      </c>
      <c r="E507" t="s">
        <v>43</v>
      </c>
      <c r="F507" t="s">
        <v>36</v>
      </c>
      <c r="H507" t="s">
        <v>76</v>
      </c>
      <c r="I507" s="13">
        <v>3000</v>
      </c>
    </row>
    <row r="508" spans="2:9" x14ac:dyDescent="0.3">
      <c r="B508" s="14">
        <v>45587</v>
      </c>
      <c r="C508" t="s">
        <v>12</v>
      </c>
      <c r="D508" t="str" cm="1">
        <f t="array" aca="1" ref="D508" ca="1">INDEX(Bancos[Bancos], RANDBETWEEN(1, ROWS(Bancos[Bancos])))</f>
        <v>Estado</v>
      </c>
      <c r="E508" t="s">
        <v>43</v>
      </c>
      <c r="F508" t="s">
        <v>33</v>
      </c>
      <c r="H508" t="s">
        <v>80</v>
      </c>
      <c r="I508" s="13">
        <v>3546</v>
      </c>
    </row>
    <row r="509" spans="2:9" x14ac:dyDescent="0.3">
      <c r="B509" s="14">
        <v>45588</v>
      </c>
      <c r="C509" t="s">
        <v>12</v>
      </c>
      <c r="D509" t="str" cm="1">
        <f t="array" aca="1" ref="D509" ca="1">INDEX(Bancos[Bancos], RANDBETWEEN(1, ROWS(Bancos[Bancos])))</f>
        <v>Santander</v>
      </c>
      <c r="E509" t="s">
        <v>42</v>
      </c>
      <c r="F509" t="s">
        <v>29</v>
      </c>
      <c r="H509" t="s">
        <v>85</v>
      </c>
      <c r="I509" s="13">
        <v>24582</v>
      </c>
    </row>
    <row r="510" spans="2:9" x14ac:dyDescent="0.3">
      <c r="B510" s="14">
        <v>45589</v>
      </c>
      <c r="C510" t="s">
        <v>12</v>
      </c>
      <c r="D510" t="str" cm="1">
        <f t="array" aca="1" ref="D510" ca="1">INDEX(Bancos[Bancos], RANDBETWEEN(1, ROWS(Bancos[Bancos])))</f>
        <v>Efectivo</v>
      </c>
      <c r="E510" t="s">
        <v>43</v>
      </c>
      <c r="F510" t="s">
        <v>36</v>
      </c>
      <c r="H510" t="s">
        <v>76</v>
      </c>
      <c r="I510" s="13">
        <v>5228</v>
      </c>
    </row>
    <row r="511" spans="2:9" x14ac:dyDescent="0.3">
      <c r="B511" s="14">
        <v>45589</v>
      </c>
      <c r="C511" t="s">
        <v>12</v>
      </c>
      <c r="D511" t="str" cm="1">
        <f t="array" aca="1" ref="D511" ca="1">INDEX(Bancos[Bancos], RANDBETWEEN(1, ROWS(Bancos[Bancos])))</f>
        <v>Efectivo</v>
      </c>
      <c r="E511" t="s">
        <v>42</v>
      </c>
      <c r="F511" t="s">
        <v>29</v>
      </c>
      <c r="H511" t="s">
        <v>86</v>
      </c>
      <c r="I511" s="13">
        <v>26030</v>
      </c>
    </row>
    <row r="512" spans="2:9" x14ac:dyDescent="0.3">
      <c r="B512" s="14">
        <v>45597</v>
      </c>
      <c r="C512" t="s">
        <v>12</v>
      </c>
      <c r="D512" t="str" cm="1">
        <f t="array" aca="1" ref="D512" ca="1">INDEX(Bancos[Bancos], RANDBETWEEN(1, ROWS(Bancos[Bancos])))</f>
        <v>Efectivo</v>
      </c>
      <c r="E512" t="s">
        <v>43</v>
      </c>
      <c r="F512" t="s">
        <v>35</v>
      </c>
      <c r="H512" t="s">
        <v>76</v>
      </c>
      <c r="I512" s="13">
        <v>1618</v>
      </c>
    </row>
    <row r="513" spans="2:9" x14ac:dyDescent="0.3">
      <c r="B513" s="14">
        <v>45597</v>
      </c>
      <c r="C513" t="s">
        <v>12</v>
      </c>
      <c r="D513" t="str" cm="1">
        <f t="array" aca="1" ref="D513" ca="1">INDEX(Bancos[Bancos], RANDBETWEEN(1, ROWS(Bancos[Bancos])))</f>
        <v>Efectivo</v>
      </c>
      <c r="E513" t="s">
        <v>43</v>
      </c>
      <c r="F513" t="s">
        <v>32</v>
      </c>
      <c r="H513" t="s">
        <v>76</v>
      </c>
      <c r="I513" s="13">
        <v>20903</v>
      </c>
    </row>
    <row r="514" spans="2:9" x14ac:dyDescent="0.3">
      <c r="B514" s="14">
        <v>45597</v>
      </c>
      <c r="C514" t="s">
        <v>13</v>
      </c>
      <c r="D514" t="str" cm="1">
        <f t="array" aca="1" ref="D514" ca="1">INDEX(Bancos[Bancos], RANDBETWEEN(1, ROWS(Bancos[Bancos])))</f>
        <v>Efectivo</v>
      </c>
      <c r="E514" t="s">
        <v>41</v>
      </c>
      <c r="F514" t="s">
        <v>14</v>
      </c>
      <c r="H514" t="s">
        <v>77</v>
      </c>
      <c r="I514" s="13">
        <v>1214628</v>
      </c>
    </row>
    <row r="515" spans="2:9" x14ac:dyDescent="0.3">
      <c r="B515" s="14">
        <v>45597</v>
      </c>
      <c r="C515" t="s">
        <v>12</v>
      </c>
      <c r="D515" t="str" cm="1">
        <f t="array" aca="1" ref="D515" ca="1">INDEX(Bancos[Bancos], RANDBETWEEN(1, ROWS(Bancos[Bancos])))</f>
        <v>Efectivo</v>
      </c>
      <c r="E515" t="s">
        <v>43</v>
      </c>
      <c r="F515" t="s">
        <v>32</v>
      </c>
      <c r="H515" t="s">
        <v>85</v>
      </c>
      <c r="I515" s="13">
        <v>16343</v>
      </c>
    </row>
    <row r="516" spans="2:9" x14ac:dyDescent="0.3">
      <c r="B516" s="14">
        <v>45601</v>
      </c>
      <c r="C516" t="s">
        <v>12</v>
      </c>
      <c r="D516" t="str" cm="1">
        <f t="array" aca="1" ref="D516" ca="1">INDEX(Bancos[Bancos], RANDBETWEEN(1, ROWS(Bancos[Bancos])))</f>
        <v>Efectivo</v>
      </c>
      <c r="E516" t="s">
        <v>73</v>
      </c>
      <c r="F516" t="s">
        <v>19</v>
      </c>
      <c r="H516" t="s">
        <v>77</v>
      </c>
      <c r="I516" s="13">
        <v>343875</v>
      </c>
    </row>
    <row r="517" spans="2:9" x14ac:dyDescent="0.3">
      <c r="B517" s="14">
        <v>45601</v>
      </c>
      <c r="C517" t="s">
        <v>12</v>
      </c>
      <c r="D517" t="str" cm="1">
        <f t="array" aca="1" ref="D517" ca="1">INDEX(Bancos[Bancos], RANDBETWEEN(1, ROWS(Bancos[Bancos])))</f>
        <v>Santander</v>
      </c>
      <c r="E517" t="s">
        <v>43</v>
      </c>
      <c r="F517" t="s">
        <v>36</v>
      </c>
      <c r="H517" t="s">
        <v>76</v>
      </c>
      <c r="I517" s="13">
        <v>9504</v>
      </c>
    </row>
    <row r="518" spans="2:9" x14ac:dyDescent="0.3">
      <c r="B518" s="14">
        <v>45605</v>
      </c>
      <c r="C518" t="s">
        <v>12</v>
      </c>
      <c r="D518" t="str" cm="1">
        <f t="array" aca="1" ref="D518" ca="1">INDEX(Bancos[Bancos], RANDBETWEEN(1, ROWS(Bancos[Bancos])))</f>
        <v>Santander</v>
      </c>
      <c r="E518" t="s">
        <v>42</v>
      </c>
      <c r="F518" t="s">
        <v>29</v>
      </c>
      <c r="H518" t="s">
        <v>76</v>
      </c>
      <c r="I518" s="13">
        <v>33540</v>
      </c>
    </row>
    <row r="519" spans="2:9" x14ac:dyDescent="0.3">
      <c r="B519" s="14">
        <v>45608</v>
      </c>
      <c r="C519" t="s">
        <v>12</v>
      </c>
      <c r="D519" t="str" cm="1">
        <f t="array" aca="1" ref="D519" ca="1">INDEX(Bancos[Bancos], RANDBETWEEN(1, ROWS(Bancos[Bancos])))</f>
        <v>Estado</v>
      </c>
      <c r="E519" t="s">
        <v>73</v>
      </c>
      <c r="F519" t="s">
        <v>22</v>
      </c>
      <c r="H519" t="s">
        <v>80</v>
      </c>
      <c r="I519" s="13">
        <v>26739</v>
      </c>
    </row>
    <row r="520" spans="2:9" x14ac:dyDescent="0.3">
      <c r="B520" s="14">
        <v>45608</v>
      </c>
      <c r="C520" t="s">
        <v>12</v>
      </c>
      <c r="D520" t="str" cm="1">
        <f t="array" aca="1" ref="D520" ca="1">INDEX(Bancos[Bancos], RANDBETWEEN(1, ROWS(Bancos[Bancos])))</f>
        <v>Santander</v>
      </c>
      <c r="E520" t="s">
        <v>42</v>
      </c>
      <c r="F520" t="s">
        <v>31</v>
      </c>
      <c r="H520" t="s">
        <v>76</v>
      </c>
      <c r="I520" s="13">
        <v>6852</v>
      </c>
    </row>
    <row r="521" spans="2:9" x14ac:dyDescent="0.3">
      <c r="B521" s="14">
        <v>45608</v>
      </c>
      <c r="C521" t="s">
        <v>12</v>
      </c>
      <c r="D521" t="str" cm="1">
        <f t="array" aca="1" ref="D521" ca="1">INDEX(Bancos[Bancos], RANDBETWEEN(1, ROWS(Bancos[Bancos])))</f>
        <v>Santander</v>
      </c>
      <c r="E521" t="s">
        <v>42</v>
      </c>
      <c r="F521" t="s">
        <v>31</v>
      </c>
      <c r="H521" t="s">
        <v>79</v>
      </c>
      <c r="I521" s="13">
        <v>8887</v>
      </c>
    </row>
    <row r="522" spans="2:9" x14ac:dyDescent="0.3">
      <c r="B522" s="14">
        <v>45609</v>
      </c>
      <c r="C522" t="s">
        <v>12</v>
      </c>
      <c r="D522" t="str" cm="1">
        <f t="array" aca="1" ref="D522" ca="1">INDEX(Bancos[Bancos], RANDBETWEEN(1, ROWS(Bancos[Bancos])))</f>
        <v>Santander</v>
      </c>
      <c r="E522" t="s">
        <v>73</v>
      </c>
      <c r="F522" t="s">
        <v>25</v>
      </c>
      <c r="H522" t="s">
        <v>84</v>
      </c>
      <c r="I522" s="13">
        <v>38720</v>
      </c>
    </row>
    <row r="523" spans="2:9" x14ac:dyDescent="0.3">
      <c r="B523" s="14">
        <v>45610</v>
      </c>
      <c r="C523" t="s">
        <v>12</v>
      </c>
      <c r="D523" t="str" cm="1">
        <f t="array" aca="1" ref="D523" ca="1">INDEX(Bancos[Bancos], RANDBETWEEN(1, ROWS(Bancos[Bancos])))</f>
        <v>Estado</v>
      </c>
      <c r="E523" t="s">
        <v>43</v>
      </c>
      <c r="F523" t="s">
        <v>36</v>
      </c>
      <c r="H523" t="s">
        <v>76</v>
      </c>
      <c r="I523" s="13">
        <v>7103</v>
      </c>
    </row>
    <row r="524" spans="2:9" x14ac:dyDescent="0.3">
      <c r="B524" s="14">
        <v>45613</v>
      </c>
      <c r="C524" t="s">
        <v>13</v>
      </c>
      <c r="D524" t="str" cm="1">
        <f t="array" aca="1" ref="D524" ca="1">INDEX(Bancos[Bancos], RANDBETWEEN(1, ROWS(Bancos[Bancos])))</f>
        <v>Efectivo</v>
      </c>
      <c r="E524" t="s">
        <v>41</v>
      </c>
      <c r="F524" t="s">
        <v>17</v>
      </c>
      <c r="H524" t="s">
        <v>86</v>
      </c>
      <c r="I524" s="13">
        <v>331809</v>
      </c>
    </row>
    <row r="525" spans="2:9" x14ac:dyDescent="0.3">
      <c r="B525" s="14">
        <v>45614</v>
      </c>
      <c r="C525" t="s">
        <v>12</v>
      </c>
      <c r="D525" t="str" cm="1">
        <f t="array" aca="1" ref="D525" ca="1">INDEX(Bancos[Bancos], RANDBETWEEN(1, ROWS(Bancos[Bancos])))</f>
        <v>Santander</v>
      </c>
      <c r="E525" t="s">
        <v>42</v>
      </c>
      <c r="F525" t="s">
        <v>30</v>
      </c>
      <c r="H525" t="s">
        <v>76</v>
      </c>
      <c r="I525" s="13">
        <v>32094</v>
      </c>
    </row>
    <row r="526" spans="2:9" x14ac:dyDescent="0.3">
      <c r="B526" s="14">
        <v>45619</v>
      </c>
      <c r="C526" t="s">
        <v>12</v>
      </c>
      <c r="D526" t="str" cm="1">
        <f t="array" aca="1" ref="D526" ca="1">INDEX(Bancos[Bancos], RANDBETWEEN(1, ROWS(Bancos[Bancos])))</f>
        <v>Efectivo</v>
      </c>
      <c r="E526" t="s">
        <v>45</v>
      </c>
      <c r="F526" t="s">
        <v>49</v>
      </c>
      <c r="H526" t="s">
        <v>79</v>
      </c>
      <c r="I526" s="13">
        <v>24862</v>
      </c>
    </row>
    <row r="527" spans="2:9" x14ac:dyDescent="0.3">
      <c r="B527" s="14">
        <v>45633</v>
      </c>
      <c r="C527" t="s">
        <v>12</v>
      </c>
      <c r="D527" t="str" cm="1">
        <f t="array" aca="1" ref="D527" ca="1">INDEX(Bancos[Bancos], RANDBETWEEN(1, ROWS(Bancos[Bancos])))</f>
        <v>Efectivo</v>
      </c>
      <c r="E527" t="s">
        <v>73</v>
      </c>
      <c r="F527" t="s">
        <v>24</v>
      </c>
      <c r="H527" t="s">
        <v>79</v>
      </c>
      <c r="I527" s="13">
        <v>23257</v>
      </c>
    </row>
    <row r="528" spans="2:9" x14ac:dyDescent="0.3">
      <c r="B528" s="14">
        <v>45634</v>
      </c>
      <c r="C528" t="s">
        <v>12</v>
      </c>
      <c r="D528" t="str" cm="1">
        <f t="array" aca="1" ref="D528" ca="1">INDEX(Bancos[Bancos], RANDBETWEEN(1, ROWS(Bancos[Bancos])))</f>
        <v>Santander</v>
      </c>
      <c r="E528" t="s">
        <v>73</v>
      </c>
      <c r="F528" t="s">
        <v>21</v>
      </c>
      <c r="H528" t="s">
        <v>80</v>
      </c>
      <c r="I528" s="13">
        <v>36509</v>
      </c>
    </row>
    <row r="529" spans="2:9" x14ac:dyDescent="0.3">
      <c r="B529" s="14">
        <v>45635</v>
      </c>
      <c r="C529" t="s">
        <v>12</v>
      </c>
      <c r="D529" t="str" cm="1">
        <f t="array" aca="1" ref="D529" ca="1">INDEX(Bancos[Bancos], RANDBETWEEN(1, ROWS(Bancos[Bancos])))</f>
        <v>Santander</v>
      </c>
      <c r="E529" t="s">
        <v>66</v>
      </c>
      <c r="F529" t="s">
        <v>70</v>
      </c>
      <c r="H529" t="s">
        <v>76</v>
      </c>
      <c r="I529" s="13">
        <v>25087</v>
      </c>
    </row>
    <row r="530" spans="2:9" x14ac:dyDescent="0.3">
      <c r="B530" s="14">
        <v>45635</v>
      </c>
      <c r="C530" t="s">
        <v>12</v>
      </c>
      <c r="D530" t="str" cm="1">
        <f t="array" aca="1" ref="D530" ca="1">INDEX(Bancos[Bancos], RANDBETWEEN(1, ROWS(Bancos[Bancos])))</f>
        <v>Efectivo</v>
      </c>
      <c r="E530" t="s">
        <v>73</v>
      </c>
      <c r="F530" t="s">
        <v>22</v>
      </c>
      <c r="H530" t="s">
        <v>77</v>
      </c>
      <c r="I530" s="13">
        <v>45347</v>
      </c>
    </row>
    <row r="531" spans="2:9" x14ac:dyDescent="0.3">
      <c r="B531" s="14">
        <v>45637</v>
      </c>
      <c r="C531" t="s">
        <v>12</v>
      </c>
      <c r="D531" t="str" cm="1">
        <f t="array" aca="1" ref="D531" ca="1">INDEX(Bancos[Bancos], RANDBETWEEN(1, ROWS(Bancos[Bancos])))</f>
        <v>Santander</v>
      </c>
      <c r="E531" t="s">
        <v>73</v>
      </c>
      <c r="F531" t="s">
        <v>27</v>
      </c>
      <c r="H531" t="s">
        <v>80</v>
      </c>
      <c r="I531" s="13">
        <v>6990</v>
      </c>
    </row>
    <row r="532" spans="2:9" x14ac:dyDescent="0.3">
      <c r="B532" s="14">
        <v>45638</v>
      </c>
      <c r="C532" t="s">
        <v>12</v>
      </c>
      <c r="D532" t="str" cm="1">
        <f t="array" aca="1" ref="D532" ca="1">INDEX(Bancos[Bancos], RANDBETWEEN(1, ROWS(Bancos[Bancos])))</f>
        <v>Santander</v>
      </c>
      <c r="E532" t="s">
        <v>73</v>
      </c>
      <c r="F532" t="s">
        <v>25</v>
      </c>
      <c r="H532" t="s">
        <v>84</v>
      </c>
      <c r="I532" s="13">
        <v>28066</v>
      </c>
    </row>
    <row r="533" spans="2:9" x14ac:dyDescent="0.3">
      <c r="B533" s="14">
        <v>45639</v>
      </c>
      <c r="C533" t="s">
        <v>12</v>
      </c>
      <c r="D533" t="str" cm="1">
        <f t="array" aca="1" ref="D533" ca="1">INDEX(Bancos[Bancos], RANDBETWEEN(1, ROWS(Bancos[Bancos])))</f>
        <v>Estado</v>
      </c>
      <c r="E533" t="s">
        <v>42</v>
      </c>
      <c r="F533" t="s">
        <v>31</v>
      </c>
      <c r="H533" t="s">
        <v>76</v>
      </c>
      <c r="I533" s="13">
        <v>9673</v>
      </c>
    </row>
    <row r="534" spans="2:9" x14ac:dyDescent="0.3">
      <c r="B534" s="14">
        <v>45640</v>
      </c>
      <c r="C534" t="s">
        <v>12</v>
      </c>
      <c r="D534" t="str" cm="1">
        <f t="array" aca="1" ref="D534" ca="1">INDEX(Bancos[Bancos], RANDBETWEEN(1, ROWS(Bancos[Bancos])))</f>
        <v>Efectivo</v>
      </c>
      <c r="E534" t="s">
        <v>43</v>
      </c>
      <c r="F534" t="s">
        <v>33</v>
      </c>
      <c r="H534" t="s">
        <v>76</v>
      </c>
      <c r="I534" s="13">
        <v>5250</v>
      </c>
    </row>
    <row r="535" spans="2:9" x14ac:dyDescent="0.3">
      <c r="B535" s="14">
        <v>45640</v>
      </c>
      <c r="C535" t="s">
        <v>12</v>
      </c>
      <c r="D535" t="str" cm="1">
        <f t="array" aca="1" ref="D535" ca="1">INDEX(Bancos[Bancos], RANDBETWEEN(1, ROWS(Bancos[Bancos])))</f>
        <v>Santander</v>
      </c>
      <c r="E535" t="s">
        <v>73</v>
      </c>
      <c r="F535" t="s">
        <v>28</v>
      </c>
      <c r="H535" t="s">
        <v>80</v>
      </c>
      <c r="I535" s="13">
        <v>6990</v>
      </c>
    </row>
    <row r="536" spans="2:9" x14ac:dyDescent="0.3">
      <c r="B536" s="14">
        <v>45641</v>
      </c>
      <c r="C536" t="s">
        <v>12</v>
      </c>
      <c r="D536" t="str" cm="1">
        <f t="array" aca="1" ref="D536" ca="1">INDEX(Bancos[Bancos], RANDBETWEEN(1, ROWS(Bancos[Bancos])))</f>
        <v>Santander</v>
      </c>
      <c r="E536" t="s">
        <v>42</v>
      </c>
      <c r="F536" t="s">
        <v>29</v>
      </c>
      <c r="H536" t="s">
        <v>79</v>
      </c>
      <c r="I536" s="13">
        <v>83956</v>
      </c>
    </row>
    <row r="537" spans="2:9" x14ac:dyDescent="0.3">
      <c r="B537" s="14">
        <v>45643</v>
      </c>
      <c r="C537" t="s">
        <v>12</v>
      </c>
      <c r="D537" t="str" cm="1">
        <f t="array" aca="1" ref="D537" ca="1">INDEX(Bancos[Bancos], RANDBETWEEN(1, ROWS(Bancos[Bancos])))</f>
        <v>Santander</v>
      </c>
      <c r="E537" t="s">
        <v>43</v>
      </c>
      <c r="F537" t="s">
        <v>35</v>
      </c>
      <c r="H537" t="s">
        <v>76</v>
      </c>
      <c r="I537" s="13">
        <v>600</v>
      </c>
    </row>
    <row r="538" spans="2:9" x14ac:dyDescent="0.3">
      <c r="B538" s="14">
        <v>45645</v>
      </c>
      <c r="C538" t="s">
        <v>12</v>
      </c>
      <c r="D538" t="str" cm="1">
        <f t="array" aca="1" ref="D538" ca="1">INDEX(Bancos[Bancos], RANDBETWEEN(1, ROWS(Bancos[Bancos])))</f>
        <v>Efectivo</v>
      </c>
      <c r="E538" t="s">
        <v>50</v>
      </c>
      <c r="F538" t="s">
        <v>53</v>
      </c>
      <c r="H538" t="s">
        <v>80</v>
      </c>
      <c r="I538" s="13">
        <v>77484</v>
      </c>
    </row>
    <row r="539" spans="2:9" x14ac:dyDescent="0.3">
      <c r="B539" s="14">
        <v>45648</v>
      </c>
      <c r="C539" t="s">
        <v>12</v>
      </c>
      <c r="D539" t="str" cm="1">
        <f t="array" aca="1" ref="D539" ca="1">INDEX(Bancos[Bancos], RANDBETWEEN(1, ROWS(Bancos[Bancos])))</f>
        <v>Efectivo</v>
      </c>
      <c r="E539" t="s">
        <v>56</v>
      </c>
      <c r="F539" t="s">
        <v>59</v>
      </c>
      <c r="H539" t="s">
        <v>80</v>
      </c>
      <c r="I539" s="13">
        <v>21359</v>
      </c>
    </row>
    <row r="540" spans="2:9" x14ac:dyDescent="0.3">
      <c r="B540" s="14">
        <v>45649</v>
      </c>
      <c r="C540" t="s">
        <v>12</v>
      </c>
      <c r="D540" t="str" cm="1">
        <f t="array" aca="1" ref="D540" ca="1">INDEX(Bancos[Bancos], RANDBETWEEN(1, ROWS(Bancos[Bancos])))</f>
        <v>Efectivo</v>
      </c>
      <c r="E540" t="s">
        <v>45</v>
      </c>
      <c r="F540" t="s">
        <v>49</v>
      </c>
      <c r="H540" t="s">
        <v>79</v>
      </c>
      <c r="I540" s="13">
        <v>18649</v>
      </c>
    </row>
    <row r="541" spans="2:9" x14ac:dyDescent="0.3">
      <c r="B541" s="14">
        <v>45661</v>
      </c>
      <c r="C541" t="s">
        <v>12</v>
      </c>
      <c r="D541" t="str" cm="1">
        <f t="array" aca="1" ref="D541" ca="1">INDEX(Bancos[Bancos], RANDBETWEEN(1, ROWS(Bancos[Bancos])))</f>
        <v>Santander</v>
      </c>
      <c r="E541" t="s">
        <v>43</v>
      </c>
      <c r="F541" t="s">
        <v>32</v>
      </c>
      <c r="H541" t="s">
        <v>80</v>
      </c>
      <c r="I541" s="13">
        <v>60165</v>
      </c>
    </row>
    <row r="542" spans="2:9" x14ac:dyDescent="0.3">
      <c r="B542" s="14">
        <v>45661</v>
      </c>
      <c r="C542" t="s">
        <v>12</v>
      </c>
      <c r="D542" t="str" cm="1">
        <f t="array" aca="1" ref="D542" ca="1">INDEX(Bancos[Bancos], RANDBETWEEN(1, ROWS(Bancos[Bancos])))</f>
        <v>Santander</v>
      </c>
      <c r="E542" t="s">
        <v>42</v>
      </c>
      <c r="F542" t="s">
        <v>29</v>
      </c>
      <c r="H542" t="s">
        <v>80</v>
      </c>
      <c r="I542" s="13">
        <v>35496</v>
      </c>
    </row>
    <row r="543" spans="2:9" x14ac:dyDescent="0.3">
      <c r="B543" s="14">
        <v>45664</v>
      </c>
      <c r="C543" t="s">
        <v>12</v>
      </c>
      <c r="D543" t="str" cm="1">
        <f t="array" aca="1" ref="D543" ca="1">INDEX(Bancos[Bancos], RANDBETWEEN(1, ROWS(Bancos[Bancos])))</f>
        <v>Santander</v>
      </c>
      <c r="E543" t="s">
        <v>43</v>
      </c>
      <c r="F543" t="s">
        <v>36</v>
      </c>
      <c r="H543" t="s">
        <v>79</v>
      </c>
      <c r="I543" s="13">
        <v>3000</v>
      </c>
    </row>
    <row r="544" spans="2:9" x14ac:dyDescent="0.3">
      <c r="B544" s="14">
        <v>45666</v>
      </c>
      <c r="C544" t="s">
        <v>12</v>
      </c>
      <c r="D544" t="str" cm="1">
        <f t="array" aca="1" ref="D544" ca="1">INDEX(Bancos[Bancos], RANDBETWEEN(1, ROWS(Bancos[Bancos])))</f>
        <v>Santander</v>
      </c>
      <c r="E544" t="s">
        <v>73</v>
      </c>
      <c r="F544" t="s">
        <v>21</v>
      </c>
      <c r="H544" t="s">
        <v>77</v>
      </c>
      <c r="I544" s="13">
        <v>18882</v>
      </c>
    </row>
    <row r="545" spans="2:9" x14ac:dyDescent="0.3">
      <c r="B545" s="14">
        <v>45668</v>
      </c>
      <c r="C545" t="s">
        <v>12</v>
      </c>
      <c r="D545" t="str" cm="1">
        <f t="array" aca="1" ref="D545" ca="1">INDEX(Bancos[Bancos], RANDBETWEEN(1, ROWS(Bancos[Bancos])))</f>
        <v>Estado</v>
      </c>
      <c r="E545" t="s">
        <v>42</v>
      </c>
      <c r="F545" t="s">
        <v>29</v>
      </c>
      <c r="H545" t="s">
        <v>80</v>
      </c>
      <c r="I545" s="13">
        <v>47689</v>
      </c>
    </row>
    <row r="546" spans="2:9" x14ac:dyDescent="0.3">
      <c r="B546" s="14">
        <v>45668</v>
      </c>
      <c r="C546" t="s">
        <v>12</v>
      </c>
      <c r="D546" t="str" cm="1">
        <f t="array" aca="1" ref="D546" ca="1">INDEX(Bancos[Bancos], RANDBETWEEN(1, ROWS(Bancos[Bancos])))</f>
        <v>Efectivo</v>
      </c>
      <c r="E546" t="s">
        <v>42</v>
      </c>
      <c r="F546" t="s">
        <v>29</v>
      </c>
      <c r="H546" t="s">
        <v>86</v>
      </c>
      <c r="I546" s="13">
        <v>49820</v>
      </c>
    </row>
    <row r="547" spans="2:9" x14ac:dyDescent="0.3">
      <c r="B547" s="14">
        <v>45670</v>
      </c>
      <c r="C547" t="s">
        <v>12</v>
      </c>
      <c r="D547" t="str" cm="1">
        <f t="array" aca="1" ref="D547" ca="1">INDEX(Bancos[Bancos], RANDBETWEEN(1, ROWS(Bancos[Bancos])))</f>
        <v>Efectivo</v>
      </c>
      <c r="E547" t="s">
        <v>73</v>
      </c>
      <c r="F547" t="s">
        <v>60</v>
      </c>
      <c r="H547" t="s">
        <v>80</v>
      </c>
      <c r="I547" s="13">
        <v>43405</v>
      </c>
    </row>
    <row r="548" spans="2:9" x14ac:dyDescent="0.3">
      <c r="B548" s="14">
        <v>45675</v>
      </c>
      <c r="C548" t="s">
        <v>13</v>
      </c>
      <c r="D548" t="str" cm="1">
        <f t="array" aca="1" ref="D548" ca="1">INDEX(Bancos[Bancos], RANDBETWEEN(1, ROWS(Bancos[Bancos])))</f>
        <v>Efectivo</v>
      </c>
      <c r="E548" t="s">
        <v>41</v>
      </c>
      <c r="F548" t="s">
        <v>15</v>
      </c>
      <c r="H548" t="s">
        <v>77</v>
      </c>
      <c r="I548" s="13">
        <v>339383</v>
      </c>
    </row>
    <row r="549" spans="2:9" x14ac:dyDescent="0.3">
      <c r="B549" s="14">
        <v>45677</v>
      </c>
      <c r="C549" t="s">
        <v>12</v>
      </c>
      <c r="D549" t="str" cm="1">
        <f t="array" aca="1" ref="D549" ca="1">INDEX(Bancos[Bancos], RANDBETWEEN(1, ROWS(Bancos[Bancos])))</f>
        <v>Efectivo</v>
      </c>
      <c r="E549" t="s">
        <v>45</v>
      </c>
      <c r="F549" t="s">
        <v>49</v>
      </c>
      <c r="H549" t="s">
        <v>79</v>
      </c>
      <c r="I549" s="13">
        <v>18961</v>
      </c>
    </row>
    <row r="550" spans="2:9" x14ac:dyDescent="0.3">
      <c r="B550" s="14">
        <v>45692</v>
      </c>
      <c r="C550" t="s">
        <v>12</v>
      </c>
      <c r="D550" t="str" cm="1">
        <f t="array" aca="1" ref="D550" ca="1">INDEX(Bancos[Bancos], RANDBETWEEN(1, ROWS(Bancos[Bancos])))</f>
        <v>Estado</v>
      </c>
      <c r="E550" t="s">
        <v>66</v>
      </c>
      <c r="F550" t="s">
        <v>67</v>
      </c>
      <c r="H550" t="s">
        <v>76</v>
      </c>
      <c r="I550" s="13">
        <v>65629</v>
      </c>
    </row>
    <row r="551" spans="2:9" x14ac:dyDescent="0.3">
      <c r="B551" s="14">
        <v>45694</v>
      </c>
      <c r="C551" t="s">
        <v>12</v>
      </c>
      <c r="D551" t="str" cm="1">
        <f t="array" aca="1" ref="D551" ca="1">INDEX(Bancos[Bancos], RANDBETWEEN(1, ROWS(Bancos[Bancos])))</f>
        <v>Efectivo</v>
      </c>
      <c r="E551" t="s">
        <v>73</v>
      </c>
      <c r="F551" t="s">
        <v>19</v>
      </c>
      <c r="H551" t="s">
        <v>77</v>
      </c>
      <c r="I551" s="13">
        <v>389761</v>
      </c>
    </row>
    <row r="552" spans="2:9" x14ac:dyDescent="0.3">
      <c r="B552" s="14">
        <v>45696</v>
      </c>
      <c r="C552" t="s">
        <v>12</v>
      </c>
      <c r="D552" t="str" cm="1">
        <f t="array" aca="1" ref="D552" ca="1">INDEX(Bancos[Bancos], RANDBETWEEN(1, ROWS(Bancos[Bancos])))</f>
        <v>Santander</v>
      </c>
      <c r="E552" t="s">
        <v>42</v>
      </c>
      <c r="F552" t="s">
        <v>29</v>
      </c>
      <c r="H552" t="s">
        <v>80</v>
      </c>
      <c r="I552" s="13">
        <v>56306</v>
      </c>
    </row>
    <row r="553" spans="2:9" x14ac:dyDescent="0.3">
      <c r="B553" s="14">
        <v>45696</v>
      </c>
      <c r="C553" t="s">
        <v>12</v>
      </c>
      <c r="D553" t="str" cm="1">
        <f t="array" aca="1" ref="D553" ca="1">INDEX(Bancos[Bancos], RANDBETWEEN(1, ROWS(Bancos[Bancos])))</f>
        <v>Efectivo</v>
      </c>
      <c r="E553" t="s">
        <v>73</v>
      </c>
      <c r="F553" t="s">
        <v>21</v>
      </c>
      <c r="H553" t="s">
        <v>80</v>
      </c>
      <c r="I553" s="13">
        <v>32834</v>
      </c>
    </row>
    <row r="554" spans="2:9" x14ac:dyDescent="0.3">
      <c r="B554" s="14">
        <v>45696</v>
      </c>
      <c r="C554" t="s">
        <v>12</v>
      </c>
      <c r="D554" t="str" cm="1">
        <f t="array" aca="1" ref="D554" ca="1">INDEX(Bancos[Bancos], RANDBETWEEN(1, ROWS(Bancos[Bancos])))</f>
        <v>Estado</v>
      </c>
      <c r="E554" t="s">
        <v>73</v>
      </c>
      <c r="F554" t="s">
        <v>25</v>
      </c>
      <c r="H554" t="s">
        <v>77</v>
      </c>
      <c r="I554" s="13">
        <v>47542</v>
      </c>
    </row>
    <row r="555" spans="2:9" x14ac:dyDescent="0.3">
      <c r="B555" s="14">
        <v>45698</v>
      </c>
      <c r="C555" t="s">
        <v>12</v>
      </c>
      <c r="D555" t="str" cm="1">
        <f t="array" aca="1" ref="D555" ca="1">INDEX(Bancos[Bancos], RANDBETWEEN(1, ROWS(Bancos[Bancos])))</f>
        <v>Estado</v>
      </c>
      <c r="E555" t="s">
        <v>73</v>
      </c>
      <c r="F555" t="s">
        <v>26</v>
      </c>
      <c r="H555" t="s">
        <v>80</v>
      </c>
      <c r="I555" s="13">
        <v>7990</v>
      </c>
    </row>
    <row r="556" spans="2:9" x14ac:dyDescent="0.3">
      <c r="B556" s="14">
        <v>45699</v>
      </c>
      <c r="C556" t="s">
        <v>12</v>
      </c>
      <c r="D556" t="str" cm="1">
        <f t="array" aca="1" ref="D556" ca="1">INDEX(Bancos[Bancos], RANDBETWEEN(1, ROWS(Bancos[Bancos])))</f>
        <v>Santander</v>
      </c>
      <c r="E556" t="s">
        <v>73</v>
      </c>
      <c r="F556" t="s">
        <v>46</v>
      </c>
      <c r="H556" t="s">
        <v>80</v>
      </c>
      <c r="I556" s="13">
        <v>5990</v>
      </c>
    </row>
    <row r="557" spans="2:9" x14ac:dyDescent="0.3">
      <c r="B557" s="14">
        <v>45699</v>
      </c>
      <c r="C557" t="s">
        <v>12</v>
      </c>
      <c r="D557" t="str" cm="1">
        <f t="array" aca="1" ref="D557" ca="1">INDEX(Bancos[Bancos], RANDBETWEEN(1, ROWS(Bancos[Bancos])))</f>
        <v>Estado</v>
      </c>
      <c r="E557" t="s">
        <v>73</v>
      </c>
      <c r="F557" t="s">
        <v>22</v>
      </c>
      <c r="H557" t="s">
        <v>80</v>
      </c>
      <c r="I557" s="13">
        <v>30697</v>
      </c>
    </row>
    <row r="558" spans="2:9" x14ac:dyDescent="0.3">
      <c r="B558" s="14">
        <v>45700</v>
      </c>
      <c r="C558" t="s">
        <v>12</v>
      </c>
      <c r="D558" t="str" cm="1">
        <f t="array" aca="1" ref="D558" ca="1">INDEX(Bancos[Bancos], RANDBETWEEN(1, ROWS(Bancos[Bancos])))</f>
        <v>Santander</v>
      </c>
      <c r="E558" t="s">
        <v>73</v>
      </c>
      <c r="F558" t="s">
        <v>28</v>
      </c>
      <c r="H558" t="s">
        <v>80</v>
      </c>
      <c r="I558" s="13">
        <v>9990</v>
      </c>
    </row>
    <row r="559" spans="2:9" x14ac:dyDescent="0.3">
      <c r="B559" s="14">
        <v>45705</v>
      </c>
      <c r="C559" t="s">
        <v>12</v>
      </c>
      <c r="D559" t="str" cm="1">
        <f t="array" aca="1" ref="D559" ca="1">INDEX(Bancos[Bancos], RANDBETWEEN(1, ROWS(Bancos[Bancos])))</f>
        <v>Estado</v>
      </c>
      <c r="E559" t="s">
        <v>45</v>
      </c>
      <c r="F559" t="s">
        <v>47</v>
      </c>
      <c r="H559" t="s">
        <v>76</v>
      </c>
      <c r="I559" s="13">
        <v>12047</v>
      </c>
    </row>
    <row r="560" spans="2:9" x14ac:dyDescent="0.3">
      <c r="B560" s="14">
        <v>45707</v>
      </c>
      <c r="C560" t="s">
        <v>12</v>
      </c>
      <c r="D560" t="str" cm="1">
        <f t="array" aca="1" ref="D560" ca="1">INDEX(Bancos[Bancos], RANDBETWEEN(1, ROWS(Bancos[Bancos])))</f>
        <v>Santander</v>
      </c>
      <c r="E560" t="s">
        <v>42</v>
      </c>
      <c r="F560" t="s">
        <v>29</v>
      </c>
      <c r="H560" t="s">
        <v>76</v>
      </c>
      <c r="I560" s="13">
        <v>56853</v>
      </c>
    </row>
    <row r="561" spans="2:9" x14ac:dyDescent="0.3">
      <c r="B561" s="14">
        <v>45708</v>
      </c>
      <c r="C561" t="s">
        <v>12</v>
      </c>
      <c r="D561" t="str" cm="1">
        <f t="array" aca="1" ref="D561" ca="1">INDEX(Bancos[Bancos], RANDBETWEEN(1, ROWS(Bancos[Bancos])))</f>
        <v>Santander</v>
      </c>
      <c r="E561" t="s">
        <v>45</v>
      </c>
      <c r="F561" t="s">
        <v>87</v>
      </c>
      <c r="H561" t="s">
        <v>77</v>
      </c>
      <c r="I561" s="13">
        <v>6048</v>
      </c>
    </row>
    <row r="562" spans="2:9" x14ac:dyDescent="0.3">
      <c r="B562" s="14">
        <v>45708</v>
      </c>
      <c r="C562" t="s">
        <v>12</v>
      </c>
      <c r="D562" t="str" cm="1">
        <f t="array" aca="1" ref="D562" ca="1">INDEX(Bancos[Bancos], RANDBETWEEN(1, ROWS(Bancos[Bancos])))</f>
        <v>Estado</v>
      </c>
      <c r="E562" t="s">
        <v>43</v>
      </c>
      <c r="F562" t="s">
        <v>35</v>
      </c>
      <c r="H562" t="s">
        <v>76</v>
      </c>
      <c r="I562" s="13">
        <v>1064</v>
      </c>
    </row>
    <row r="563" spans="2:9" x14ac:dyDescent="0.3">
      <c r="B563" s="14">
        <v>45709</v>
      </c>
      <c r="C563" t="s">
        <v>12</v>
      </c>
      <c r="D563" t="str" cm="1">
        <f t="array" aca="1" ref="D563" ca="1">INDEX(Bancos[Bancos], RANDBETWEEN(1, ROWS(Bancos[Bancos])))</f>
        <v>Efectivo</v>
      </c>
      <c r="E563" t="s">
        <v>42</v>
      </c>
      <c r="F563" t="s">
        <v>30</v>
      </c>
      <c r="H563" t="s">
        <v>76</v>
      </c>
      <c r="I563" s="13">
        <v>21530</v>
      </c>
    </row>
    <row r="564" spans="2:9" x14ac:dyDescent="0.3">
      <c r="B564" s="14">
        <v>45713</v>
      </c>
      <c r="C564" t="s">
        <v>12</v>
      </c>
      <c r="D564" t="str" cm="1">
        <f t="array" aca="1" ref="D564" ca="1">INDEX(Bancos[Bancos], RANDBETWEEN(1, ROWS(Bancos[Bancos])))</f>
        <v>Efectivo</v>
      </c>
      <c r="E564" t="s">
        <v>43</v>
      </c>
      <c r="F564" t="s">
        <v>35</v>
      </c>
      <c r="H564" t="s">
        <v>76</v>
      </c>
      <c r="I564" s="13">
        <v>740</v>
      </c>
    </row>
    <row r="565" spans="2:9" x14ac:dyDescent="0.3">
      <c r="B565" s="14">
        <v>45718</v>
      </c>
      <c r="C565" t="s">
        <v>12</v>
      </c>
      <c r="D565" t="str" cm="1">
        <f t="array" aca="1" ref="D565" ca="1">INDEX(Bancos[Bancos], RANDBETWEEN(1, ROWS(Bancos[Bancos])))</f>
        <v>Santander</v>
      </c>
      <c r="E565" t="s">
        <v>42</v>
      </c>
      <c r="F565" t="s">
        <v>29</v>
      </c>
      <c r="H565" t="s">
        <v>79</v>
      </c>
      <c r="I565" s="13">
        <v>31941</v>
      </c>
    </row>
    <row r="566" spans="2:9" x14ac:dyDescent="0.3">
      <c r="B566" s="14">
        <v>45719</v>
      </c>
      <c r="C566" t="s">
        <v>12</v>
      </c>
      <c r="D566" t="str" cm="1">
        <f t="array" aca="1" ref="D566" ca="1">INDEX(Bancos[Bancos], RANDBETWEEN(1, ROWS(Bancos[Bancos])))</f>
        <v>Estado</v>
      </c>
      <c r="E566" t="s">
        <v>43</v>
      </c>
      <c r="F566" t="s">
        <v>35</v>
      </c>
      <c r="H566" t="s">
        <v>79</v>
      </c>
      <c r="I566" s="13">
        <v>994</v>
      </c>
    </row>
    <row r="567" spans="2:9" x14ac:dyDescent="0.3">
      <c r="B567" s="14">
        <v>45719</v>
      </c>
      <c r="C567" t="s">
        <v>12</v>
      </c>
      <c r="D567" t="str" cm="1">
        <f t="array" aca="1" ref="D567" ca="1">INDEX(Bancos[Bancos], RANDBETWEEN(1, ROWS(Bancos[Bancos])))</f>
        <v>Estado</v>
      </c>
      <c r="E567" t="s">
        <v>43</v>
      </c>
      <c r="F567" t="s">
        <v>35</v>
      </c>
      <c r="H567" t="s">
        <v>77</v>
      </c>
      <c r="I567" s="13">
        <v>1352</v>
      </c>
    </row>
    <row r="568" spans="2:9" x14ac:dyDescent="0.3">
      <c r="B568" s="14">
        <v>45719</v>
      </c>
      <c r="C568" t="s">
        <v>13</v>
      </c>
      <c r="D568" t="str" cm="1">
        <f t="array" aca="1" ref="D568" ca="1">INDEX(Bancos[Bancos], RANDBETWEEN(1, ROWS(Bancos[Bancos])))</f>
        <v>Efectivo</v>
      </c>
      <c r="E568" t="s">
        <v>41</v>
      </c>
      <c r="F568" t="s">
        <v>14</v>
      </c>
      <c r="H568" t="s">
        <v>77</v>
      </c>
      <c r="I568" s="13">
        <v>1246863</v>
      </c>
    </row>
    <row r="569" spans="2:9" x14ac:dyDescent="0.3">
      <c r="B569" s="14">
        <v>45720</v>
      </c>
      <c r="C569" t="s">
        <v>12</v>
      </c>
      <c r="D569" t="str" cm="1">
        <f t="array" aca="1" ref="D569" ca="1">INDEX(Bancos[Bancos], RANDBETWEEN(1, ROWS(Bancos[Bancos])))</f>
        <v>Santander</v>
      </c>
      <c r="E569" t="s">
        <v>73</v>
      </c>
      <c r="F569" t="s">
        <v>19</v>
      </c>
      <c r="H569" t="s">
        <v>77</v>
      </c>
      <c r="I569" s="13">
        <v>445523</v>
      </c>
    </row>
    <row r="570" spans="2:9" x14ac:dyDescent="0.3">
      <c r="B570" s="14">
        <v>45722</v>
      </c>
      <c r="C570" t="s">
        <v>12</v>
      </c>
      <c r="D570" t="str" cm="1">
        <f t="array" aca="1" ref="D570" ca="1">INDEX(Bancos[Bancos], RANDBETWEEN(1, ROWS(Bancos[Bancos])))</f>
        <v>Santander</v>
      </c>
      <c r="E570" t="s">
        <v>43</v>
      </c>
      <c r="F570" t="s">
        <v>33</v>
      </c>
      <c r="H570" t="s">
        <v>76</v>
      </c>
      <c r="I570" s="13">
        <v>4267</v>
      </c>
    </row>
    <row r="571" spans="2:9" x14ac:dyDescent="0.3">
      <c r="B571" s="14">
        <v>45723</v>
      </c>
      <c r="C571" t="s">
        <v>12</v>
      </c>
      <c r="D571" t="str" cm="1">
        <f t="array" aca="1" ref="D571" ca="1">INDEX(Bancos[Bancos], RANDBETWEEN(1, ROWS(Bancos[Bancos])))</f>
        <v>Efectivo</v>
      </c>
      <c r="E571" t="s">
        <v>73</v>
      </c>
      <c r="F571" t="s">
        <v>25</v>
      </c>
      <c r="H571" t="s">
        <v>80</v>
      </c>
      <c r="I571" s="13">
        <v>28198</v>
      </c>
    </row>
    <row r="572" spans="2:9" x14ac:dyDescent="0.3">
      <c r="B572" s="14">
        <v>45725</v>
      </c>
      <c r="C572" t="s">
        <v>12</v>
      </c>
      <c r="D572" t="str" cm="1">
        <f t="array" aca="1" ref="D572" ca="1">INDEX(Bancos[Bancos], RANDBETWEEN(1, ROWS(Bancos[Bancos])))</f>
        <v>Santander</v>
      </c>
      <c r="E572" t="s">
        <v>73</v>
      </c>
      <c r="F572" t="s">
        <v>60</v>
      </c>
      <c r="H572" t="s">
        <v>82</v>
      </c>
      <c r="I572" s="13">
        <v>44329</v>
      </c>
    </row>
    <row r="573" spans="2:9" x14ac:dyDescent="0.3">
      <c r="B573" s="14">
        <v>45726</v>
      </c>
      <c r="C573" t="s">
        <v>12</v>
      </c>
      <c r="D573" t="str" cm="1">
        <f t="array" aca="1" ref="D573" ca="1">INDEX(Bancos[Bancos], RANDBETWEEN(1, ROWS(Bancos[Bancos])))</f>
        <v>Efectivo</v>
      </c>
      <c r="E573" t="s">
        <v>42</v>
      </c>
      <c r="F573" t="s">
        <v>30</v>
      </c>
      <c r="H573" t="s">
        <v>76</v>
      </c>
      <c r="I573" s="13">
        <v>22071</v>
      </c>
    </row>
    <row r="574" spans="2:9" x14ac:dyDescent="0.3">
      <c r="B574" s="14">
        <v>45726</v>
      </c>
      <c r="C574" t="s">
        <v>12</v>
      </c>
      <c r="D574" t="str" cm="1">
        <f t="array" aca="1" ref="D574" ca="1">INDEX(Bancos[Bancos], RANDBETWEEN(1, ROWS(Bancos[Bancos])))</f>
        <v>Efectivo</v>
      </c>
      <c r="E574" t="s">
        <v>43</v>
      </c>
      <c r="F574" t="s">
        <v>33</v>
      </c>
      <c r="H574" t="s">
        <v>77</v>
      </c>
      <c r="I574" s="13">
        <v>3049</v>
      </c>
    </row>
    <row r="575" spans="2:9" x14ac:dyDescent="0.3">
      <c r="B575" s="14">
        <v>45728</v>
      </c>
      <c r="C575" t="s">
        <v>12</v>
      </c>
      <c r="D575" t="str" cm="1">
        <f t="array" aca="1" ref="D575" ca="1">INDEX(Bancos[Bancos], RANDBETWEEN(1, ROWS(Bancos[Bancos])))</f>
        <v>Estado</v>
      </c>
      <c r="E575" t="s">
        <v>73</v>
      </c>
      <c r="F575" t="s">
        <v>22</v>
      </c>
      <c r="H575" t="s">
        <v>80</v>
      </c>
      <c r="I575" s="13">
        <v>42409</v>
      </c>
    </row>
    <row r="576" spans="2:9" x14ac:dyDescent="0.3">
      <c r="B576" s="14">
        <v>45728</v>
      </c>
      <c r="C576" t="s">
        <v>12</v>
      </c>
      <c r="D576" t="str" cm="1">
        <f t="array" aca="1" ref="D576" ca="1">INDEX(Bancos[Bancos], RANDBETWEEN(1, ROWS(Bancos[Bancos])))</f>
        <v>Santander</v>
      </c>
      <c r="E576" t="s">
        <v>73</v>
      </c>
      <c r="F576" t="s">
        <v>26</v>
      </c>
      <c r="H576" t="s">
        <v>77</v>
      </c>
      <c r="I576" s="13">
        <v>12990</v>
      </c>
    </row>
    <row r="577" spans="2:9" x14ac:dyDescent="0.3">
      <c r="B577" s="14">
        <v>45736</v>
      </c>
      <c r="C577" t="s">
        <v>12</v>
      </c>
      <c r="D577" t="str" cm="1">
        <f t="array" aca="1" ref="D577" ca="1">INDEX(Bancos[Bancos], RANDBETWEEN(1, ROWS(Bancos[Bancos])))</f>
        <v>Santander</v>
      </c>
      <c r="E577" t="s">
        <v>43</v>
      </c>
      <c r="F577" t="s">
        <v>36</v>
      </c>
      <c r="H577" t="s">
        <v>80</v>
      </c>
      <c r="I577" s="13">
        <v>6681</v>
      </c>
    </row>
    <row r="578" spans="2:9" x14ac:dyDescent="0.3">
      <c r="B578" s="14">
        <v>45739</v>
      </c>
      <c r="C578" t="s">
        <v>12</v>
      </c>
      <c r="D578" t="str" cm="1">
        <f t="array" aca="1" ref="D578" ca="1">INDEX(Bancos[Bancos], RANDBETWEEN(1, ROWS(Bancos[Bancos])))</f>
        <v>Santander</v>
      </c>
      <c r="E578" t="s">
        <v>42</v>
      </c>
      <c r="F578" t="s">
        <v>29</v>
      </c>
      <c r="H578" t="s">
        <v>77</v>
      </c>
      <c r="I578" s="13">
        <v>16884</v>
      </c>
    </row>
    <row r="579" spans="2:9" x14ac:dyDescent="0.3">
      <c r="B579" s="14">
        <v>45741</v>
      </c>
      <c r="C579" t="s">
        <v>12</v>
      </c>
      <c r="D579" t="str" cm="1">
        <f t="array" aca="1" ref="D579" ca="1">INDEX(Bancos[Bancos], RANDBETWEEN(1, ROWS(Bancos[Bancos])))</f>
        <v>Estado</v>
      </c>
      <c r="E579" t="s">
        <v>45</v>
      </c>
      <c r="F579" t="s">
        <v>48</v>
      </c>
      <c r="H579" t="s">
        <v>76</v>
      </c>
      <c r="I579" s="13">
        <v>92067</v>
      </c>
    </row>
    <row r="580" spans="2:9" x14ac:dyDescent="0.3">
      <c r="B580" s="14">
        <v>45748</v>
      </c>
      <c r="C580" t="s">
        <v>12</v>
      </c>
      <c r="D580" t="str" cm="1">
        <f t="array" aca="1" ref="D580" ca="1">INDEX(Bancos[Bancos], RANDBETWEEN(1, ROWS(Bancos[Bancos])))</f>
        <v>Santander</v>
      </c>
      <c r="E580" t="s">
        <v>43</v>
      </c>
      <c r="F580" t="s">
        <v>33</v>
      </c>
      <c r="H580" t="s">
        <v>79</v>
      </c>
      <c r="I580" s="13">
        <v>2804</v>
      </c>
    </row>
    <row r="581" spans="2:9" x14ac:dyDescent="0.3">
      <c r="B581" s="14">
        <v>45749</v>
      </c>
      <c r="C581" t="s">
        <v>12</v>
      </c>
      <c r="D581" t="str" cm="1">
        <f t="array" aca="1" ref="D581" ca="1">INDEX(Bancos[Bancos], RANDBETWEEN(1, ROWS(Bancos[Bancos])))</f>
        <v>Santander</v>
      </c>
      <c r="E581" t="s">
        <v>43</v>
      </c>
      <c r="F581" t="s">
        <v>35</v>
      </c>
      <c r="H581" t="s">
        <v>79</v>
      </c>
      <c r="I581" s="13">
        <v>1030</v>
      </c>
    </row>
    <row r="582" spans="2:9" x14ac:dyDescent="0.3">
      <c r="B582" s="14">
        <v>45753</v>
      </c>
      <c r="C582" t="s">
        <v>12</v>
      </c>
      <c r="D582" t="str" cm="1">
        <f t="array" aca="1" ref="D582" ca="1">INDEX(Bancos[Bancos], RANDBETWEEN(1, ROWS(Bancos[Bancos])))</f>
        <v>Estado</v>
      </c>
      <c r="E582" t="s">
        <v>66</v>
      </c>
      <c r="F582" t="s">
        <v>68</v>
      </c>
      <c r="H582" t="s">
        <v>76</v>
      </c>
      <c r="I582" s="13">
        <v>20852</v>
      </c>
    </row>
    <row r="583" spans="2:9" x14ac:dyDescent="0.3">
      <c r="B583" s="14">
        <v>45753</v>
      </c>
      <c r="C583" t="s">
        <v>12</v>
      </c>
      <c r="D583" t="str" cm="1">
        <f t="array" aca="1" ref="D583" ca="1">INDEX(Bancos[Bancos], RANDBETWEEN(1, ROWS(Bancos[Bancos])))</f>
        <v>Santander</v>
      </c>
      <c r="E583" t="s">
        <v>43</v>
      </c>
      <c r="F583" t="s">
        <v>36</v>
      </c>
      <c r="H583" t="s">
        <v>76</v>
      </c>
      <c r="I583" s="13">
        <v>7223</v>
      </c>
    </row>
    <row r="584" spans="2:9" x14ac:dyDescent="0.3">
      <c r="B584" s="14">
        <v>45756</v>
      </c>
      <c r="C584" t="s">
        <v>12</v>
      </c>
      <c r="D584" t="str" cm="1">
        <f t="array" aca="1" ref="D584" ca="1">INDEX(Bancos[Bancos], RANDBETWEEN(1, ROWS(Bancos[Bancos])))</f>
        <v>Efectivo</v>
      </c>
      <c r="E584" t="s">
        <v>73</v>
      </c>
      <c r="F584" t="s">
        <v>21</v>
      </c>
      <c r="H584" t="s">
        <v>80</v>
      </c>
      <c r="I584" s="13">
        <v>28332</v>
      </c>
    </row>
    <row r="585" spans="2:9" x14ac:dyDescent="0.3">
      <c r="B585" s="14">
        <v>45757</v>
      </c>
      <c r="C585" t="s">
        <v>12</v>
      </c>
      <c r="D585" t="str" cm="1">
        <f t="array" aca="1" ref="D585" ca="1">INDEX(Bancos[Bancos], RANDBETWEEN(1, ROWS(Bancos[Bancos])))</f>
        <v>Estado</v>
      </c>
      <c r="E585" t="s">
        <v>73</v>
      </c>
      <c r="F585" t="s">
        <v>26</v>
      </c>
      <c r="H585" t="s">
        <v>84</v>
      </c>
      <c r="I585" s="13">
        <v>12990</v>
      </c>
    </row>
    <row r="586" spans="2:9" x14ac:dyDescent="0.3">
      <c r="B586" s="14">
        <v>45757</v>
      </c>
      <c r="C586" t="s">
        <v>12</v>
      </c>
      <c r="D586" t="str" cm="1">
        <f t="array" aca="1" ref="D586" ca="1">INDEX(Bancos[Bancos], RANDBETWEEN(1, ROWS(Bancos[Bancos])))</f>
        <v>Efectivo</v>
      </c>
      <c r="E586" t="s">
        <v>73</v>
      </c>
      <c r="F586" t="s">
        <v>20</v>
      </c>
      <c r="H586" t="s">
        <v>79</v>
      </c>
      <c r="I586" s="13">
        <v>31527</v>
      </c>
    </row>
    <row r="587" spans="2:9" x14ac:dyDescent="0.3">
      <c r="B587" s="14">
        <v>45758</v>
      </c>
      <c r="C587" t="s">
        <v>12</v>
      </c>
      <c r="D587" t="str" cm="1">
        <f t="array" aca="1" ref="D587" ca="1">INDEX(Bancos[Bancos], RANDBETWEEN(1, ROWS(Bancos[Bancos])))</f>
        <v>Efectivo</v>
      </c>
      <c r="E587" t="s">
        <v>56</v>
      </c>
      <c r="F587" t="s">
        <v>57</v>
      </c>
      <c r="H587" t="s">
        <v>86</v>
      </c>
      <c r="I587" s="13">
        <v>2906</v>
      </c>
    </row>
    <row r="588" spans="2:9" x14ac:dyDescent="0.3">
      <c r="B588" s="14">
        <v>45760</v>
      </c>
      <c r="C588" t="s">
        <v>12</v>
      </c>
      <c r="D588" t="str" cm="1">
        <f t="array" aca="1" ref="D588" ca="1">INDEX(Bancos[Bancos], RANDBETWEEN(1, ROWS(Bancos[Bancos])))</f>
        <v>Santander</v>
      </c>
      <c r="E588" t="s">
        <v>45</v>
      </c>
      <c r="F588" t="s">
        <v>48</v>
      </c>
      <c r="H588" t="s">
        <v>76</v>
      </c>
      <c r="I588" s="13">
        <v>62131</v>
      </c>
    </row>
    <row r="589" spans="2:9" x14ac:dyDescent="0.3">
      <c r="B589" s="14">
        <v>45766</v>
      </c>
      <c r="C589" t="s">
        <v>12</v>
      </c>
      <c r="D589" t="str" cm="1">
        <f t="array" aca="1" ref="D589" ca="1">INDEX(Bancos[Bancos], RANDBETWEEN(1, ROWS(Bancos[Bancos])))</f>
        <v>Santander</v>
      </c>
      <c r="E589" t="s">
        <v>43</v>
      </c>
      <c r="F589" t="s">
        <v>33</v>
      </c>
      <c r="H589" t="s">
        <v>86</v>
      </c>
      <c r="I589" s="13">
        <v>800</v>
      </c>
    </row>
    <row r="590" spans="2:9" x14ac:dyDescent="0.3">
      <c r="B590" s="14">
        <v>45768</v>
      </c>
      <c r="C590" t="s">
        <v>13</v>
      </c>
      <c r="D590" t="str" cm="1">
        <f t="array" aca="1" ref="D590" ca="1">INDEX(Bancos[Bancos], RANDBETWEEN(1, ROWS(Bancos[Bancos])))</f>
        <v>Santander</v>
      </c>
      <c r="E590" t="s">
        <v>41</v>
      </c>
      <c r="F590" t="s">
        <v>17</v>
      </c>
      <c r="H590" t="s">
        <v>77</v>
      </c>
      <c r="I590" s="13">
        <v>378645</v>
      </c>
    </row>
    <row r="591" spans="2:9" x14ac:dyDescent="0.3">
      <c r="B591" s="14">
        <v>45768</v>
      </c>
      <c r="C591" t="s">
        <v>12</v>
      </c>
      <c r="D591" t="str" cm="1">
        <f t="array" aca="1" ref="D591" ca="1">INDEX(Bancos[Bancos], RANDBETWEEN(1, ROWS(Bancos[Bancos])))</f>
        <v>Santander</v>
      </c>
      <c r="E591" t="s">
        <v>42</v>
      </c>
      <c r="F591" t="s">
        <v>29</v>
      </c>
      <c r="H591" t="s">
        <v>76</v>
      </c>
      <c r="I591" s="13">
        <v>49205</v>
      </c>
    </row>
    <row r="592" spans="2:9" x14ac:dyDescent="0.3">
      <c r="B592" s="14">
        <v>45770</v>
      </c>
      <c r="C592" t="s">
        <v>12</v>
      </c>
      <c r="D592" t="str" cm="1">
        <f t="array" aca="1" ref="D592" ca="1">INDEX(Bancos[Bancos], RANDBETWEEN(1, ROWS(Bancos[Bancos])))</f>
        <v>Santander</v>
      </c>
      <c r="E592" t="s">
        <v>43</v>
      </c>
      <c r="F592" t="s">
        <v>35</v>
      </c>
      <c r="H592" t="s">
        <v>76</v>
      </c>
      <c r="I592" s="13">
        <v>1004</v>
      </c>
    </row>
    <row r="593" spans="2:9" x14ac:dyDescent="0.3">
      <c r="B593" s="14">
        <v>45772</v>
      </c>
      <c r="C593" t="s">
        <v>12</v>
      </c>
      <c r="D593" t="str" cm="1">
        <f t="array" aca="1" ref="D593" ca="1">INDEX(Bancos[Bancos], RANDBETWEEN(1, ROWS(Bancos[Bancos])))</f>
        <v>Santander</v>
      </c>
      <c r="E593" t="s">
        <v>43</v>
      </c>
      <c r="F593" t="s">
        <v>35</v>
      </c>
      <c r="H593" t="s">
        <v>76</v>
      </c>
      <c r="I593" s="13">
        <v>620</v>
      </c>
    </row>
    <row r="594" spans="2:9" x14ac:dyDescent="0.3">
      <c r="B594" s="14">
        <v>45775</v>
      </c>
      <c r="C594" t="s">
        <v>12</v>
      </c>
      <c r="D594" t="str" cm="1">
        <f t="array" aca="1" ref="D594" ca="1">INDEX(Bancos[Bancos], RANDBETWEEN(1, ROWS(Bancos[Bancos])))</f>
        <v>Efectivo</v>
      </c>
      <c r="E594" t="s">
        <v>42</v>
      </c>
      <c r="F594" t="s">
        <v>29</v>
      </c>
      <c r="H594" t="s">
        <v>76</v>
      </c>
      <c r="I594" s="13">
        <v>51100</v>
      </c>
    </row>
    <row r="595" spans="2:9" x14ac:dyDescent="0.3">
      <c r="B595" s="14">
        <v>45780</v>
      </c>
      <c r="C595" t="s">
        <v>12</v>
      </c>
      <c r="D595" t="str" cm="1">
        <f t="array" aca="1" ref="D595" ca="1">INDEX(Bancos[Bancos], RANDBETWEEN(1, ROWS(Bancos[Bancos])))</f>
        <v>Estado</v>
      </c>
      <c r="E595" t="s">
        <v>42</v>
      </c>
      <c r="F595" t="s">
        <v>29</v>
      </c>
      <c r="H595" t="s">
        <v>82</v>
      </c>
      <c r="I595" s="13">
        <v>36793</v>
      </c>
    </row>
    <row r="596" spans="2:9" x14ac:dyDescent="0.3">
      <c r="B596" s="14">
        <v>45780</v>
      </c>
      <c r="C596" t="s">
        <v>13</v>
      </c>
      <c r="D596" t="str" cm="1">
        <f t="array" aca="1" ref="D596" ca="1">INDEX(Bancos[Bancos], RANDBETWEEN(1, ROWS(Bancos[Bancos])))</f>
        <v>Efectivo</v>
      </c>
      <c r="E596" t="s">
        <v>41</v>
      </c>
      <c r="F596" t="s">
        <v>14</v>
      </c>
      <c r="H596" t="s">
        <v>77</v>
      </c>
      <c r="I596" s="13">
        <v>1160474</v>
      </c>
    </row>
    <row r="597" spans="2:9" x14ac:dyDescent="0.3">
      <c r="B597" s="14">
        <v>45781</v>
      </c>
      <c r="C597" t="s">
        <v>12</v>
      </c>
      <c r="D597" t="str" cm="1">
        <f t="array" aca="1" ref="D597" ca="1">INDEX(Bancos[Bancos], RANDBETWEEN(1, ROWS(Bancos[Bancos])))</f>
        <v>Efectivo</v>
      </c>
      <c r="E597" t="s">
        <v>42</v>
      </c>
      <c r="F597" t="s">
        <v>29</v>
      </c>
      <c r="H597" t="s">
        <v>76</v>
      </c>
      <c r="I597" s="13">
        <v>72972</v>
      </c>
    </row>
    <row r="598" spans="2:9" x14ac:dyDescent="0.3">
      <c r="B598" s="14">
        <v>45784</v>
      </c>
      <c r="C598" t="s">
        <v>12</v>
      </c>
      <c r="D598" t="str" cm="1">
        <f t="array" aca="1" ref="D598" ca="1">INDEX(Bancos[Bancos], RANDBETWEEN(1, ROWS(Bancos[Bancos])))</f>
        <v>Santander</v>
      </c>
      <c r="E598" t="s">
        <v>73</v>
      </c>
      <c r="F598" t="s">
        <v>24</v>
      </c>
      <c r="H598" t="s">
        <v>79</v>
      </c>
      <c r="I598" s="13">
        <v>40948</v>
      </c>
    </row>
    <row r="599" spans="2:9" x14ac:dyDescent="0.3">
      <c r="B599" s="14">
        <v>45785</v>
      </c>
      <c r="C599" t="s">
        <v>12</v>
      </c>
      <c r="D599" t="str" cm="1">
        <f t="array" aca="1" ref="D599" ca="1">INDEX(Bancos[Bancos], RANDBETWEEN(1, ROWS(Bancos[Bancos])))</f>
        <v>Efectivo</v>
      </c>
      <c r="E599" t="s">
        <v>73</v>
      </c>
      <c r="F599" t="s">
        <v>20</v>
      </c>
      <c r="H599" t="s">
        <v>77</v>
      </c>
      <c r="I599" s="13">
        <v>42982</v>
      </c>
    </row>
    <row r="600" spans="2:9" x14ac:dyDescent="0.3">
      <c r="B600" s="14">
        <v>45790</v>
      </c>
      <c r="C600" t="s">
        <v>12</v>
      </c>
      <c r="D600" t="str" cm="1">
        <f t="array" aca="1" ref="D600" ca="1">INDEX(Bancos[Bancos], RANDBETWEEN(1, ROWS(Bancos[Bancos])))</f>
        <v>Santander</v>
      </c>
      <c r="E600" t="s">
        <v>73</v>
      </c>
      <c r="F600" t="s">
        <v>26</v>
      </c>
      <c r="H600" t="s">
        <v>80</v>
      </c>
      <c r="I600" s="13">
        <v>6990</v>
      </c>
    </row>
    <row r="601" spans="2:9" x14ac:dyDescent="0.3">
      <c r="B601" s="14">
        <v>45792</v>
      </c>
      <c r="C601" t="s">
        <v>12</v>
      </c>
      <c r="D601" t="str" cm="1">
        <f t="array" aca="1" ref="D601" ca="1">INDEX(Bancos[Bancos], RANDBETWEEN(1, ROWS(Bancos[Bancos])))</f>
        <v>Estado</v>
      </c>
      <c r="E601" t="s">
        <v>43</v>
      </c>
      <c r="F601" t="s">
        <v>32</v>
      </c>
      <c r="H601" t="s">
        <v>76</v>
      </c>
      <c r="I601" s="13">
        <v>34289</v>
      </c>
    </row>
    <row r="602" spans="2:9" x14ac:dyDescent="0.3">
      <c r="B602" s="14">
        <v>45794</v>
      </c>
      <c r="C602" t="s">
        <v>12</v>
      </c>
      <c r="D602" t="str" cm="1">
        <f t="array" aca="1" ref="D602" ca="1">INDEX(Bancos[Bancos], RANDBETWEEN(1, ROWS(Bancos[Bancos])))</f>
        <v>Estado</v>
      </c>
      <c r="E602" t="s">
        <v>43</v>
      </c>
      <c r="F602" t="s">
        <v>36</v>
      </c>
      <c r="H602" t="s">
        <v>79</v>
      </c>
      <c r="I602" s="13">
        <v>5818</v>
      </c>
    </row>
    <row r="603" spans="2:9" x14ac:dyDescent="0.3">
      <c r="B603" s="14">
        <v>45795</v>
      </c>
      <c r="C603" t="s">
        <v>12</v>
      </c>
      <c r="D603" t="str" cm="1">
        <f t="array" aca="1" ref="D603" ca="1">INDEX(Bancos[Bancos], RANDBETWEEN(1, ROWS(Bancos[Bancos])))</f>
        <v>Estado</v>
      </c>
      <c r="E603" t="s">
        <v>43</v>
      </c>
      <c r="F603" t="s">
        <v>32</v>
      </c>
      <c r="H603" t="s">
        <v>76</v>
      </c>
      <c r="I603" s="13">
        <v>39153</v>
      </c>
    </row>
    <row r="604" spans="2:9" x14ac:dyDescent="0.3">
      <c r="B604" s="14">
        <v>45799</v>
      </c>
      <c r="C604" t="s">
        <v>13</v>
      </c>
      <c r="D604" t="str" cm="1">
        <f t="array" aca="1" ref="D604" ca="1">INDEX(Bancos[Bancos], RANDBETWEEN(1, ROWS(Bancos[Bancos])))</f>
        <v>Estado</v>
      </c>
      <c r="E604" t="s">
        <v>41</v>
      </c>
      <c r="F604" t="s">
        <v>18</v>
      </c>
      <c r="H604" t="s">
        <v>86</v>
      </c>
      <c r="I604" s="13">
        <v>267880</v>
      </c>
    </row>
    <row r="605" spans="2:9" x14ac:dyDescent="0.3">
      <c r="B605" s="14">
        <v>45801</v>
      </c>
      <c r="C605" t="s">
        <v>12</v>
      </c>
      <c r="D605" t="str" cm="1">
        <f t="array" aca="1" ref="D605" ca="1">INDEX(Bancos[Bancos], RANDBETWEEN(1, ROWS(Bancos[Bancos])))</f>
        <v>Santander</v>
      </c>
      <c r="E605" t="s">
        <v>43</v>
      </c>
      <c r="F605" t="s">
        <v>35</v>
      </c>
      <c r="H605" t="s">
        <v>76</v>
      </c>
      <c r="I605" s="13">
        <v>1953</v>
      </c>
    </row>
    <row r="606" spans="2:9" x14ac:dyDescent="0.3">
      <c r="B606" s="14">
        <v>45805</v>
      </c>
      <c r="C606" t="s">
        <v>12</v>
      </c>
      <c r="D606" t="str" cm="1">
        <f t="array" aca="1" ref="D606" ca="1">INDEX(Bancos[Bancos], RANDBETWEEN(1, ROWS(Bancos[Bancos])))</f>
        <v>Santander</v>
      </c>
      <c r="E606" t="s">
        <v>45</v>
      </c>
      <c r="F606" t="s">
        <v>48</v>
      </c>
      <c r="H606" t="s">
        <v>76</v>
      </c>
      <c r="I606" s="13">
        <v>175687</v>
      </c>
    </row>
    <row r="607" spans="2:9" x14ac:dyDescent="0.3">
      <c r="B607" s="14">
        <v>45805</v>
      </c>
      <c r="C607" t="s">
        <v>12</v>
      </c>
      <c r="D607" t="str" cm="1">
        <f t="array" aca="1" ref="D607" ca="1">INDEX(Bancos[Bancos], RANDBETWEEN(1, ROWS(Bancos[Bancos])))</f>
        <v>Efectivo</v>
      </c>
      <c r="E607" t="s">
        <v>43</v>
      </c>
      <c r="F607" t="s">
        <v>32</v>
      </c>
      <c r="H607" t="s">
        <v>76</v>
      </c>
      <c r="I607" s="13">
        <v>40424</v>
      </c>
    </row>
    <row r="608" spans="2:9" x14ac:dyDescent="0.3">
      <c r="B608" s="14">
        <v>45812</v>
      </c>
      <c r="C608" t="s">
        <v>13</v>
      </c>
      <c r="D608" t="str" cm="1">
        <f t="array" aca="1" ref="D608" ca="1">INDEX(Bancos[Bancos], RANDBETWEEN(1, ROWS(Bancos[Bancos])))</f>
        <v>Santander</v>
      </c>
      <c r="E608" t="s">
        <v>41</v>
      </c>
      <c r="F608" t="s">
        <v>14</v>
      </c>
      <c r="H608" t="s">
        <v>77</v>
      </c>
      <c r="I608" s="13">
        <v>1126520</v>
      </c>
    </row>
    <row r="609" spans="2:9" x14ac:dyDescent="0.3">
      <c r="B609" s="14">
        <v>45813</v>
      </c>
      <c r="C609" t="s">
        <v>12</v>
      </c>
      <c r="D609" t="str" cm="1">
        <f t="array" aca="1" ref="D609" ca="1">INDEX(Bancos[Bancos], RANDBETWEEN(1, ROWS(Bancos[Bancos])))</f>
        <v>Efectivo</v>
      </c>
      <c r="E609" t="s">
        <v>43</v>
      </c>
      <c r="F609" t="s">
        <v>32</v>
      </c>
      <c r="H609" t="s">
        <v>76</v>
      </c>
      <c r="I609" s="13">
        <v>40429</v>
      </c>
    </row>
    <row r="610" spans="2:9" x14ac:dyDescent="0.3">
      <c r="B610" s="14">
        <v>45816</v>
      </c>
      <c r="C610" t="s">
        <v>12</v>
      </c>
      <c r="D610" t="str" cm="1">
        <f t="array" aca="1" ref="D610" ca="1">INDEX(Bancos[Bancos], RANDBETWEEN(1, ROWS(Bancos[Bancos])))</f>
        <v>Estado</v>
      </c>
      <c r="E610" t="s">
        <v>45</v>
      </c>
      <c r="F610" t="s">
        <v>49</v>
      </c>
      <c r="H610" t="s">
        <v>76</v>
      </c>
      <c r="I610" s="13">
        <v>19771</v>
      </c>
    </row>
    <row r="611" spans="2:9" x14ac:dyDescent="0.3">
      <c r="B611" s="14">
        <v>45819</v>
      </c>
      <c r="C611" t="s">
        <v>12</v>
      </c>
      <c r="D611" t="str" cm="1">
        <f t="array" aca="1" ref="D611" ca="1">INDEX(Bancos[Bancos], RANDBETWEEN(1, ROWS(Bancos[Bancos])))</f>
        <v>Efectivo</v>
      </c>
      <c r="E611" t="s">
        <v>73</v>
      </c>
      <c r="F611" t="s">
        <v>22</v>
      </c>
      <c r="H611" t="s">
        <v>80</v>
      </c>
      <c r="I611" s="13">
        <v>43183</v>
      </c>
    </row>
    <row r="612" spans="2:9" x14ac:dyDescent="0.3">
      <c r="B612" s="14">
        <v>45819</v>
      </c>
      <c r="C612" t="s">
        <v>12</v>
      </c>
      <c r="D612" t="str" cm="1">
        <f t="array" aca="1" ref="D612" ca="1">INDEX(Bancos[Bancos], RANDBETWEEN(1, ROWS(Bancos[Bancos])))</f>
        <v>Estado</v>
      </c>
      <c r="E612" t="s">
        <v>73</v>
      </c>
      <c r="F612" t="s">
        <v>25</v>
      </c>
      <c r="H612" t="s">
        <v>80</v>
      </c>
      <c r="I612" s="13">
        <v>25669</v>
      </c>
    </row>
    <row r="613" spans="2:9" x14ac:dyDescent="0.3">
      <c r="B613" s="14">
        <v>45820</v>
      </c>
      <c r="C613" t="s">
        <v>12</v>
      </c>
      <c r="D613" t="str" cm="1">
        <f t="array" aca="1" ref="D613" ca="1">INDEX(Bancos[Bancos], RANDBETWEEN(1, ROWS(Bancos[Bancos])))</f>
        <v>Estado</v>
      </c>
      <c r="E613" t="s">
        <v>73</v>
      </c>
      <c r="F613" t="s">
        <v>60</v>
      </c>
      <c r="H613" t="s">
        <v>80</v>
      </c>
      <c r="I613" s="13">
        <v>18638</v>
      </c>
    </row>
    <row r="614" spans="2:9" x14ac:dyDescent="0.3">
      <c r="B614" s="14">
        <v>45825</v>
      </c>
      <c r="C614" t="s">
        <v>12</v>
      </c>
      <c r="D614" t="str" cm="1">
        <f t="array" aca="1" ref="D614" ca="1">INDEX(Bancos[Bancos], RANDBETWEEN(1, ROWS(Bancos[Bancos])))</f>
        <v>Santander</v>
      </c>
      <c r="E614" t="s">
        <v>42</v>
      </c>
      <c r="F614" t="s">
        <v>30</v>
      </c>
      <c r="H614" t="s">
        <v>76</v>
      </c>
      <c r="I614" s="13">
        <v>17552</v>
      </c>
    </row>
    <row r="615" spans="2:9" x14ac:dyDescent="0.3">
      <c r="B615" s="14">
        <v>45825</v>
      </c>
      <c r="C615" t="s">
        <v>12</v>
      </c>
      <c r="D615" t="str" cm="1">
        <f t="array" aca="1" ref="D615" ca="1">INDEX(Bancos[Bancos], RANDBETWEEN(1, ROWS(Bancos[Bancos])))</f>
        <v>Santander</v>
      </c>
      <c r="E615" t="s">
        <v>56</v>
      </c>
      <c r="F615" t="s">
        <v>59</v>
      </c>
      <c r="H615" t="s">
        <v>80</v>
      </c>
      <c r="I615" s="13">
        <v>63791</v>
      </c>
    </row>
    <row r="616" spans="2:9" x14ac:dyDescent="0.3">
      <c r="B616" s="14">
        <v>45826</v>
      </c>
      <c r="C616" t="s">
        <v>12</v>
      </c>
      <c r="D616" t="str" cm="1">
        <f t="array" aca="1" ref="D616" ca="1">INDEX(Bancos[Bancos], RANDBETWEEN(1, ROWS(Bancos[Bancos])))</f>
        <v>Efectivo</v>
      </c>
      <c r="E616" t="s">
        <v>42</v>
      </c>
      <c r="F616" t="s">
        <v>29</v>
      </c>
      <c r="H616" t="s">
        <v>79</v>
      </c>
      <c r="I616" s="13">
        <v>44657</v>
      </c>
    </row>
    <row r="617" spans="2:9" x14ac:dyDescent="0.3">
      <c r="B617" s="14">
        <v>45828</v>
      </c>
      <c r="C617" t="s">
        <v>12</v>
      </c>
      <c r="D617" t="str" cm="1">
        <f t="array" aca="1" ref="D617" ca="1">INDEX(Bancos[Bancos], RANDBETWEEN(1, ROWS(Bancos[Bancos])))</f>
        <v>Santander</v>
      </c>
      <c r="E617" t="s">
        <v>42</v>
      </c>
      <c r="F617" t="s">
        <v>30</v>
      </c>
      <c r="H617" t="s">
        <v>79</v>
      </c>
      <c r="I617" s="13">
        <v>19107</v>
      </c>
    </row>
    <row r="618" spans="2:9" x14ac:dyDescent="0.3">
      <c r="B618" s="14">
        <v>45840</v>
      </c>
      <c r="C618" t="s">
        <v>13</v>
      </c>
      <c r="D618" t="str" cm="1">
        <f t="array" aca="1" ref="D618" ca="1">INDEX(Bancos[Bancos], RANDBETWEEN(1, ROWS(Bancos[Bancos])))</f>
        <v>Efectivo</v>
      </c>
      <c r="E618" t="s">
        <v>41</v>
      </c>
      <c r="F618" t="s">
        <v>14</v>
      </c>
      <c r="H618" t="s">
        <v>77</v>
      </c>
      <c r="I618" s="13">
        <v>1050865</v>
      </c>
    </row>
    <row r="619" spans="2:9" x14ac:dyDescent="0.3">
      <c r="B619" s="14">
        <v>45840</v>
      </c>
      <c r="C619" t="s">
        <v>12</v>
      </c>
      <c r="D619" t="str" cm="1">
        <f t="array" aca="1" ref="D619" ca="1">INDEX(Bancos[Bancos], RANDBETWEEN(1, ROWS(Bancos[Bancos])))</f>
        <v>Santander</v>
      </c>
      <c r="E619" t="s">
        <v>73</v>
      </c>
      <c r="F619" t="s">
        <v>19</v>
      </c>
      <c r="H619" t="s">
        <v>77</v>
      </c>
      <c r="I619" s="13">
        <v>479692</v>
      </c>
    </row>
    <row r="620" spans="2:9" x14ac:dyDescent="0.3">
      <c r="B620" s="14">
        <v>45840</v>
      </c>
      <c r="C620" t="s">
        <v>12</v>
      </c>
      <c r="D620" t="str" cm="1">
        <f t="array" aca="1" ref="D620" ca="1">INDEX(Bancos[Bancos], RANDBETWEEN(1, ROWS(Bancos[Bancos])))</f>
        <v>Santander</v>
      </c>
      <c r="E620" t="s">
        <v>43</v>
      </c>
      <c r="F620" t="s">
        <v>35</v>
      </c>
      <c r="H620" t="s">
        <v>79</v>
      </c>
      <c r="I620" s="13">
        <v>1115</v>
      </c>
    </row>
    <row r="621" spans="2:9" x14ac:dyDescent="0.3">
      <c r="B621" s="14">
        <v>45842</v>
      </c>
      <c r="C621" t="s">
        <v>12</v>
      </c>
      <c r="D621" t="str" cm="1">
        <f t="array" aca="1" ref="D621" ca="1">INDEX(Bancos[Bancos], RANDBETWEEN(1, ROWS(Bancos[Bancos])))</f>
        <v>Efectivo</v>
      </c>
      <c r="E621" t="s">
        <v>42</v>
      </c>
      <c r="F621" t="s">
        <v>29</v>
      </c>
      <c r="H621" t="s">
        <v>79</v>
      </c>
      <c r="I621" s="13">
        <v>26170</v>
      </c>
    </row>
    <row r="622" spans="2:9" x14ac:dyDescent="0.3">
      <c r="B622" s="14">
        <v>45843</v>
      </c>
      <c r="C622" t="s">
        <v>12</v>
      </c>
      <c r="D622" t="str" cm="1">
        <f t="array" aca="1" ref="D622" ca="1">INDEX(Bancos[Bancos], RANDBETWEEN(1, ROWS(Bancos[Bancos])))</f>
        <v>Efectivo</v>
      </c>
      <c r="E622" t="s">
        <v>42</v>
      </c>
      <c r="F622" t="s">
        <v>29</v>
      </c>
      <c r="H622" t="s">
        <v>76</v>
      </c>
      <c r="I622" s="13">
        <v>67596</v>
      </c>
    </row>
    <row r="623" spans="2:9" x14ac:dyDescent="0.3">
      <c r="B623" s="14">
        <v>45843</v>
      </c>
      <c r="C623" t="s">
        <v>12</v>
      </c>
      <c r="D623" t="str" cm="1">
        <f t="array" aca="1" ref="D623" ca="1">INDEX(Bancos[Bancos], RANDBETWEEN(1, ROWS(Bancos[Bancos])))</f>
        <v>Efectivo</v>
      </c>
      <c r="E623" t="s">
        <v>42</v>
      </c>
      <c r="F623" t="s">
        <v>29</v>
      </c>
      <c r="H623" t="s">
        <v>76</v>
      </c>
      <c r="I623" s="13">
        <v>38380</v>
      </c>
    </row>
    <row r="624" spans="2:9" x14ac:dyDescent="0.3">
      <c r="B624" s="14">
        <v>45845</v>
      </c>
      <c r="C624" t="s">
        <v>12</v>
      </c>
      <c r="D624" t="str" cm="1">
        <f t="array" aca="1" ref="D624" ca="1">INDEX(Bancos[Bancos], RANDBETWEEN(1, ROWS(Bancos[Bancos])))</f>
        <v>Santander</v>
      </c>
      <c r="E624" t="s">
        <v>73</v>
      </c>
      <c r="F624" t="s">
        <v>60</v>
      </c>
      <c r="H624" t="s">
        <v>80</v>
      </c>
      <c r="I624" s="13">
        <v>33863</v>
      </c>
    </row>
    <row r="625" spans="2:9" x14ac:dyDescent="0.3">
      <c r="B625" s="14">
        <v>45845</v>
      </c>
      <c r="C625" t="s">
        <v>12</v>
      </c>
      <c r="D625" t="str" cm="1">
        <f t="array" aca="1" ref="D625" ca="1">INDEX(Bancos[Bancos], RANDBETWEEN(1, ROWS(Bancos[Bancos])))</f>
        <v>Santander</v>
      </c>
      <c r="E625" t="s">
        <v>42</v>
      </c>
      <c r="F625" t="s">
        <v>31</v>
      </c>
      <c r="H625" t="s">
        <v>76</v>
      </c>
      <c r="I625" s="13">
        <v>9348</v>
      </c>
    </row>
    <row r="626" spans="2:9" x14ac:dyDescent="0.3">
      <c r="B626" s="14">
        <v>45846</v>
      </c>
      <c r="C626" t="s">
        <v>12</v>
      </c>
      <c r="D626" t="str" cm="1">
        <f t="array" aca="1" ref="D626" ca="1">INDEX(Bancos[Bancos], RANDBETWEEN(1, ROWS(Bancos[Bancos])))</f>
        <v>Santander</v>
      </c>
      <c r="E626" t="s">
        <v>43</v>
      </c>
      <c r="F626" t="s">
        <v>35</v>
      </c>
      <c r="H626" t="s">
        <v>77</v>
      </c>
      <c r="I626" s="13">
        <v>1472</v>
      </c>
    </row>
    <row r="627" spans="2:9" x14ac:dyDescent="0.3">
      <c r="B627" s="14">
        <v>45848</v>
      </c>
      <c r="C627" t="s">
        <v>12</v>
      </c>
      <c r="D627" t="str" cm="1">
        <f t="array" aca="1" ref="D627" ca="1">INDEX(Bancos[Bancos], RANDBETWEEN(1, ROWS(Bancos[Bancos])))</f>
        <v>Santander</v>
      </c>
      <c r="E627" t="s">
        <v>73</v>
      </c>
      <c r="F627" t="s">
        <v>25</v>
      </c>
      <c r="H627" t="s">
        <v>80</v>
      </c>
      <c r="I627" s="13">
        <v>40530</v>
      </c>
    </row>
    <row r="628" spans="2:9" x14ac:dyDescent="0.3">
      <c r="B628" s="14">
        <v>45849</v>
      </c>
      <c r="C628" t="s">
        <v>12</v>
      </c>
      <c r="D628" t="str" cm="1">
        <f t="array" aca="1" ref="D628" ca="1">INDEX(Bancos[Bancos], RANDBETWEEN(1, ROWS(Bancos[Bancos])))</f>
        <v>Efectivo</v>
      </c>
      <c r="E628" t="s">
        <v>73</v>
      </c>
      <c r="F628" t="s">
        <v>22</v>
      </c>
      <c r="H628" t="s">
        <v>80</v>
      </c>
      <c r="I628" s="13">
        <v>28902</v>
      </c>
    </row>
    <row r="629" spans="2:9" x14ac:dyDescent="0.3">
      <c r="B629" s="14">
        <v>45850</v>
      </c>
      <c r="C629" t="s">
        <v>12</v>
      </c>
      <c r="D629" t="str" cm="1">
        <f t="array" aca="1" ref="D629" ca="1">INDEX(Bancos[Bancos], RANDBETWEEN(1, ROWS(Bancos[Bancos])))</f>
        <v>Santander</v>
      </c>
      <c r="E629" t="s">
        <v>42</v>
      </c>
      <c r="F629" t="s">
        <v>30</v>
      </c>
      <c r="H629" t="s">
        <v>80</v>
      </c>
      <c r="I629" s="13">
        <v>20767</v>
      </c>
    </row>
    <row r="630" spans="2:9" x14ac:dyDescent="0.3">
      <c r="B630" s="14">
        <v>45850</v>
      </c>
      <c r="C630" t="s">
        <v>12</v>
      </c>
      <c r="D630" t="str" cm="1">
        <f t="array" aca="1" ref="D630" ca="1">INDEX(Bancos[Bancos], RANDBETWEEN(1, ROWS(Bancos[Bancos])))</f>
        <v>Efectivo</v>
      </c>
      <c r="E630" t="s">
        <v>73</v>
      </c>
      <c r="F630" t="s">
        <v>21</v>
      </c>
      <c r="H630" t="s">
        <v>77</v>
      </c>
      <c r="I630" s="13">
        <v>29625</v>
      </c>
    </row>
    <row r="631" spans="2:9" x14ac:dyDescent="0.3">
      <c r="B631" s="14">
        <v>45853</v>
      </c>
      <c r="C631" t="s">
        <v>12</v>
      </c>
      <c r="D631" t="str" cm="1">
        <f t="array" aca="1" ref="D631" ca="1">INDEX(Bancos[Bancos], RANDBETWEEN(1, ROWS(Bancos[Bancos])))</f>
        <v>Efectivo</v>
      </c>
      <c r="E631" t="s">
        <v>42</v>
      </c>
      <c r="F631" t="s">
        <v>30</v>
      </c>
      <c r="H631" t="s">
        <v>79</v>
      </c>
      <c r="I631" s="13">
        <v>15453</v>
      </c>
    </row>
    <row r="632" spans="2:9" x14ac:dyDescent="0.3">
      <c r="B632" s="14">
        <v>45853</v>
      </c>
      <c r="C632" t="s">
        <v>12</v>
      </c>
      <c r="D632" t="str" cm="1">
        <f t="array" aca="1" ref="D632" ca="1">INDEX(Bancos[Bancos], RANDBETWEEN(1, ROWS(Bancos[Bancos])))</f>
        <v>Efectivo</v>
      </c>
      <c r="E632" t="s">
        <v>73</v>
      </c>
      <c r="F632" t="s">
        <v>26</v>
      </c>
      <c r="H632" t="s">
        <v>77</v>
      </c>
      <c r="I632" s="13">
        <v>9990</v>
      </c>
    </row>
    <row r="633" spans="2:9" x14ac:dyDescent="0.3">
      <c r="B633" s="14">
        <v>45856</v>
      </c>
      <c r="C633" t="s">
        <v>13</v>
      </c>
      <c r="D633" t="str" cm="1">
        <f t="array" aca="1" ref="D633" ca="1">INDEX(Bancos[Bancos], RANDBETWEEN(1, ROWS(Bancos[Bancos])))</f>
        <v>Santander</v>
      </c>
      <c r="E633" t="s">
        <v>41</v>
      </c>
      <c r="F633" t="s">
        <v>17</v>
      </c>
      <c r="H633" t="s">
        <v>77</v>
      </c>
      <c r="I633" s="13">
        <v>141125</v>
      </c>
    </row>
    <row r="634" spans="2:9" x14ac:dyDescent="0.3">
      <c r="B634" s="14">
        <v>45860</v>
      </c>
      <c r="C634" t="s">
        <v>12</v>
      </c>
      <c r="D634" t="str" cm="1">
        <f t="array" aca="1" ref="D634" ca="1">INDEX(Bancos[Bancos], RANDBETWEEN(1, ROWS(Bancos[Bancos])))</f>
        <v>Efectivo</v>
      </c>
      <c r="E634" t="s">
        <v>42</v>
      </c>
      <c r="F634" t="s">
        <v>30</v>
      </c>
      <c r="H634" t="s">
        <v>79</v>
      </c>
      <c r="I634" s="13">
        <v>17108</v>
      </c>
    </row>
    <row r="635" spans="2:9" x14ac:dyDescent="0.3">
      <c r="B635" s="14">
        <v>45862</v>
      </c>
      <c r="C635" t="s">
        <v>12</v>
      </c>
      <c r="D635" t="str" cm="1">
        <f t="array" aca="1" ref="D635" ca="1">INDEX(Bancos[Bancos], RANDBETWEEN(1, ROWS(Bancos[Bancos])))</f>
        <v>Efectivo</v>
      </c>
      <c r="E635" t="s">
        <v>43</v>
      </c>
      <c r="F635" t="s">
        <v>36</v>
      </c>
      <c r="H635" t="s">
        <v>76</v>
      </c>
      <c r="I635" s="13">
        <v>12277</v>
      </c>
    </row>
    <row r="636" spans="2:9" x14ac:dyDescent="0.3">
      <c r="B636" s="14">
        <v>45870</v>
      </c>
      <c r="C636" t="s">
        <v>12</v>
      </c>
      <c r="D636" t="str" cm="1">
        <f t="array" aca="1" ref="D636" ca="1">INDEX(Bancos[Bancos], RANDBETWEEN(1, ROWS(Bancos[Bancos])))</f>
        <v>Santander</v>
      </c>
      <c r="E636" t="s">
        <v>43</v>
      </c>
      <c r="F636" t="s">
        <v>32</v>
      </c>
      <c r="H636" t="s">
        <v>79</v>
      </c>
      <c r="I636" s="13">
        <v>47178</v>
      </c>
    </row>
    <row r="637" spans="2:9" x14ac:dyDescent="0.3">
      <c r="B637" s="14">
        <v>45870</v>
      </c>
      <c r="C637" t="s">
        <v>13</v>
      </c>
      <c r="D637" t="str" cm="1">
        <f t="array" aca="1" ref="D637" ca="1">INDEX(Bancos[Bancos], RANDBETWEEN(1, ROWS(Bancos[Bancos])))</f>
        <v>Estado</v>
      </c>
      <c r="E637" t="s">
        <v>41</v>
      </c>
      <c r="F637" t="s">
        <v>14</v>
      </c>
      <c r="H637" t="s">
        <v>77</v>
      </c>
      <c r="I637" s="13">
        <v>1136914</v>
      </c>
    </row>
    <row r="638" spans="2:9" x14ac:dyDescent="0.3">
      <c r="B638" s="14">
        <v>45874</v>
      </c>
      <c r="C638" t="s">
        <v>12</v>
      </c>
      <c r="D638" t="str" cm="1">
        <f t="array" aca="1" ref="D638" ca="1">INDEX(Bancos[Bancos], RANDBETWEEN(1, ROWS(Bancos[Bancos])))</f>
        <v>Santander</v>
      </c>
      <c r="E638" t="s">
        <v>43</v>
      </c>
      <c r="F638" t="s">
        <v>32</v>
      </c>
      <c r="H638" t="s">
        <v>76</v>
      </c>
      <c r="I638" s="13">
        <v>35396</v>
      </c>
    </row>
    <row r="639" spans="2:9" x14ac:dyDescent="0.3">
      <c r="B639" s="14">
        <v>45876</v>
      </c>
      <c r="C639" t="s">
        <v>12</v>
      </c>
      <c r="D639" t="str" cm="1">
        <f t="array" aca="1" ref="D639" ca="1">INDEX(Bancos[Bancos], RANDBETWEEN(1, ROWS(Bancos[Bancos])))</f>
        <v>Estado</v>
      </c>
      <c r="E639" t="s">
        <v>45</v>
      </c>
      <c r="F639" t="s">
        <v>49</v>
      </c>
      <c r="H639" t="s">
        <v>76</v>
      </c>
      <c r="I639" s="13">
        <v>24638</v>
      </c>
    </row>
    <row r="640" spans="2:9" x14ac:dyDescent="0.3">
      <c r="B640" s="14">
        <v>45877</v>
      </c>
      <c r="C640" t="s">
        <v>12</v>
      </c>
      <c r="D640" t="str" cm="1">
        <f t="array" aca="1" ref="D640" ca="1">INDEX(Bancos[Bancos], RANDBETWEEN(1, ROWS(Bancos[Bancos])))</f>
        <v>Estado</v>
      </c>
      <c r="E640" t="s">
        <v>56</v>
      </c>
      <c r="F640" t="s">
        <v>57</v>
      </c>
      <c r="H640" t="s">
        <v>80</v>
      </c>
      <c r="I640" s="13">
        <v>3821</v>
      </c>
    </row>
    <row r="641" spans="2:9" x14ac:dyDescent="0.3">
      <c r="B641" s="14">
        <v>45879</v>
      </c>
      <c r="C641" t="s">
        <v>12</v>
      </c>
      <c r="D641" t="str" cm="1">
        <f t="array" aca="1" ref="D641" ca="1">INDEX(Bancos[Bancos], RANDBETWEEN(1, ROWS(Bancos[Bancos])))</f>
        <v>Estado</v>
      </c>
      <c r="E641" t="s">
        <v>42</v>
      </c>
      <c r="F641" t="s">
        <v>29</v>
      </c>
      <c r="H641" t="s">
        <v>86</v>
      </c>
      <c r="I641" s="13">
        <v>52580</v>
      </c>
    </row>
    <row r="642" spans="2:9" x14ac:dyDescent="0.3">
      <c r="B642" s="14">
        <v>45879</v>
      </c>
      <c r="C642" t="s">
        <v>12</v>
      </c>
      <c r="D642" t="str" cm="1">
        <f t="array" aca="1" ref="D642" ca="1">INDEX(Bancos[Bancos], RANDBETWEEN(1, ROWS(Bancos[Bancos])))</f>
        <v>Santander</v>
      </c>
      <c r="E642" t="s">
        <v>73</v>
      </c>
      <c r="F642" t="s">
        <v>20</v>
      </c>
      <c r="H642" t="s">
        <v>80</v>
      </c>
      <c r="I642" s="13">
        <v>33647</v>
      </c>
    </row>
    <row r="643" spans="2:9" x14ac:dyDescent="0.3">
      <c r="B643" s="14">
        <v>45882</v>
      </c>
      <c r="C643" t="s">
        <v>12</v>
      </c>
      <c r="D643" t="str" cm="1">
        <f t="array" aca="1" ref="D643" ca="1">INDEX(Bancos[Bancos], RANDBETWEEN(1, ROWS(Bancos[Bancos])))</f>
        <v>Efectivo</v>
      </c>
      <c r="E643" t="s">
        <v>73</v>
      </c>
      <c r="F643" t="s">
        <v>22</v>
      </c>
      <c r="H643" t="s">
        <v>80</v>
      </c>
      <c r="I643" s="13">
        <v>41159</v>
      </c>
    </row>
    <row r="644" spans="2:9" x14ac:dyDescent="0.3">
      <c r="B644" s="14">
        <v>45882</v>
      </c>
      <c r="C644" t="s">
        <v>12</v>
      </c>
      <c r="D644" t="str" cm="1">
        <f t="array" aca="1" ref="D644" ca="1">INDEX(Bancos[Bancos], RANDBETWEEN(1, ROWS(Bancos[Bancos])))</f>
        <v>Efectivo</v>
      </c>
      <c r="E644" t="s">
        <v>43</v>
      </c>
      <c r="F644" t="s">
        <v>33</v>
      </c>
      <c r="H644" t="s">
        <v>76</v>
      </c>
      <c r="I644" s="13">
        <v>1886</v>
      </c>
    </row>
    <row r="645" spans="2:9" x14ac:dyDescent="0.3">
      <c r="B645" s="14">
        <v>45887</v>
      </c>
      <c r="C645" t="s">
        <v>12</v>
      </c>
      <c r="D645" t="str" cm="1">
        <f t="array" aca="1" ref="D645" ca="1">INDEX(Bancos[Bancos], RANDBETWEEN(1, ROWS(Bancos[Bancos])))</f>
        <v>Santander</v>
      </c>
      <c r="E645" t="s">
        <v>43</v>
      </c>
      <c r="F645" t="s">
        <v>33</v>
      </c>
      <c r="H645" t="s">
        <v>79</v>
      </c>
      <c r="I645" s="13">
        <v>4888</v>
      </c>
    </row>
    <row r="646" spans="2:9" x14ac:dyDescent="0.3">
      <c r="B646" s="14">
        <v>45888</v>
      </c>
      <c r="C646" t="s">
        <v>12</v>
      </c>
      <c r="D646" t="str" cm="1">
        <f t="array" aca="1" ref="D646" ca="1">INDEX(Bancos[Bancos], RANDBETWEEN(1, ROWS(Bancos[Bancos])))</f>
        <v>Efectivo</v>
      </c>
      <c r="E646" t="s">
        <v>42</v>
      </c>
      <c r="F646" t="s">
        <v>29</v>
      </c>
      <c r="H646" t="s">
        <v>76</v>
      </c>
      <c r="I646" s="13">
        <v>48294</v>
      </c>
    </row>
    <row r="647" spans="2:9" x14ac:dyDescent="0.3">
      <c r="B647" s="14">
        <v>45890</v>
      </c>
      <c r="C647" t="s">
        <v>12</v>
      </c>
      <c r="D647" t="str" cm="1">
        <f t="array" aca="1" ref="D647" ca="1">INDEX(Bancos[Bancos], RANDBETWEEN(1, ROWS(Bancos[Bancos])))</f>
        <v>Efectivo</v>
      </c>
      <c r="E647" t="s">
        <v>66</v>
      </c>
      <c r="F647" t="s">
        <v>33</v>
      </c>
      <c r="H647" t="s">
        <v>76</v>
      </c>
      <c r="I647" s="13">
        <v>5000</v>
      </c>
    </row>
    <row r="648" spans="2:9" x14ac:dyDescent="0.3">
      <c r="B648" s="14">
        <v>45890</v>
      </c>
      <c r="C648" t="s">
        <v>12</v>
      </c>
      <c r="D648" t="str" cm="1">
        <f t="array" aca="1" ref="D648" ca="1">INDEX(Bancos[Bancos], RANDBETWEEN(1, ROWS(Bancos[Bancos])))</f>
        <v>Estado</v>
      </c>
      <c r="E648" t="s">
        <v>43</v>
      </c>
      <c r="F648" t="s">
        <v>33</v>
      </c>
      <c r="H648" t="s">
        <v>79</v>
      </c>
      <c r="I648" s="13">
        <v>4601</v>
      </c>
    </row>
    <row r="649" spans="2:9" x14ac:dyDescent="0.3">
      <c r="B649" s="14">
        <v>45892</v>
      </c>
      <c r="C649" t="s">
        <v>12</v>
      </c>
      <c r="D649" t="str" cm="1">
        <f t="array" aca="1" ref="D649" ca="1">INDEX(Bancos[Bancos], RANDBETWEEN(1, ROWS(Bancos[Bancos])))</f>
        <v>Efectivo</v>
      </c>
      <c r="E649" t="s">
        <v>42</v>
      </c>
      <c r="F649" t="s">
        <v>29</v>
      </c>
      <c r="H649" t="s">
        <v>77</v>
      </c>
      <c r="I649" s="13">
        <v>31838</v>
      </c>
    </row>
    <row r="650" spans="2:9" x14ac:dyDescent="0.3">
      <c r="B650" s="14">
        <v>45893</v>
      </c>
      <c r="C650" t="s">
        <v>12</v>
      </c>
      <c r="D650" t="str" cm="1">
        <f t="array" aca="1" ref="D650" ca="1">INDEX(Bancos[Bancos], RANDBETWEEN(1, ROWS(Bancos[Bancos])))</f>
        <v>Santander</v>
      </c>
      <c r="E650" t="s">
        <v>42</v>
      </c>
      <c r="F650" t="s">
        <v>29</v>
      </c>
      <c r="H650" t="s">
        <v>76</v>
      </c>
      <c r="I650" s="13">
        <v>27399</v>
      </c>
    </row>
    <row r="651" spans="2:9" x14ac:dyDescent="0.3">
      <c r="B651" s="14">
        <v>45894</v>
      </c>
      <c r="C651" t="s">
        <v>12</v>
      </c>
      <c r="D651" t="str" cm="1">
        <f t="array" aca="1" ref="D651" ca="1">INDEX(Bancos[Bancos], RANDBETWEEN(1, ROWS(Bancos[Bancos])))</f>
        <v>Estado</v>
      </c>
      <c r="E651" t="s">
        <v>42</v>
      </c>
      <c r="F651" t="s">
        <v>30</v>
      </c>
      <c r="H651" t="s">
        <v>80</v>
      </c>
      <c r="I651" s="13">
        <v>23423</v>
      </c>
    </row>
  </sheetData>
  <dataValidations count="6">
    <dataValidation type="date" operator="greaterThanOrEqual" allowBlank="1" showInputMessage="1" showErrorMessage="1" errorTitle="Error en la carga de fecha" error="Cargar una fecha con el formato DD/MM/AAAA" sqref="B7:B651" xr:uid="{B49FD211-D220-407A-B321-2B7EEA7A707E}">
      <formula1>1</formula1>
    </dataValidation>
    <dataValidation type="list" allowBlank="1" showInputMessage="1" showErrorMessage="1" errorTitle="Tipo de movimiento inexistente" error="Cargar un tipo de movimiento valido o dar de alta uno nuevo en la hoja MAESTRO" sqref="C7:C651" xr:uid="{2BD1CF73-972D-4F9B-9066-A989F83392E6}">
      <formula1>INDIRECT("Tabla_Movimientos")</formula1>
    </dataValidation>
    <dataValidation type="list" allowBlank="1" showInputMessage="1" showErrorMessage="1" errorTitle="Error en la carga del detalle" error="Cargar una descripción valida o dar de alta una nueva en la hoja MAESTRO" sqref="F7:F651" xr:uid="{B8091492-A695-453F-A06C-09579A788EA1}">
      <formula1>INDIRECT("Tabla_Detalle")</formula1>
    </dataValidation>
    <dataValidation type="list" allowBlank="1" showInputMessage="1" showErrorMessage="1" errorTitle="Error en la carga medio de pago" error="Cargar un medio de pago valido o dar de alta uno nuevo en la hoja MAESTRO" sqref="H7:H651" xr:uid="{C1CC0BC6-6900-4B24-A1FF-09DCDB4B30BA}">
      <formula1>INDIRECT("Tabla_MediodePago")</formula1>
    </dataValidation>
    <dataValidation type="custom" allowBlank="1" showInputMessage="1" showErrorMessage="1" sqref="I7:I651" xr:uid="{1C662329-C0EE-43F9-BE2B-BAE0224FBAE5}">
      <formula1>ISNUMBER(I7)</formula1>
    </dataValidation>
    <dataValidation type="list" allowBlank="1" showInputMessage="1" showErrorMessage="1" errorTitle="Error en la carga de categoría" error="Cargar una categoría valida o dar de alta una nueva en la hoja MAESTRO" sqref="E7:E651" xr:uid="{7208C39D-BDCC-4FED-B5E1-2FD45D608392}">
      <formula1>INDIRECT("Tabla_Categoría")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DC31-879B-49C9-9AB0-B31FA3257D84}">
  <sheetPr>
    <tabColor rgb="FF0077B6"/>
  </sheetPr>
  <dimension ref="A1:L70"/>
  <sheetViews>
    <sheetView showGridLines="0" topLeftCell="A7" workbookViewId="0">
      <selection activeCell="I27" sqref="I27"/>
    </sheetView>
  </sheetViews>
  <sheetFormatPr baseColWidth="10" defaultRowHeight="14.4" x14ac:dyDescent="0.3"/>
  <cols>
    <col min="1" max="1" width="19.109375" customWidth="1"/>
    <col min="2" max="2" width="5.5546875" customWidth="1"/>
    <col min="3" max="3" width="24" customWidth="1"/>
    <col min="4" max="4" width="5.5546875" customWidth="1"/>
    <col min="5" max="5" width="52.5546875" bestFit="1" customWidth="1"/>
    <col min="6" max="6" width="5.5546875" customWidth="1"/>
    <col min="7" max="7" width="23" customWidth="1"/>
    <col min="8" max="8" width="6" customWidth="1"/>
    <col min="9" max="9" width="23" customWidth="1"/>
    <col min="11" max="11" width="11.5546875" bestFit="1" customWidth="1"/>
    <col min="12" max="12" width="27.5546875" bestFit="1" customWidth="1"/>
  </cols>
  <sheetData>
    <row r="1" spans="1:12" x14ac:dyDescent="0.3">
      <c r="K1" s="11" t="s">
        <v>40</v>
      </c>
    </row>
    <row r="2" spans="1:12" x14ac:dyDescent="0.3">
      <c r="K2" s="12" t="s">
        <v>41</v>
      </c>
    </row>
    <row r="3" spans="1:12" x14ac:dyDescent="0.3">
      <c r="A3" t="s">
        <v>10</v>
      </c>
      <c r="C3" t="s">
        <v>65</v>
      </c>
      <c r="E3" t="s">
        <v>39</v>
      </c>
      <c r="G3" t="s">
        <v>75</v>
      </c>
      <c r="I3" t="s">
        <v>142</v>
      </c>
      <c r="L3" t="s">
        <v>14</v>
      </c>
    </row>
    <row r="4" spans="1:12" x14ac:dyDescent="0.3">
      <c r="A4" t="s">
        <v>13</v>
      </c>
      <c r="C4" t="s">
        <v>41</v>
      </c>
      <c r="E4" t="s">
        <v>14</v>
      </c>
      <c r="G4" t="s">
        <v>79</v>
      </c>
      <c r="I4" t="s">
        <v>143</v>
      </c>
      <c r="L4" t="s">
        <v>15</v>
      </c>
    </row>
    <row r="5" spans="1:12" x14ac:dyDescent="0.3">
      <c r="A5" t="s">
        <v>12</v>
      </c>
      <c r="C5" t="s">
        <v>73</v>
      </c>
      <c r="E5" t="s">
        <v>137</v>
      </c>
      <c r="G5" t="s">
        <v>80</v>
      </c>
      <c r="I5" t="s">
        <v>144</v>
      </c>
      <c r="L5" t="s">
        <v>16</v>
      </c>
    </row>
    <row r="6" spans="1:12" x14ac:dyDescent="0.3">
      <c r="C6" t="s">
        <v>42</v>
      </c>
      <c r="E6" t="s">
        <v>138</v>
      </c>
      <c r="G6" t="s">
        <v>76</v>
      </c>
      <c r="I6" t="s">
        <v>76</v>
      </c>
      <c r="L6" t="s">
        <v>17</v>
      </c>
    </row>
    <row r="7" spans="1:12" x14ac:dyDescent="0.3">
      <c r="C7" t="s">
        <v>43</v>
      </c>
      <c r="E7" t="s">
        <v>15</v>
      </c>
      <c r="G7" t="s">
        <v>77</v>
      </c>
      <c r="L7" t="s">
        <v>18</v>
      </c>
    </row>
    <row r="8" spans="1:12" x14ac:dyDescent="0.3">
      <c r="C8" t="s">
        <v>45</v>
      </c>
      <c r="E8" t="s">
        <v>16</v>
      </c>
      <c r="G8" t="s">
        <v>84</v>
      </c>
    </row>
    <row r="9" spans="1:12" x14ac:dyDescent="0.3">
      <c r="C9" t="s">
        <v>50</v>
      </c>
      <c r="E9" t="s">
        <v>17</v>
      </c>
      <c r="G9" t="s">
        <v>81</v>
      </c>
      <c r="K9" s="12" t="s">
        <v>73</v>
      </c>
    </row>
    <row r="10" spans="1:12" x14ac:dyDescent="0.3">
      <c r="C10" t="s">
        <v>56</v>
      </c>
      <c r="E10" t="s">
        <v>18</v>
      </c>
      <c r="G10" t="s">
        <v>82</v>
      </c>
      <c r="L10" t="s">
        <v>19</v>
      </c>
    </row>
    <row r="11" spans="1:12" x14ac:dyDescent="0.3">
      <c r="C11" t="s">
        <v>66</v>
      </c>
      <c r="E11" t="s">
        <v>19</v>
      </c>
      <c r="G11" t="s">
        <v>83</v>
      </c>
      <c r="L11" t="s">
        <v>20</v>
      </c>
    </row>
    <row r="12" spans="1:12" x14ac:dyDescent="0.3">
      <c r="C12" t="s">
        <v>61</v>
      </c>
      <c r="E12" t="s">
        <v>20</v>
      </c>
      <c r="G12" t="s">
        <v>85</v>
      </c>
      <c r="L12" t="s">
        <v>21</v>
      </c>
    </row>
    <row r="13" spans="1:12" x14ac:dyDescent="0.3">
      <c r="E13" t="s">
        <v>21</v>
      </c>
      <c r="L13" t="s">
        <v>22</v>
      </c>
    </row>
    <row r="14" spans="1:12" x14ac:dyDescent="0.3">
      <c r="E14" t="s">
        <v>22</v>
      </c>
      <c r="L14" t="s">
        <v>24</v>
      </c>
    </row>
    <row r="15" spans="1:12" x14ac:dyDescent="0.3">
      <c r="E15" t="s">
        <v>24</v>
      </c>
      <c r="L15" t="s">
        <v>25</v>
      </c>
    </row>
    <row r="16" spans="1:12" x14ac:dyDescent="0.3">
      <c r="E16" t="s">
        <v>25</v>
      </c>
      <c r="L16" t="s">
        <v>26</v>
      </c>
    </row>
    <row r="17" spans="5:12" x14ac:dyDescent="0.3">
      <c r="E17" t="s">
        <v>26</v>
      </c>
      <c r="L17" t="s">
        <v>27</v>
      </c>
    </row>
    <row r="18" spans="5:12" x14ac:dyDescent="0.3">
      <c r="E18" t="s">
        <v>27</v>
      </c>
      <c r="L18" t="s">
        <v>28</v>
      </c>
    </row>
    <row r="19" spans="5:12" x14ac:dyDescent="0.3">
      <c r="E19" t="s">
        <v>28</v>
      </c>
      <c r="L19" t="s">
        <v>23</v>
      </c>
    </row>
    <row r="20" spans="5:12" x14ac:dyDescent="0.3">
      <c r="E20" t="s">
        <v>23</v>
      </c>
      <c r="L20" t="s">
        <v>46</v>
      </c>
    </row>
    <row r="21" spans="5:12" x14ac:dyDescent="0.3">
      <c r="E21" t="s">
        <v>46</v>
      </c>
      <c r="L21" t="s">
        <v>60</v>
      </c>
    </row>
    <row r="22" spans="5:12" x14ac:dyDescent="0.3">
      <c r="E22" t="s">
        <v>60</v>
      </c>
    </row>
    <row r="23" spans="5:12" x14ac:dyDescent="0.3">
      <c r="E23" t="s">
        <v>29</v>
      </c>
      <c r="K23" s="12" t="s">
        <v>42</v>
      </c>
    </row>
    <row r="24" spans="5:12" x14ac:dyDescent="0.3">
      <c r="E24" t="s">
        <v>30</v>
      </c>
      <c r="L24" t="s">
        <v>29</v>
      </c>
    </row>
    <row r="25" spans="5:12" x14ac:dyDescent="0.3">
      <c r="E25" t="s">
        <v>31</v>
      </c>
      <c r="L25" t="s">
        <v>30</v>
      </c>
    </row>
    <row r="26" spans="5:12" x14ac:dyDescent="0.3">
      <c r="E26" t="s">
        <v>32</v>
      </c>
      <c r="L26" t="s">
        <v>31</v>
      </c>
    </row>
    <row r="27" spans="5:12" x14ac:dyDescent="0.3">
      <c r="E27" t="s">
        <v>33</v>
      </c>
    </row>
    <row r="28" spans="5:12" x14ac:dyDescent="0.3">
      <c r="E28" t="s">
        <v>34</v>
      </c>
      <c r="K28" s="12" t="s">
        <v>43</v>
      </c>
    </row>
    <row r="29" spans="5:12" x14ac:dyDescent="0.3">
      <c r="E29" t="s">
        <v>35</v>
      </c>
      <c r="L29" t="s">
        <v>32</v>
      </c>
    </row>
    <row r="30" spans="5:12" x14ac:dyDescent="0.3">
      <c r="E30" t="s">
        <v>36</v>
      </c>
      <c r="L30" t="s">
        <v>33</v>
      </c>
    </row>
    <row r="31" spans="5:12" x14ac:dyDescent="0.3">
      <c r="E31" t="s">
        <v>37</v>
      </c>
      <c r="L31" t="s">
        <v>34</v>
      </c>
    </row>
    <row r="32" spans="5:12" x14ac:dyDescent="0.3">
      <c r="E32" t="s">
        <v>44</v>
      </c>
      <c r="L32" t="s">
        <v>35</v>
      </c>
    </row>
    <row r="33" spans="5:12" x14ac:dyDescent="0.3">
      <c r="E33" t="s">
        <v>47</v>
      </c>
      <c r="L33" t="s">
        <v>36</v>
      </c>
    </row>
    <row r="34" spans="5:12" x14ac:dyDescent="0.3">
      <c r="E34" t="s">
        <v>48</v>
      </c>
      <c r="L34" t="s">
        <v>37</v>
      </c>
    </row>
    <row r="35" spans="5:12" x14ac:dyDescent="0.3">
      <c r="E35" t="s">
        <v>49</v>
      </c>
      <c r="L35" t="s">
        <v>44</v>
      </c>
    </row>
    <row r="36" spans="5:12" x14ac:dyDescent="0.3">
      <c r="E36" t="s">
        <v>51</v>
      </c>
    </row>
    <row r="37" spans="5:12" x14ac:dyDescent="0.3">
      <c r="E37" t="s">
        <v>54</v>
      </c>
      <c r="K37" s="12" t="s">
        <v>45</v>
      </c>
    </row>
    <row r="38" spans="5:12" x14ac:dyDescent="0.3">
      <c r="E38" t="s">
        <v>52</v>
      </c>
    </row>
    <row r="39" spans="5:12" x14ac:dyDescent="0.3">
      <c r="E39" t="s">
        <v>55</v>
      </c>
      <c r="L39" t="s">
        <v>47</v>
      </c>
    </row>
    <row r="40" spans="5:12" x14ac:dyDescent="0.3">
      <c r="E40" t="s">
        <v>53</v>
      </c>
      <c r="L40" t="s">
        <v>48</v>
      </c>
    </row>
    <row r="41" spans="5:12" x14ac:dyDescent="0.3">
      <c r="E41" t="s">
        <v>57</v>
      </c>
      <c r="L41" t="s">
        <v>49</v>
      </c>
    </row>
    <row r="42" spans="5:12" x14ac:dyDescent="0.3">
      <c r="E42" t="s">
        <v>59</v>
      </c>
    </row>
    <row r="43" spans="5:12" x14ac:dyDescent="0.3">
      <c r="E43" t="s">
        <v>58</v>
      </c>
      <c r="K43" s="12" t="s">
        <v>50</v>
      </c>
    </row>
    <row r="44" spans="5:12" x14ac:dyDescent="0.3">
      <c r="E44" t="s">
        <v>72</v>
      </c>
    </row>
    <row r="45" spans="5:12" x14ac:dyDescent="0.3">
      <c r="E45" t="s">
        <v>67</v>
      </c>
      <c r="L45" t="s">
        <v>51</v>
      </c>
    </row>
    <row r="46" spans="5:12" x14ac:dyDescent="0.3">
      <c r="E46" t="s">
        <v>68</v>
      </c>
      <c r="L46" t="s">
        <v>54</v>
      </c>
    </row>
    <row r="47" spans="5:12" x14ac:dyDescent="0.3">
      <c r="E47" t="s">
        <v>69</v>
      </c>
      <c r="L47" t="s">
        <v>52</v>
      </c>
    </row>
    <row r="48" spans="5:12" x14ac:dyDescent="0.3">
      <c r="E48" t="s">
        <v>70</v>
      </c>
      <c r="L48" t="s">
        <v>55</v>
      </c>
    </row>
    <row r="49" spans="5:12" x14ac:dyDescent="0.3">
      <c r="E49" t="s">
        <v>71</v>
      </c>
      <c r="L49" t="s">
        <v>53</v>
      </c>
    </row>
    <row r="50" spans="5:12" x14ac:dyDescent="0.3">
      <c r="E50" t="s">
        <v>62</v>
      </c>
    </row>
    <row r="51" spans="5:12" x14ac:dyDescent="0.3">
      <c r="E51" t="s">
        <v>63</v>
      </c>
      <c r="K51" s="12" t="s">
        <v>56</v>
      </c>
    </row>
    <row r="52" spans="5:12" x14ac:dyDescent="0.3">
      <c r="E52" t="s">
        <v>64</v>
      </c>
    </row>
    <row r="53" spans="5:12" x14ac:dyDescent="0.3">
      <c r="L53" t="s">
        <v>57</v>
      </c>
    </row>
    <row r="54" spans="5:12" x14ac:dyDescent="0.3">
      <c r="L54" t="s">
        <v>59</v>
      </c>
    </row>
    <row r="55" spans="5:12" x14ac:dyDescent="0.3">
      <c r="L55" t="s">
        <v>58</v>
      </c>
    </row>
    <row r="57" spans="5:12" x14ac:dyDescent="0.3">
      <c r="K57" s="12" t="s">
        <v>66</v>
      </c>
    </row>
    <row r="59" spans="5:12" x14ac:dyDescent="0.3">
      <c r="L59" t="s">
        <v>72</v>
      </c>
    </row>
    <row r="60" spans="5:12" x14ac:dyDescent="0.3">
      <c r="L60" t="s">
        <v>67</v>
      </c>
    </row>
    <row r="61" spans="5:12" x14ac:dyDescent="0.3">
      <c r="L61" t="s">
        <v>68</v>
      </c>
    </row>
    <row r="62" spans="5:12" x14ac:dyDescent="0.3">
      <c r="L62" t="s">
        <v>69</v>
      </c>
    </row>
    <row r="63" spans="5:12" x14ac:dyDescent="0.3">
      <c r="L63" t="s">
        <v>70</v>
      </c>
    </row>
    <row r="64" spans="5:12" x14ac:dyDescent="0.3">
      <c r="L64" t="s">
        <v>71</v>
      </c>
    </row>
    <row r="66" spans="11:12" x14ac:dyDescent="0.3">
      <c r="K66" s="12" t="s">
        <v>61</v>
      </c>
    </row>
    <row r="68" spans="11:12" x14ac:dyDescent="0.3">
      <c r="L68" t="s">
        <v>62</v>
      </c>
    </row>
    <row r="69" spans="11:12" x14ac:dyDescent="0.3">
      <c r="L69" t="s">
        <v>63</v>
      </c>
    </row>
    <row r="70" spans="11:12" x14ac:dyDescent="0.3">
      <c r="L70" t="s">
        <v>64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E8E93-50F8-4ED8-B36F-CA355E95B2EB}">
  <dimension ref="A1:B9"/>
  <sheetViews>
    <sheetView showGridLines="0" workbookViewId="0">
      <selection activeCell="E8" sqref="E8"/>
    </sheetView>
  </sheetViews>
  <sheetFormatPr baseColWidth="10" defaultRowHeight="14.4" x14ac:dyDescent="0.3"/>
  <sheetData>
    <row r="1" spans="1:2" x14ac:dyDescent="0.3">
      <c r="A1" t="s">
        <v>0</v>
      </c>
      <c r="B1" s="1"/>
    </row>
    <row r="2" spans="1:2" x14ac:dyDescent="0.3">
      <c r="A2" t="s">
        <v>1</v>
      </c>
      <c r="B2" s="2"/>
    </row>
    <row r="3" spans="1:2" x14ac:dyDescent="0.3">
      <c r="A3" t="s">
        <v>2</v>
      </c>
      <c r="B3" s="3"/>
    </row>
    <row r="4" spans="1:2" x14ac:dyDescent="0.3">
      <c r="A4" t="s">
        <v>3</v>
      </c>
      <c r="B4" s="4"/>
    </row>
    <row r="5" spans="1:2" x14ac:dyDescent="0.3">
      <c r="A5" t="s">
        <v>4</v>
      </c>
      <c r="B5" s="5"/>
    </row>
    <row r="6" spans="1:2" x14ac:dyDescent="0.3">
      <c r="A6" t="s">
        <v>5</v>
      </c>
      <c r="B6" s="6"/>
    </row>
    <row r="7" spans="1:2" x14ac:dyDescent="0.3">
      <c r="A7" t="s">
        <v>6</v>
      </c>
      <c r="B7" s="7"/>
    </row>
    <row r="8" spans="1:2" x14ac:dyDescent="0.3">
      <c r="A8" t="s">
        <v>7</v>
      </c>
      <c r="B8" s="8"/>
    </row>
    <row r="9" spans="1:2" x14ac:dyDescent="0.3">
      <c r="A9" t="s">
        <v>8</v>
      </c>
      <c r="B9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9BF05AFC-5ACF-488E-A707-F1375B45EF7D}">
  <ds:schemaRefs/>
</ds:datastoreItem>
</file>

<file path=customXml/itemProps2.xml><?xml version="1.0" encoding="utf-8"?>
<ds:datastoreItem xmlns:ds="http://schemas.openxmlformats.org/officeDocument/2006/customXml" ds:itemID="{7A9E82E5-C33E-49A4-B13D-D16BF6D26AD5}">
  <ds:schemaRefs/>
</ds:datastoreItem>
</file>

<file path=customXml/itemProps3.xml><?xml version="1.0" encoding="utf-8"?>
<ds:datastoreItem xmlns:ds="http://schemas.openxmlformats.org/officeDocument/2006/customXml" ds:itemID="{3C819D0F-DD27-4D15-8D2A-3AFE7ACC1143}">
  <ds:schemaRefs/>
</ds:datastoreItem>
</file>

<file path=customXml/itemProps4.xml><?xml version="1.0" encoding="utf-8"?>
<ds:datastoreItem xmlns:ds="http://schemas.openxmlformats.org/officeDocument/2006/customXml" ds:itemID="{9BAA45E0-ADFA-4984-970E-6C375A9F8703}">
  <ds:schemaRefs/>
</ds:datastoreItem>
</file>

<file path=customXml/itemProps5.xml><?xml version="1.0" encoding="utf-8"?>
<ds:datastoreItem xmlns:ds="http://schemas.openxmlformats.org/officeDocument/2006/customXml" ds:itemID="{9677F9A2-BC6E-4FE1-8A95-C2382CDBE31D}">
  <ds:schemaRefs/>
</ds:datastoreItem>
</file>

<file path=customXml/itemProps6.xml><?xml version="1.0" encoding="utf-8"?>
<ds:datastoreItem xmlns:ds="http://schemas.openxmlformats.org/officeDocument/2006/customXml" ds:itemID="{7A2F3017-D34C-4B8A-8979-83F3A21ABEAA}">
  <ds:schemaRefs/>
</ds:datastoreItem>
</file>

<file path=customXml/itemProps7.xml><?xml version="1.0" encoding="utf-8"?>
<ds:datastoreItem xmlns:ds="http://schemas.openxmlformats.org/officeDocument/2006/customXml" ds:itemID="{EE928A86-A9F3-4D5A-879A-88C01E09295A}">
  <ds:schemaRefs/>
</ds:datastoreItem>
</file>

<file path=customXml/itemProps8.xml><?xml version="1.0" encoding="utf-8"?>
<ds:datastoreItem xmlns:ds="http://schemas.openxmlformats.org/officeDocument/2006/customXml" ds:itemID="{DD3518A8-15CD-4FC7-944A-A882F0862F01}">
  <ds:schemaRefs/>
</ds:datastoreItem>
</file>

<file path=customXml/itemProps9.xml><?xml version="1.0" encoding="utf-8"?>
<ds:datastoreItem xmlns:ds="http://schemas.openxmlformats.org/officeDocument/2006/customXml" ds:itemID="{8A30F96E-63CC-4D79-8760-70551B3E8E5D}">
  <ds:schemaRefs/>
</ds:datastoreItem>
</file>

<file path=customXml/itemProps10.xml><?xml version="1.0" encoding="utf-8"?>
<ds:datastoreItem xmlns:ds="http://schemas.openxmlformats.org/officeDocument/2006/customXml" ds:itemID="{4AF679DD-90C4-4B51-AB1E-C5B839DF01E1}">
  <ds:schemaRefs/>
</ds:datastoreItem>
</file>

<file path=customXml/itemProps11.xml><?xml version="1.0" encoding="utf-8"?>
<ds:datastoreItem xmlns:ds="http://schemas.openxmlformats.org/officeDocument/2006/customXml" ds:itemID="{656442A4-FC4C-4235-BD60-8DD7629AB03D}">
  <ds:schemaRefs/>
</ds:datastoreItem>
</file>

<file path=customXml/itemProps12.xml><?xml version="1.0" encoding="utf-8"?>
<ds:datastoreItem xmlns:ds="http://schemas.openxmlformats.org/officeDocument/2006/customXml" ds:itemID="{A8B44B23-32D0-433C-B77B-34C9C1770F18}">
  <ds:schemaRefs/>
</ds:datastoreItem>
</file>

<file path=customXml/itemProps13.xml><?xml version="1.0" encoding="utf-8"?>
<ds:datastoreItem xmlns:ds="http://schemas.openxmlformats.org/officeDocument/2006/customXml" ds:itemID="{FA9EF317-150A-42F4-B8BB-9E7ABF5E198A}">
  <ds:schemaRefs/>
</ds:datastoreItem>
</file>

<file path=customXml/itemProps14.xml><?xml version="1.0" encoding="utf-8"?>
<ds:datastoreItem xmlns:ds="http://schemas.openxmlformats.org/officeDocument/2006/customXml" ds:itemID="{C911DA0B-CFEC-4E51-9E85-DAD06553467A}">
  <ds:schemaRefs/>
</ds:datastoreItem>
</file>

<file path=customXml/itemProps15.xml><?xml version="1.0" encoding="utf-8"?>
<ds:datastoreItem xmlns:ds="http://schemas.openxmlformats.org/officeDocument/2006/customXml" ds:itemID="{944BE735-5AA1-4B9A-A4C2-55BDFEE41039}">
  <ds:schemaRefs/>
</ds:datastoreItem>
</file>

<file path=customXml/itemProps16.xml><?xml version="1.0" encoding="utf-8"?>
<ds:datastoreItem xmlns:ds="http://schemas.openxmlformats.org/officeDocument/2006/customXml" ds:itemID="{127D8046-130B-48B4-8592-040A56FE561D}">
  <ds:schemaRefs/>
</ds:datastoreItem>
</file>

<file path=customXml/itemProps17.xml><?xml version="1.0" encoding="utf-8"?>
<ds:datastoreItem xmlns:ds="http://schemas.openxmlformats.org/officeDocument/2006/customXml" ds:itemID="{ABC76574-789E-468C-81D3-FA976C7C23C1}">
  <ds:schemaRefs/>
</ds:datastoreItem>
</file>

<file path=customXml/itemProps18.xml><?xml version="1.0" encoding="utf-8"?>
<ds:datastoreItem xmlns:ds="http://schemas.openxmlformats.org/officeDocument/2006/customXml" ds:itemID="{400B1358-9832-4D3B-B6D0-87B7D760CFDD}">
  <ds:schemaRefs/>
</ds:datastoreItem>
</file>

<file path=customXml/itemProps19.xml><?xml version="1.0" encoding="utf-8"?>
<ds:datastoreItem xmlns:ds="http://schemas.openxmlformats.org/officeDocument/2006/customXml" ds:itemID="{D22E219F-B69F-4AFD-8FFB-F8242F22FF2B}">
  <ds:schemaRefs/>
</ds:datastoreItem>
</file>

<file path=customXml/itemProps20.xml><?xml version="1.0" encoding="utf-8"?>
<ds:datastoreItem xmlns:ds="http://schemas.openxmlformats.org/officeDocument/2006/customXml" ds:itemID="{AAF63124-72CA-4EBF-8F54-8FD1187474E3}">
  <ds:schemaRefs/>
</ds:datastoreItem>
</file>

<file path=customXml/itemProps21.xml><?xml version="1.0" encoding="utf-8"?>
<ds:datastoreItem xmlns:ds="http://schemas.openxmlformats.org/officeDocument/2006/customXml" ds:itemID="{0927339F-319A-4304-811B-D94B671F2608}">
  <ds:schemaRefs/>
</ds:datastoreItem>
</file>

<file path=customXml/itemProps22.xml><?xml version="1.0" encoding="utf-8"?>
<ds:datastoreItem xmlns:ds="http://schemas.openxmlformats.org/officeDocument/2006/customXml" ds:itemID="{12CE1625-57C0-4977-8895-2CA049D88C3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DASHBOARD</vt:lpstr>
      <vt:lpstr>TABLAS</vt:lpstr>
      <vt:lpstr>REGISTRO</vt:lpstr>
      <vt:lpstr>MAESTRO</vt:lpstr>
      <vt:lpstr>PALETA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Haraszthy</dc:creator>
  <cp:lastModifiedBy>Adrián Martinez torres</cp:lastModifiedBy>
  <dcterms:created xsi:type="dcterms:W3CDTF">2015-06-05T18:19:34Z</dcterms:created>
  <dcterms:modified xsi:type="dcterms:W3CDTF">2025-12-12T16:31:53Z</dcterms:modified>
</cp:coreProperties>
</file>