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f\Desktop\Google data analytics\portfolio\bellabeat\"/>
    </mc:Choice>
  </mc:AlternateContent>
  <xr:revisionPtr revIDLastSave="0" documentId="13_ncr:1_{99E7812F-09C6-4EDE-9374-7C97834242BF}" xr6:coauthVersionLast="47" xr6:coauthVersionMax="47" xr10:uidLastSave="{00000000-0000-0000-0000-000000000000}"/>
  <bookViews>
    <workbookView xWindow="-120" yWindow="-120" windowWidth="24240" windowHeight="13140" activeTab="2" xr2:uid="{A8C19092-39D6-49AA-9725-2A4A5C80502C}"/>
  </bookViews>
  <sheets>
    <sheet name="daily activities" sheetId="1" r:id="rId1"/>
    <sheet name="no usage day" sheetId="2" r:id="rId2"/>
    <sheet name="sleep tracking" sheetId="3" r:id="rId3"/>
    <sheet name="active hour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G4" i="3"/>
  <c r="G3" i="3"/>
  <c r="G5" i="3"/>
  <c r="G4" i="2"/>
  <c r="G5" i="2"/>
  <c r="G3" i="2"/>
</calcChain>
</file>

<file path=xl/sharedStrings.xml><?xml version="1.0" encoding="utf-8"?>
<sst xmlns="http://schemas.openxmlformats.org/spreadsheetml/2006/main" count="56" uniqueCount="49">
  <si>
    <t>Id</t>
  </si>
  <si>
    <t>avg_steps</t>
  </si>
  <si>
    <t>avg_VAM</t>
  </si>
  <si>
    <t>avg_FAM</t>
  </si>
  <si>
    <t>avg_LAM</t>
  </si>
  <si>
    <t>avg_sedentary</t>
  </si>
  <si>
    <t>no_usage_day</t>
  </si>
  <si>
    <t>Days_sleep_track</t>
  </si>
  <si>
    <t>active_hour</t>
  </si>
  <si>
    <t>avg_total_intensity</t>
  </si>
  <si>
    <t>1:00AM</t>
  </si>
  <si>
    <t>1:00PM</t>
  </si>
  <si>
    <t>10:00AM</t>
  </si>
  <si>
    <t>10:00PM</t>
  </si>
  <si>
    <t>11:00AM</t>
  </si>
  <si>
    <t>11:00PM</t>
  </si>
  <si>
    <t>12:00AM</t>
  </si>
  <si>
    <t>12:00PM</t>
  </si>
  <si>
    <t>2:00AM</t>
  </si>
  <si>
    <t>2:00PM</t>
  </si>
  <si>
    <t>3:00AM</t>
  </si>
  <si>
    <t>3:00PM</t>
  </si>
  <si>
    <t>4:00AM</t>
  </si>
  <si>
    <t>4:00PM</t>
  </si>
  <si>
    <t>5:00AM</t>
  </si>
  <si>
    <t>5:00PM</t>
  </si>
  <si>
    <t>6:00AM</t>
  </si>
  <si>
    <t>6:00PM</t>
  </si>
  <si>
    <t>7:00AM</t>
  </si>
  <si>
    <t>7:00PM</t>
  </si>
  <si>
    <t>8:00AM</t>
  </si>
  <si>
    <t>8:00PM</t>
  </si>
  <si>
    <t>9:00AM</t>
  </si>
  <si>
    <t>9:00PM</t>
  </si>
  <si>
    <t>Smart device usage</t>
  </si>
  <si>
    <t>No. of user</t>
  </si>
  <si>
    <t>Heavy</t>
  </si>
  <si>
    <t>Moderate</t>
  </si>
  <si>
    <t>light</t>
  </si>
  <si>
    <t>Sleep tracking</t>
  </si>
  <si>
    <t>Not applicable</t>
  </si>
  <si>
    <t>Steps</t>
  </si>
  <si>
    <t>Very Active</t>
  </si>
  <si>
    <t>Fairly Active</t>
  </si>
  <si>
    <t>Lightly Active</t>
  </si>
  <si>
    <t>Sedentary</t>
  </si>
  <si>
    <t>Min.</t>
  </si>
  <si>
    <t>Max.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</si>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</sst>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hh:mm\ AM/PM;@"/>
    <numFmt numFmtId="165" formatCode="[$-10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Daily Steps vs Sedentary minutes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'daily activities'!$C$3:$C$35</c:f>
              <c:numCache>
                <c:formatCode>0</c:formatCode>
                <c:ptCount val="33"/>
                <c:pt idx="0">
                  <c:v>2267.22580645161</c:v>
                </c:pt>
                <c:pt idx="1">
                  <c:v>8572.0645161290304</c:v>
                </c:pt>
                <c:pt idx="2">
                  <c:v>10813.935483871001</c:v>
                </c:pt>
                <c:pt idx="3">
                  <c:v>7198.5161290322603</c:v>
                </c:pt>
                <c:pt idx="4">
                  <c:v>4796.5483870967701</c:v>
                </c:pt>
                <c:pt idx="5">
                  <c:v>7555.77419354839</c:v>
                </c:pt>
                <c:pt idx="6">
                  <c:v>3838</c:v>
                </c:pt>
                <c:pt idx="7">
                  <c:v>2580.0645161290299</c:v>
                </c:pt>
                <c:pt idx="8">
                  <c:v>2519.6923076923099</c:v>
                </c:pt>
                <c:pt idx="9">
                  <c:v>4716.8709677419401</c:v>
                </c:pt>
                <c:pt idx="10">
                  <c:v>16040.032258064501</c:v>
                </c:pt>
                <c:pt idx="11">
                  <c:v>10984.5666666667</c:v>
                </c:pt>
                <c:pt idx="12">
                  <c:v>1853.7241379310301</c:v>
                </c:pt>
                <c:pt idx="13">
                  <c:v>9371.77419354839</c:v>
                </c:pt>
                <c:pt idx="14">
                  <c:v>11323.4230769231</c:v>
                </c:pt>
                <c:pt idx="15">
                  <c:v>9519.6666666666697</c:v>
                </c:pt>
                <c:pt idx="16">
                  <c:v>5566.8709677419401</c:v>
                </c:pt>
                <c:pt idx="17">
                  <c:v>7685.1290322580599</c:v>
                </c:pt>
                <c:pt idx="18">
                  <c:v>14763.2903225806</c:v>
                </c:pt>
                <c:pt idx="19">
                  <c:v>7268.8387096774204</c:v>
                </c:pt>
                <c:pt idx="20">
                  <c:v>6482.1578947368398</c:v>
                </c:pt>
                <c:pt idx="21">
                  <c:v>12116.7419354839</c:v>
                </c:pt>
                <c:pt idx="22">
                  <c:v>8612.5806451612898</c:v>
                </c:pt>
                <c:pt idx="23">
                  <c:v>7282.9666666666699</c:v>
                </c:pt>
                <c:pt idx="24">
                  <c:v>7046.7142857142899</c:v>
                </c:pt>
                <c:pt idx="25">
                  <c:v>916.12903225806497</c:v>
                </c:pt>
                <c:pt idx="26">
                  <c:v>8304.4333333333307</c:v>
                </c:pt>
                <c:pt idx="27">
                  <c:v>9794.8064516128998</c:v>
                </c:pt>
                <c:pt idx="28">
                  <c:v>5743.9032258064499</c:v>
                </c:pt>
                <c:pt idx="29">
                  <c:v>6861.65</c:v>
                </c:pt>
                <c:pt idx="30">
                  <c:v>11370.6451612903</c:v>
                </c:pt>
                <c:pt idx="31">
                  <c:v>8717.7096774193506</c:v>
                </c:pt>
                <c:pt idx="32">
                  <c:v>5649.5517241379303</c:v>
                </c:pt>
              </c:numCache>
            </c:numRef>
          </c:xVal>
          <c:yVal>
            <c:numRef>
              <c:f>'daily activities'!$G$3:$G$35</c:f>
              <c:numCache>
                <c:formatCode>General</c:formatCode>
                <c:ptCount val="33"/>
                <c:pt idx="0">
                  <c:v>1237</c:v>
                </c:pt>
                <c:pt idx="1">
                  <c:v>766</c:v>
                </c:pt>
                <c:pt idx="2">
                  <c:v>836</c:v>
                </c:pt>
                <c:pt idx="3">
                  <c:v>1267</c:v>
                </c:pt>
                <c:pt idx="4">
                  <c:v>829</c:v>
                </c:pt>
                <c:pt idx="5">
                  <c:v>1097</c:v>
                </c:pt>
                <c:pt idx="6">
                  <c:v>1217</c:v>
                </c:pt>
                <c:pt idx="7">
                  <c:v>1206</c:v>
                </c:pt>
                <c:pt idx="8">
                  <c:v>1299</c:v>
                </c:pt>
                <c:pt idx="9">
                  <c:v>1220</c:v>
                </c:pt>
                <c:pt idx="10">
                  <c:v>1112</c:v>
                </c:pt>
                <c:pt idx="11">
                  <c:v>707</c:v>
                </c:pt>
                <c:pt idx="12">
                  <c:v>1060</c:v>
                </c:pt>
                <c:pt idx="13">
                  <c:v>850</c:v>
                </c:pt>
                <c:pt idx="14">
                  <c:v>1055</c:v>
                </c:pt>
                <c:pt idx="15">
                  <c:v>687</c:v>
                </c:pt>
                <c:pt idx="16">
                  <c:v>689</c:v>
                </c:pt>
                <c:pt idx="17">
                  <c:v>1093</c:v>
                </c:pt>
                <c:pt idx="18">
                  <c:v>1148</c:v>
                </c:pt>
                <c:pt idx="19">
                  <c:v>735</c:v>
                </c:pt>
                <c:pt idx="20">
                  <c:v>1287</c:v>
                </c:pt>
                <c:pt idx="21">
                  <c:v>848</c:v>
                </c:pt>
                <c:pt idx="22">
                  <c:v>668</c:v>
                </c:pt>
                <c:pt idx="23">
                  <c:v>1161</c:v>
                </c:pt>
                <c:pt idx="24">
                  <c:v>796</c:v>
                </c:pt>
                <c:pt idx="25">
                  <c:v>1317</c:v>
                </c:pt>
                <c:pt idx="26">
                  <c:v>754</c:v>
                </c:pt>
                <c:pt idx="27">
                  <c:v>662</c:v>
                </c:pt>
                <c:pt idx="28">
                  <c:v>1257</c:v>
                </c:pt>
                <c:pt idx="29">
                  <c:v>1077</c:v>
                </c:pt>
                <c:pt idx="30">
                  <c:v>1112</c:v>
                </c:pt>
                <c:pt idx="31">
                  <c:v>716</c:v>
                </c:pt>
                <c:pt idx="32">
                  <c:v>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9-4009-9A35-3E5C2CB4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00928"/>
        <c:axId val="1876603008"/>
      </c:scatterChart>
      <c:valAx>
        <c:axId val="18766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avg.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03008"/>
        <c:crosses val="autoZero"/>
        <c:crossBetween val="midCat"/>
      </c:valAx>
      <c:valAx>
        <c:axId val="18766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Sedentary</a:t>
                </a:r>
                <a:r>
                  <a:rPr lang="en-MY" baseline="0"/>
                  <a:t> minutes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Users Active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activities'!$I$6:$I$9</c:f>
              <c:strCache>
                <c:ptCount val="4"/>
                <c:pt idx="0">
                  <c:v>Very Active</c:v>
                </c:pt>
                <c:pt idx="1">
                  <c:v>Fairly Active</c:v>
                </c:pt>
                <c:pt idx="2">
                  <c:v>Lightly Active</c:v>
                </c:pt>
                <c:pt idx="3">
                  <c:v>Sedentary</c:v>
                </c:pt>
              </c:strCache>
            </c:strRef>
          </c:cat>
          <c:val>
            <c:numRef>
              <c:f>'daily activities'!$J$6:$J$9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6C3-43A5-B76F-41C1442CFB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'daily activities'!$I$6:$I$9</c:f>
              <c:strCache>
                <c:ptCount val="4"/>
                <c:pt idx="0">
                  <c:v>Very Active</c:v>
                </c:pt>
                <c:pt idx="1">
                  <c:v>Fairly Active</c:v>
                </c:pt>
                <c:pt idx="2">
                  <c:v>Lightly Active</c:v>
                </c:pt>
                <c:pt idx="3">
                  <c:v>Sedentary</c:v>
                </c:pt>
              </c:strCache>
            </c:strRef>
          </c:cat>
          <c:val>
            <c:numRef>
              <c:f>'daily activities'!$K$6:$K$9</c:f>
              <c:numCache>
                <c:formatCode>0</c:formatCode>
                <c:ptCount val="4"/>
                <c:pt idx="0">
                  <c:v>19.878787878787879</c:v>
                </c:pt>
                <c:pt idx="1">
                  <c:v>12.848484848484848</c:v>
                </c:pt>
                <c:pt idx="2">
                  <c:v>3.317450153896337</c:v>
                </c:pt>
                <c:pt idx="3">
                  <c:v>998.72727272727275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3-43A5-B76F-41C1442CF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79663"/>
        <c:axId val="34768847"/>
      </c:barChart>
      <c:catAx>
        <c:axId val="347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847"/>
        <c:crosses val="autoZero"/>
        <c:auto val="1"/>
        <c:lblAlgn val="ctr"/>
        <c:lblOffset val="100"/>
        <c:noMultiLvlLbl val="0"/>
      </c:catAx>
      <c:valAx>
        <c:axId val="347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aseline="0"/>
                  <a:t>minutes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Daily Activity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'no usage day'!$G$2</c:f>
              <c:strCache>
                <c:ptCount val="1"/>
                <c:pt idx="0">
                  <c:v>No. of user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ED-4B73-AB14-F84176DFB2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ED-4B73-AB14-F84176DFB2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512-411B-B944-2D2D82AD94A2}"/>
              </c:ext>
            </c:extLst>
          </c:dPt>
          <c:dLbls>
            <c:dLbl>
              <c:idx val="2"/>
              <c:layout>
                <c:manualLayout>
                  <c:x val="-7.4999999999999997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12-411B-B944-2D2D82AD94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'no usage day'!$F$3:$F$5</c:f>
              <c:strCache>
                <c:ptCount val="3"/>
                <c:pt idx="0">
                  <c:v>Heavy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'no usage day'!$G$3:$G$5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2-411B-B944-2D2D82AD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Sleep Tracking Usage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13-46ED-8630-34D28AB59E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98-494D-9534-C0281419A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98-494D-9534-C0281419A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113-46ED-8630-34D28AB59ED4}"/>
              </c:ext>
            </c:extLst>
          </c:dPt>
          <c:dLbls>
            <c:dLbl>
              <c:idx val="0"/>
              <c:layout>
                <c:manualLayout>
                  <c:x val="3.3333333333333333E-2"/>
                  <c:y val="-2.7777777777777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13-46ED-8630-34D28AB59ED4}"/>
                </c:ext>
              </c:extLst>
            </c:dLbl>
            <c:dLbl>
              <c:idx val="3"/>
              <c:layout>
                <c:manualLayout>
                  <c:x val="-3.3333333333333333E-2"/>
                  <c:y val="-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13-46ED-8630-34D28AB59E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'sleep tracking'!$F$3:$F$6</c:f>
              <c:strCache>
                <c:ptCount val="4"/>
                <c:pt idx="0">
                  <c:v>Heavy</c:v>
                </c:pt>
                <c:pt idx="1">
                  <c:v>Moderate</c:v>
                </c:pt>
                <c:pt idx="2">
                  <c:v>light</c:v>
                </c:pt>
                <c:pt idx="3">
                  <c:v>Not applicable</c:v>
                </c:pt>
              </c:strCache>
            </c:strRef>
          </c:cat>
          <c:val>
            <c:numRef>
              <c:f>'sleep tracking'!$G$3:$G$6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3-46ED-8630-34D28AB5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Total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hour'!$F$2</c:f>
              <c:strCache>
                <c:ptCount val="1"/>
                <c:pt idx="0">
                  <c:v>avg_total_intensity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'active hour'!$E$3:$E$26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'active hour'!$F$3:$F$26</c:f>
              <c:numCache>
                <c:formatCode>0.00</c:formatCode>
                <c:ptCount val="24"/>
                <c:pt idx="0">
                  <c:v>6.2547169811320797</c:v>
                </c:pt>
                <c:pt idx="1">
                  <c:v>5.7068965517241397</c:v>
                </c:pt>
                <c:pt idx="2">
                  <c:v>4.79802955665025</c:v>
                </c:pt>
                <c:pt idx="3">
                  <c:v>2.9361702127659601</c:v>
                </c:pt>
                <c:pt idx="4">
                  <c:v>4.0972222222222197</c:v>
                </c:pt>
                <c:pt idx="5">
                  <c:v>22.7290640394089</c:v>
                </c:pt>
                <c:pt idx="6">
                  <c:v>18.792207792207801</c:v>
                </c:pt>
                <c:pt idx="7">
                  <c:v>19.632612966601201</c:v>
                </c:pt>
                <c:pt idx="8">
                  <c:v>23.463917525773201</c:v>
                </c:pt>
                <c:pt idx="9">
                  <c:v>21.972392638036801</c:v>
                </c:pt>
                <c:pt idx="10">
                  <c:v>23.686416184971101</c:v>
                </c:pt>
                <c:pt idx="11">
                  <c:v>21.7257617728532</c:v>
                </c:pt>
                <c:pt idx="12">
                  <c:v>24.431241655540699</c:v>
                </c:pt>
                <c:pt idx="13">
                  <c:v>23.622950819672099</c:v>
                </c:pt>
                <c:pt idx="14">
                  <c:v>23.870879120879099</c:v>
                </c:pt>
                <c:pt idx="15">
                  <c:v>19.5075239398085</c:v>
                </c:pt>
                <c:pt idx="16">
                  <c:v>22.0123287671233</c:v>
                </c:pt>
                <c:pt idx="17">
                  <c:v>26.730245231607601</c:v>
                </c:pt>
                <c:pt idx="18">
                  <c:v>27.0954979536153</c:v>
                </c:pt>
                <c:pt idx="19">
                  <c:v>26.324728260869598</c:v>
                </c:pt>
                <c:pt idx="20">
                  <c:v>18.4022662889518</c:v>
                </c:pt>
                <c:pt idx="21">
                  <c:v>17.018691588785</c:v>
                </c:pt>
                <c:pt idx="22">
                  <c:v>14.3485113835377</c:v>
                </c:pt>
                <c:pt idx="23">
                  <c:v>10.566744730679201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2-4756-8D37-7C8B8FF2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585328"/>
        <c:axId val="1796586576"/>
      </c:barChart>
      <c:catAx>
        <c:axId val="1796585328"/>
        <c:scaling>
          <c:orientation val="minMax"/>
        </c:scaling>
        <c:delete val="0"/>
        <c:axPos val="b"/>
        <c:numFmt formatCode="[$-10409]h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86576"/>
        <c:crosses val="autoZero"/>
        <c:auto val="1"/>
        <c:lblAlgn val="ctr"/>
        <c:lblOffset val="100"/>
        <c:noMultiLvlLbl val="0"/>
      </c:catAx>
      <c:valAx>
        <c:axId val="17965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Avg</a:t>
                </a:r>
                <a:r>
                  <a:rPr lang="en-MY" baseline="0"/>
                  <a:t>. Total Intensity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23811</xdr:rowOff>
    </xdr:from>
    <xdr:to>
      <xdr:col>20</xdr:col>
      <xdr:colOff>485774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3929E-9073-4313-B898-28D76348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523874</xdr:colOff>
      <xdr:row>17</xdr:row>
      <xdr:rowOff>138111</xdr:rowOff>
    </xdr:from>
    <xdr:to>
      <xdr:col>20</xdr:col>
      <xdr:colOff>438150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0F270-B125-4D10-91FB-13C1937B8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128587</xdr:rowOff>
    </xdr:from>
    <xdr:to>
      <xdr:col>15</xdr:col>
      <xdr:colOff>152400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187BB-1C80-4E5F-BA25-09DB12E24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2</xdr:row>
      <xdr:rowOff>4762</xdr:rowOff>
    </xdr:from>
    <xdr:to>
      <xdr:col>15</xdr:col>
      <xdr:colOff>85725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D9D7E-0EB5-4110-BC87-CDB322FCD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166687</xdr:rowOff>
    </xdr:from>
    <xdr:to>
      <xdr:col>15</xdr:col>
      <xdr:colOff>361950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1D3E1-B25F-431F-AC85-FCFD1EF55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027E-8E00-41B0-B3AC-AB22BAC423AD}">
  <dimension ref="B2:K35"/>
  <sheetViews>
    <sheetView workbookViewId="0">
      <selection activeCell="I24" sqref="I24"/>
    </sheetView>
  </sheetViews>
  <sheetFormatPr defaultRowHeight="15" x14ac:dyDescent="0.25"/>
  <cols>
    <col min="2" max="2" width="11" bestFit="1" customWidth="1"/>
    <col min="3" max="3" width="12" bestFit="1" customWidth="1"/>
    <col min="4" max="4" width="9.28515625" bestFit="1" customWidth="1"/>
    <col min="5" max="5" width="9" bestFit="1" customWidth="1"/>
    <col min="6" max="6" width="12.5703125" bestFit="1" customWidth="1"/>
    <col min="7" max="7" width="14" bestFit="1" customWidth="1"/>
    <col min="9" max="9" width="12.85546875" bestFit="1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1" x14ac:dyDescent="0.25">
      <c r="B3">
        <v>4020332650</v>
      </c>
      <c r="C3" s="2">
        <v>2267.22580645161</v>
      </c>
      <c r="D3">
        <v>5</v>
      </c>
      <c r="E3">
        <v>5</v>
      </c>
      <c r="F3" s="1">
        <v>1.3083870819499399</v>
      </c>
      <c r="G3">
        <v>1237</v>
      </c>
      <c r="I3" s="5" t="s">
        <v>41</v>
      </c>
      <c r="J3" s="6" t="s">
        <v>48</v>
      </c>
      <c r="K3" s="7">
        <f>AVERAGE(C3:C35)</f>
        <v>7519.2726779809736</v>
      </c>
    </row>
    <row r="4" spans="2:11" x14ac:dyDescent="0.25">
      <c r="B4">
        <v>4702921684</v>
      </c>
      <c r="C4" s="2">
        <v>8572.0645161290304</v>
      </c>
      <c r="D4">
        <v>5</v>
      </c>
      <c r="E4">
        <v>26</v>
      </c>
      <c r="F4" s="1">
        <v>5.2254839212663704</v>
      </c>
      <c r="G4">
        <v>766</v>
      </c>
      <c r="I4" s="5"/>
      <c r="J4" s="6" t="s">
        <v>46</v>
      </c>
      <c r="K4" s="7">
        <f>MIN(C3:C35)</f>
        <v>916.12903225806497</v>
      </c>
    </row>
    <row r="5" spans="2:11" x14ac:dyDescent="0.25">
      <c r="B5">
        <v>4388161847</v>
      </c>
      <c r="C5" s="2">
        <v>10813.935483871001</v>
      </c>
      <c r="D5">
        <v>23</v>
      </c>
      <c r="E5">
        <v>20</v>
      </c>
      <c r="F5" s="1">
        <v>5.3961290467170002</v>
      </c>
      <c r="G5">
        <v>836</v>
      </c>
      <c r="I5" s="5"/>
      <c r="J5" s="6" t="s">
        <v>47</v>
      </c>
      <c r="K5" s="7">
        <f>MAX(C3:C35)</f>
        <v>16040.032258064501</v>
      </c>
    </row>
    <row r="6" spans="2:11" x14ac:dyDescent="0.25">
      <c r="B6">
        <v>8583815059</v>
      </c>
      <c r="C6" s="2">
        <v>7198.5161290322603</v>
      </c>
      <c r="D6">
        <v>9</v>
      </c>
      <c r="E6">
        <v>22</v>
      </c>
      <c r="F6" s="1">
        <v>2.6174193466863298</v>
      </c>
      <c r="G6">
        <v>1267</v>
      </c>
      <c r="I6" s="8" t="s">
        <v>42</v>
      </c>
      <c r="J6" s="6"/>
      <c r="K6" s="7">
        <f>AVERAGE(D3:D35)</f>
        <v>19.878787878787879</v>
      </c>
    </row>
    <row r="7" spans="2:11" x14ac:dyDescent="0.25">
      <c r="B7">
        <v>4445114986</v>
      </c>
      <c r="C7" s="2">
        <v>4796.5483870967701</v>
      </c>
      <c r="D7">
        <v>6</v>
      </c>
      <c r="E7">
        <v>1</v>
      </c>
      <c r="F7" s="1">
        <v>2.6448387099850601</v>
      </c>
      <c r="G7">
        <v>829</v>
      </c>
      <c r="I7" s="8" t="s">
        <v>43</v>
      </c>
      <c r="J7" s="6"/>
      <c r="K7" s="7">
        <f>AVERAGE(E3:E35)</f>
        <v>12.848484848484848</v>
      </c>
    </row>
    <row r="8" spans="2:11" x14ac:dyDescent="0.25">
      <c r="B8">
        <v>2873212765</v>
      </c>
      <c r="C8" s="2">
        <v>7555.77419354839</v>
      </c>
      <c r="D8">
        <v>14</v>
      </c>
      <c r="E8">
        <v>6</v>
      </c>
      <c r="F8" s="1">
        <v>4.1435484136304499</v>
      </c>
      <c r="G8">
        <v>1097</v>
      </c>
      <c r="I8" s="8" t="s">
        <v>44</v>
      </c>
      <c r="J8" s="6"/>
      <c r="K8" s="7">
        <f>AVERAGE(F3:F35)</f>
        <v>3.317450153896337</v>
      </c>
    </row>
    <row r="9" spans="2:11" x14ac:dyDescent="0.25">
      <c r="B9">
        <v>4057192912</v>
      </c>
      <c r="C9" s="2">
        <v>3838</v>
      </c>
      <c r="D9">
        <v>0</v>
      </c>
      <c r="E9">
        <v>1</v>
      </c>
      <c r="F9" s="1">
        <v>2.6875</v>
      </c>
      <c r="G9">
        <v>1217</v>
      </c>
      <c r="I9" s="8" t="s">
        <v>45</v>
      </c>
      <c r="J9" s="6"/>
      <c r="K9" s="7">
        <f>AVERAGE(G3:G35)</f>
        <v>998.72727272727275</v>
      </c>
    </row>
    <row r="10" spans="2:11" x14ac:dyDescent="0.25">
      <c r="B10">
        <v>1844505072</v>
      </c>
      <c r="C10" s="2">
        <v>2580.0645161290299</v>
      </c>
      <c r="D10">
        <v>0</v>
      </c>
      <c r="E10">
        <v>1</v>
      </c>
      <c r="F10" s="1">
        <v>1.6474193385051199</v>
      </c>
      <c r="G10">
        <v>1206</v>
      </c>
      <c r="I10" s="8"/>
      <c r="J10" s="6"/>
      <c r="K10" s="7"/>
    </row>
    <row r="11" spans="2:11" x14ac:dyDescent="0.25">
      <c r="B11">
        <v>6775888955</v>
      </c>
      <c r="C11" s="2">
        <v>2519.6923076923099</v>
      </c>
      <c r="D11">
        <v>11</v>
      </c>
      <c r="E11">
        <v>14</v>
      </c>
      <c r="F11" s="1">
        <v>0.71153846576523305</v>
      </c>
      <c r="G11">
        <v>1299</v>
      </c>
      <c r="I11" s="8"/>
      <c r="J11" s="6"/>
      <c r="K11" s="7"/>
    </row>
    <row r="12" spans="2:11" x14ac:dyDescent="0.25">
      <c r="B12">
        <v>2320127002</v>
      </c>
      <c r="C12" s="2">
        <v>4716.8709677419401</v>
      </c>
      <c r="D12">
        <v>1</v>
      </c>
      <c r="E12">
        <v>2</v>
      </c>
      <c r="F12" s="1">
        <v>2.9803225667245901</v>
      </c>
      <c r="G12">
        <v>1220</v>
      </c>
    </row>
    <row r="13" spans="2:11" x14ac:dyDescent="0.25">
      <c r="B13">
        <v>8877689391</v>
      </c>
      <c r="C13" s="2">
        <v>16040.032258064501</v>
      </c>
      <c r="D13">
        <v>66</v>
      </c>
      <c r="E13">
        <v>9</v>
      </c>
      <c r="F13" s="1">
        <v>6.1887096743429897</v>
      </c>
      <c r="G13">
        <v>1112</v>
      </c>
    </row>
    <row r="14" spans="2:11" x14ac:dyDescent="0.25">
      <c r="B14">
        <v>3977333714</v>
      </c>
      <c r="C14" s="2">
        <v>10984.5666666667</v>
      </c>
      <c r="D14">
        <v>18</v>
      </c>
      <c r="E14">
        <v>61</v>
      </c>
      <c r="F14" s="1">
        <v>3.1343333443005901</v>
      </c>
      <c r="G14">
        <v>707</v>
      </c>
    </row>
    <row r="15" spans="2:11" x14ac:dyDescent="0.25">
      <c r="B15">
        <v>8792009665</v>
      </c>
      <c r="C15" s="2">
        <v>1853.7241379310301</v>
      </c>
      <c r="D15">
        <v>0</v>
      </c>
      <c r="E15">
        <v>4</v>
      </c>
      <c r="F15" s="1">
        <v>1.1034482707237401</v>
      </c>
      <c r="G15">
        <v>1060</v>
      </c>
    </row>
    <row r="16" spans="2:11" x14ac:dyDescent="0.25">
      <c r="B16">
        <v>7086361926</v>
      </c>
      <c r="C16" s="2">
        <v>9371.77419354839</v>
      </c>
      <c r="D16">
        <v>42</v>
      </c>
      <c r="E16">
        <v>25</v>
      </c>
      <c r="F16" s="1">
        <v>2.8187096621841201</v>
      </c>
      <c r="G16">
        <v>850</v>
      </c>
    </row>
    <row r="17" spans="2:7" x14ac:dyDescent="0.25">
      <c r="B17">
        <v>7007744171</v>
      </c>
      <c r="C17" s="2">
        <v>11323.4230769231</v>
      </c>
      <c r="D17">
        <v>31</v>
      </c>
      <c r="E17">
        <v>16</v>
      </c>
      <c r="F17" s="1">
        <v>4.8615384468665503</v>
      </c>
      <c r="G17">
        <v>1055</v>
      </c>
    </row>
    <row r="18" spans="2:7" x14ac:dyDescent="0.25">
      <c r="B18">
        <v>2347167796</v>
      </c>
      <c r="C18" s="2">
        <v>9519.6666666666697</v>
      </c>
      <c r="D18">
        <v>13</v>
      </c>
      <c r="E18">
        <v>20</v>
      </c>
      <c r="F18" s="1">
        <v>4.2216667084851203</v>
      </c>
      <c r="G18">
        <v>687</v>
      </c>
    </row>
    <row r="19" spans="2:7" x14ac:dyDescent="0.25">
      <c r="B19">
        <v>2026352035</v>
      </c>
      <c r="C19" s="2">
        <v>5566.8709677419401</v>
      </c>
      <c r="D19">
        <v>0</v>
      </c>
      <c r="E19">
        <v>0</v>
      </c>
      <c r="F19" s="1">
        <v>3.4361290402950799</v>
      </c>
      <c r="G19">
        <v>689</v>
      </c>
    </row>
    <row r="20" spans="2:7" x14ac:dyDescent="0.25">
      <c r="B20">
        <v>4558609924</v>
      </c>
      <c r="C20" s="2">
        <v>7685.1290322580599</v>
      </c>
      <c r="D20">
        <v>10</v>
      </c>
      <c r="E20">
        <v>13</v>
      </c>
      <c r="F20" s="1">
        <v>3.8477419460973401</v>
      </c>
      <c r="G20">
        <v>1093</v>
      </c>
    </row>
    <row r="21" spans="2:7" x14ac:dyDescent="0.25">
      <c r="B21">
        <v>8053475328</v>
      </c>
      <c r="C21" s="2">
        <v>14763.2903225806</v>
      </c>
      <c r="D21">
        <v>85</v>
      </c>
      <c r="E21">
        <v>9</v>
      </c>
      <c r="F21" s="1">
        <v>2.5338709546673699</v>
      </c>
      <c r="G21">
        <v>1148</v>
      </c>
    </row>
    <row r="22" spans="2:7" x14ac:dyDescent="0.25">
      <c r="B22">
        <v>4319703577</v>
      </c>
      <c r="C22" s="2">
        <v>7268.8387096774204</v>
      </c>
      <c r="D22">
        <v>3</v>
      </c>
      <c r="E22">
        <v>12</v>
      </c>
      <c r="F22" s="1">
        <v>3.7687096383662899</v>
      </c>
      <c r="G22">
        <v>735</v>
      </c>
    </row>
    <row r="23" spans="2:7" x14ac:dyDescent="0.25">
      <c r="B23">
        <v>8253242879</v>
      </c>
      <c r="C23" s="2">
        <v>6482.1578947368398</v>
      </c>
      <c r="D23">
        <v>20</v>
      </c>
      <c r="E23">
        <v>14</v>
      </c>
      <c r="F23" s="1">
        <v>1.7547368454305701</v>
      </c>
      <c r="G23">
        <v>1287</v>
      </c>
    </row>
    <row r="24" spans="2:7" x14ac:dyDescent="0.25">
      <c r="B24">
        <v>1503960366</v>
      </c>
      <c r="C24" s="2">
        <v>12116.7419354839</v>
      </c>
      <c r="D24">
        <v>38</v>
      </c>
      <c r="E24">
        <v>19</v>
      </c>
      <c r="F24" s="1">
        <v>4.1529032414959302</v>
      </c>
      <c r="G24">
        <v>848</v>
      </c>
    </row>
    <row r="25" spans="2:7" x14ac:dyDescent="0.25">
      <c r="B25">
        <v>5553957443</v>
      </c>
      <c r="C25" s="2">
        <v>8612.5806451612898</v>
      </c>
      <c r="D25">
        <v>23</v>
      </c>
      <c r="E25">
        <v>13</v>
      </c>
      <c r="F25" s="1">
        <v>3.5045160958843802</v>
      </c>
      <c r="G25">
        <v>668</v>
      </c>
    </row>
    <row r="26" spans="2:7" x14ac:dyDescent="0.25">
      <c r="B26">
        <v>1644430081</v>
      </c>
      <c r="C26" s="2">
        <v>7282.9666666666699</v>
      </c>
      <c r="D26">
        <v>9</v>
      </c>
      <c r="E26">
        <v>21</v>
      </c>
      <c r="F26" s="1">
        <v>3.6090000212192499</v>
      </c>
      <c r="G26">
        <v>1161</v>
      </c>
    </row>
    <row r="27" spans="2:7" x14ac:dyDescent="0.25">
      <c r="B27">
        <v>6117666160</v>
      </c>
      <c r="C27" s="2">
        <v>7046.7142857142899</v>
      </c>
      <c r="D27">
        <v>1</v>
      </c>
      <c r="E27">
        <v>2</v>
      </c>
      <c r="F27" s="1">
        <v>4.8432142989976104</v>
      </c>
      <c r="G27">
        <v>796</v>
      </c>
    </row>
    <row r="28" spans="2:7" x14ac:dyDescent="0.25">
      <c r="B28">
        <v>1927972279</v>
      </c>
      <c r="C28" s="2">
        <v>916.12903225806497</v>
      </c>
      <c r="D28">
        <v>1</v>
      </c>
      <c r="E28">
        <v>0</v>
      </c>
      <c r="F28" s="1">
        <v>0.50709676862724395</v>
      </c>
      <c r="G28">
        <v>1317</v>
      </c>
    </row>
    <row r="29" spans="2:7" x14ac:dyDescent="0.25">
      <c r="B29">
        <v>5577150313</v>
      </c>
      <c r="C29" s="2">
        <v>8304.4333333333307</v>
      </c>
      <c r="D29">
        <v>87</v>
      </c>
      <c r="E29">
        <v>29</v>
      </c>
      <c r="F29" s="1">
        <v>2.4279999891916901</v>
      </c>
      <c r="G29">
        <v>754</v>
      </c>
    </row>
    <row r="30" spans="2:7" x14ac:dyDescent="0.25">
      <c r="B30">
        <v>6962181067</v>
      </c>
      <c r="C30" s="2">
        <v>9794.8064516128998</v>
      </c>
      <c r="D30">
        <v>22</v>
      </c>
      <c r="E30">
        <v>18</v>
      </c>
      <c r="F30" s="1">
        <v>4.0016129247603898</v>
      </c>
      <c r="G30">
        <v>662</v>
      </c>
    </row>
    <row r="31" spans="2:7" x14ac:dyDescent="0.25">
      <c r="B31">
        <v>1624580081</v>
      </c>
      <c r="C31" s="2">
        <v>5743.9032258064499</v>
      </c>
      <c r="D31">
        <v>8</v>
      </c>
      <c r="E31">
        <v>5</v>
      </c>
      <c r="F31" s="1">
        <v>2.6067741801661799</v>
      </c>
      <c r="G31">
        <v>1257</v>
      </c>
    </row>
    <row r="32" spans="2:7" x14ac:dyDescent="0.25">
      <c r="B32">
        <v>3372868164</v>
      </c>
      <c r="C32" s="2">
        <v>6861.65</v>
      </c>
      <c r="D32">
        <v>9</v>
      </c>
      <c r="E32">
        <v>4</v>
      </c>
      <c r="F32" s="1">
        <v>3.9099999666213998</v>
      </c>
      <c r="G32">
        <v>1077</v>
      </c>
    </row>
    <row r="33" spans="2:7" x14ac:dyDescent="0.25">
      <c r="B33">
        <v>2022484408</v>
      </c>
      <c r="C33" s="2">
        <v>11370.6451612903</v>
      </c>
      <c r="D33">
        <v>36</v>
      </c>
      <c r="E33">
        <v>19</v>
      </c>
      <c r="F33" s="1">
        <v>4.94258063839328</v>
      </c>
      <c r="G33">
        <v>1112</v>
      </c>
    </row>
    <row r="34" spans="2:7" x14ac:dyDescent="0.25">
      <c r="B34">
        <v>8378563200</v>
      </c>
      <c r="C34" s="2">
        <v>8717.7096774193506</v>
      </c>
      <c r="D34">
        <v>58</v>
      </c>
      <c r="E34">
        <v>10</v>
      </c>
      <c r="F34" s="1">
        <v>3.88935482117438</v>
      </c>
      <c r="G34">
        <v>716</v>
      </c>
    </row>
    <row r="35" spans="2:7" x14ac:dyDescent="0.25">
      <c r="B35">
        <v>6290855005</v>
      </c>
      <c r="C35" s="2">
        <v>5649.5517241379303</v>
      </c>
      <c r="D35">
        <v>2</v>
      </c>
      <c r="E35">
        <v>3</v>
      </c>
      <c r="F35" s="1">
        <v>4.0486207090575101</v>
      </c>
      <c r="G35">
        <v>1193</v>
      </c>
    </row>
  </sheetData>
  <mergeCells count="1">
    <mergeCell ref="I3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446F-B662-4000-AECE-94AD8A42396A}">
  <dimension ref="B2:G17"/>
  <sheetViews>
    <sheetView workbookViewId="0">
      <selection activeCell="G3" sqref="G3"/>
    </sheetView>
  </sheetViews>
  <sheetFormatPr defaultRowHeight="15" x14ac:dyDescent="0.25"/>
  <cols>
    <col min="2" max="2" width="11" bestFit="1" customWidth="1"/>
    <col min="3" max="3" width="13.7109375" bestFit="1" customWidth="1"/>
    <col min="6" max="6" width="18.28515625" bestFit="1" customWidth="1"/>
    <col min="7" max="7" width="13" customWidth="1"/>
  </cols>
  <sheetData>
    <row r="2" spans="2:7" x14ac:dyDescent="0.25">
      <c r="B2" t="s">
        <v>0</v>
      </c>
      <c r="C2" t="s">
        <v>6</v>
      </c>
      <c r="F2" t="s">
        <v>34</v>
      </c>
      <c r="G2" t="s">
        <v>35</v>
      </c>
    </row>
    <row r="3" spans="2:7" x14ac:dyDescent="0.25">
      <c r="B3">
        <v>1503960366</v>
      </c>
      <c r="C3">
        <v>1</v>
      </c>
      <c r="F3" t="s">
        <v>36</v>
      </c>
      <c r="G3">
        <f>COUNT('daily activities'!B3:B35)-COUNT('no usage day'!B3:B17)</f>
        <v>18</v>
      </c>
    </row>
    <row r="4" spans="2:7" x14ac:dyDescent="0.25">
      <c r="B4">
        <v>1844505072</v>
      </c>
      <c r="C4">
        <v>10</v>
      </c>
      <c r="F4" t="s">
        <v>38</v>
      </c>
      <c r="G4">
        <f>COUNTIFS(C3:C17, "&gt;=1", C3:C17, "&lt;=9")</f>
        <v>11</v>
      </c>
    </row>
    <row r="5" spans="2:7" x14ac:dyDescent="0.25">
      <c r="B5">
        <v>1927972279</v>
      </c>
      <c r="C5">
        <v>14</v>
      </c>
      <c r="F5" t="s">
        <v>37</v>
      </c>
      <c r="G5">
        <f>COUNTIF(C3:C17, "&gt;9")</f>
        <v>4</v>
      </c>
    </row>
    <row r="6" spans="2:7" x14ac:dyDescent="0.25">
      <c r="B6">
        <v>4020332650</v>
      </c>
      <c r="C6">
        <v>14</v>
      </c>
    </row>
    <row r="7" spans="2:7" x14ac:dyDescent="0.25">
      <c r="B7">
        <v>4057192912</v>
      </c>
      <c r="C7">
        <v>1</v>
      </c>
    </row>
    <row r="8" spans="2:7" x14ac:dyDescent="0.25">
      <c r="B8">
        <v>4702921684</v>
      </c>
      <c r="C8">
        <v>1</v>
      </c>
    </row>
    <row r="9" spans="2:7" x14ac:dyDescent="0.25">
      <c r="B9">
        <v>5577150313</v>
      </c>
      <c r="C9">
        <v>2</v>
      </c>
    </row>
    <row r="10" spans="2:7" x14ac:dyDescent="0.25">
      <c r="B10">
        <v>6117666160</v>
      </c>
      <c r="C10">
        <v>5</v>
      </c>
    </row>
    <row r="11" spans="2:7" x14ac:dyDescent="0.25">
      <c r="B11">
        <v>6290855005</v>
      </c>
      <c r="C11">
        <v>5</v>
      </c>
    </row>
    <row r="12" spans="2:7" x14ac:dyDescent="0.25">
      <c r="B12">
        <v>6775888955</v>
      </c>
      <c r="C12">
        <v>9</v>
      </c>
    </row>
    <row r="13" spans="2:7" x14ac:dyDescent="0.25">
      <c r="B13">
        <v>7007744171</v>
      </c>
      <c r="C13">
        <v>2</v>
      </c>
    </row>
    <row r="14" spans="2:7" x14ac:dyDescent="0.25">
      <c r="B14">
        <v>7086361926</v>
      </c>
      <c r="C14">
        <v>1</v>
      </c>
    </row>
    <row r="15" spans="2:7" x14ac:dyDescent="0.25">
      <c r="B15">
        <v>8253242879</v>
      </c>
      <c r="C15">
        <v>1</v>
      </c>
    </row>
    <row r="16" spans="2:7" x14ac:dyDescent="0.25">
      <c r="B16">
        <v>8583815059</v>
      </c>
      <c r="C16">
        <v>1</v>
      </c>
    </row>
    <row r="17" spans="2:3" x14ac:dyDescent="0.25">
      <c r="B17">
        <v>8792009665</v>
      </c>
      <c r="C1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43D3-A857-43CA-B9ED-EF67C399C473}">
  <dimension ref="B2:G26"/>
  <sheetViews>
    <sheetView tabSelected="1" workbookViewId="0">
      <selection activeCell="E13" sqref="E13"/>
    </sheetView>
  </sheetViews>
  <sheetFormatPr defaultRowHeight="15" x14ac:dyDescent="0.25"/>
  <cols>
    <col min="2" max="2" width="11" bestFit="1" customWidth="1"/>
    <col min="3" max="3" width="22.5703125" bestFit="1" customWidth="1"/>
    <col min="4" max="4" width="18.42578125" bestFit="1" customWidth="1"/>
    <col min="6" max="6" width="14.140625" customWidth="1"/>
  </cols>
  <sheetData>
    <row r="2" spans="2:7" x14ac:dyDescent="0.25">
      <c r="B2" t="s">
        <v>0</v>
      </c>
      <c r="C2" t="s">
        <v>7</v>
      </c>
      <c r="F2" t="s">
        <v>39</v>
      </c>
    </row>
    <row r="3" spans="2:7" x14ac:dyDescent="0.25">
      <c r="B3">
        <v>1503960366</v>
      </c>
      <c r="C3">
        <v>25</v>
      </c>
      <c r="F3" t="s">
        <v>36</v>
      </c>
      <c r="G3">
        <f>COUNTIF(C3:C26,"&gt;24")</f>
        <v>10</v>
      </c>
    </row>
    <row r="4" spans="2:7" x14ac:dyDescent="0.25">
      <c r="B4">
        <v>1644430081</v>
      </c>
      <c r="C4">
        <v>4</v>
      </c>
      <c r="F4" t="s">
        <v>37</v>
      </c>
      <c r="G4">
        <f>COUNT(C3:C26)-G3-G5</f>
        <v>5</v>
      </c>
    </row>
    <row r="5" spans="2:7" x14ac:dyDescent="0.25">
      <c r="B5">
        <v>1844505072</v>
      </c>
      <c r="C5">
        <v>3</v>
      </c>
      <c r="F5" t="s">
        <v>38</v>
      </c>
      <c r="G5">
        <f>COUNTIF(C3:C26,"&lt;11")</f>
        <v>9</v>
      </c>
    </row>
    <row r="6" spans="2:7" x14ac:dyDescent="0.25">
      <c r="B6">
        <v>1927972279</v>
      </c>
      <c r="C6">
        <v>5</v>
      </c>
      <c r="F6" t="s">
        <v>40</v>
      </c>
      <c r="G6">
        <v>9</v>
      </c>
    </row>
    <row r="7" spans="2:7" x14ac:dyDescent="0.25">
      <c r="B7">
        <v>2026352035</v>
      </c>
      <c r="C7">
        <v>28</v>
      </c>
    </row>
    <row r="8" spans="2:7" x14ac:dyDescent="0.25">
      <c r="B8">
        <v>2320127002</v>
      </c>
      <c r="C8">
        <v>1</v>
      </c>
    </row>
    <row r="9" spans="2:7" x14ac:dyDescent="0.25">
      <c r="B9">
        <v>2347167796</v>
      </c>
      <c r="C9">
        <v>15</v>
      </c>
    </row>
    <row r="10" spans="2:7" x14ac:dyDescent="0.25">
      <c r="B10">
        <v>3977333714</v>
      </c>
      <c r="C10">
        <v>28</v>
      </c>
    </row>
    <row r="11" spans="2:7" x14ac:dyDescent="0.25">
      <c r="B11">
        <v>4020332650</v>
      </c>
      <c r="C11">
        <v>8</v>
      </c>
    </row>
    <row r="12" spans="2:7" x14ac:dyDescent="0.25">
      <c r="B12">
        <v>4319703577</v>
      </c>
      <c r="C12">
        <v>26</v>
      </c>
    </row>
    <row r="13" spans="2:7" x14ac:dyDescent="0.25">
      <c r="B13">
        <v>4388161847</v>
      </c>
      <c r="C13">
        <v>24</v>
      </c>
    </row>
    <row r="14" spans="2:7" x14ac:dyDescent="0.25">
      <c r="B14">
        <v>4445114986</v>
      </c>
      <c r="C14">
        <v>28</v>
      </c>
    </row>
    <row r="15" spans="2:7" x14ac:dyDescent="0.25">
      <c r="B15">
        <v>4558609924</v>
      </c>
      <c r="C15">
        <v>5</v>
      </c>
    </row>
    <row r="16" spans="2:7" x14ac:dyDescent="0.25">
      <c r="B16">
        <v>4702921684</v>
      </c>
      <c r="C16">
        <v>28</v>
      </c>
    </row>
    <row r="17" spans="2:3" x14ac:dyDescent="0.25">
      <c r="B17">
        <v>5553957443</v>
      </c>
      <c r="C17">
        <v>31</v>
      </c>
    </row>
    <row r="18" spans="2:3" x14ac:dyDescent="0.25">
      <c r="B18">
        <v>5577150313</v>
      </c>
      <c r="C18">
        <v>26</v>
      </c>
    </row>
    <row r="19" spans="2:3" x14ac:dyDescent="0.25">
      <c r="B19">
        <v>6117666160</v>
      </c>
      <c r="C19">
        <v>18</v>
      </c>
    </row>
    <row r="20" spans="2:3" x14ac:dyDescent="0.25">
      <c r="B20">
        <v>6775888955</v>
      </c>
      <c r="C20">
        <v>3</v>
      </c>
    </row>
    <row r="21" spans="2:3" x14ac:dyDescent="0.25">
      <c r="B21">
        <v>6962181067</v>
      </c>
      <c r="C21">
        <v>31</v>
      </c>
    </row>
    <row r="22" spans="2:3" x14ac:dyDescent="0.25">
      <c r="B22">
        <v>7007744171</v>
      </c>
      <c r="C22">
        <v>2</v>
      </c>
    </row>
    <row r="23" spans="2:3" x14ac:dyDescent="0.25">
      <c r="B23">
        <v>7086361926</v>
      </c>
      <c r="C23">
        <v>24</v>
      </c>
    </row>
    <row r="24" spans="2:3" x14ac:dyDescent="0.25">
      <c r="B24">
        <v>8053475328</v>
      </c>
      <c r="C24">
        <v>3</v>
      </c>
    </row>
    <row r="25" spans="2:3" x14ac:dyDescent="0.25">
      <c r="B25">
        <v>8378563200</v>
      </c>
      <c r="C25">
        <v>32</v>
      </c>
    </row>
    <row r="26" spans="2:3" x14ac:dyDescent="0.25">
      <c r="B26">
        <v>8792009665</v>
      </c>
      <c r="C26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A3BE-9BE1-4178-A3EE-84C45D6F7171}">
  <dimension ref="B2:F26"/>
  <sheetViews>
    <sheetView workbookViewId="0">
      <selection activeCell="I25" sqref="I25"/>
    </sheetView>
  </sheetViews>
  <sheetFormatPr defaultRowHeight="15" x14ac:dyDescent="0.25"/>
  <cols>
    <col min="2" max="2" width="11.42578125" bestFit="1" customWidth="1"/>
    <col min="3" max="3" width="18.28515625" bestFit="1" customWidth="1"/>
    <col min="5" max="5" width="11.42578125" bestFit="1" customWidth="1"/>
    <col min="6" max="6" width="18.28515625" bestFit="1" customWidth="1"/>
  </cols>
  <sheetData>
    <row r="2" spans="2:6" x14ac:dyDescent="0.25">
      <c r="B2" t="s">
        <v>8</v>
      </c>
      <c r="C2" t="s">
        <v>9</v>
      </c>
      <c r="E2" t="s">
        <v>8</v>
      </c>
      <c r="F2" t="s">
        <v>9</v>
      </c>
    </row>
    <row r="3" spans="2:6" x14ac:dyDescent="0.25">
      <c r="B3" s="4" t="s">
        <v>10</v>
      </c>
      <c r="C3" s="1">
        <v>5.7068965517241397</v>
      </c>
      <c r="E3" s="3">
        <v>0</v>
      </c>
      <c r="F3" s="1">
        <v>6.2547169811320797</v>
      </c>
    </row>
    <row r="4" spans="2:6" x14ac:dyDescent="0.25">
      <c r="B4" s="3" t="s">
        <v>11</v>
      </c>
      <c r="C4" s="1">
        <v>23.622950819672099</v>
      </c>
      <c r="E4" s="3">
        <v>4.1666666666666699E-2</v>
      </c>
      <c r="F4" s="1">
        <v>5.7068965517241397</v>
      </c>
    </row>
    <row r="5" spans="2:6" x14ac:dyDescent="0.25">
      <c r="B5" s="3" t="s">
        <v>12</v>
      </c>
      <c r="C5" s="1">
        <v>23.686416184971101</v>
      </c>
      <c r="E5" s="3">
        <v>8.3333333333333301E-2</v>
      </c>
      <c r="F5" s="1">
        <v>4.79802955665025</v>
      </c>
    </row>
    <row r="6" spans="2:6" x14ac:dyDescent="0.25">
      <c r="B6" s="3" t="s">
        <v>13</v>
      </c>
      <c r="C6" s="1">
        <v>14.3485113835377</v>
      </c>
      <c r="E6" s="3">
        <v>0.125</v>
      </c>
      <c r="F6" s="1">
        <v>2.9361702127659601</v>
      </c>
    </row>
    <row r="7" spans="2:6" x14ac:dyDescent="0.25">
      <c r="B7" s="3" t="s">
        <v>14</v>
      </c>
      <c r="C7" s="1">
        <v>21.7257617728532</v>
      </c>
      <c r="E7" s="3">
        <v>0.16666666666666699</v>
      </c>
      <c r="F7" s="1">
        <v>4.0972222222222197</v>
      </c>
    </row>
    <row r="8" spans="2:6" x14ac:dyDescent="0.25">
      <c r="B8" s="3" t="s">
        <v>15</v>
      </c>
      <c r="C8" s="1">
        <v>10.566744730679201</v>
      </c>
      <c r="E8" s="3">
        <v>0.20833333333333301</v>
      </c>
      <c r="F8" s="1">
        <v>22.7290640394089</v>
      </c>
    </row>
    <row r="9" spans="2:6" x14ac:dyDescent="0.25">
      <c r="B9" s="3" t="s">
        <v>16</v>
      </c>
      <c r="C9" s="1">
        <v>6.2547169811320797</v>
      </c>
      <c r="E9" s="3">
        <v>0.25</v>
      </c>
      <c r="F9" s="1">
        <v>18.792207792207801</v>
      </c>
    </row>
    <row r="10" spans="2:6" x14ac:dyDescent="0.25">
      <c r="B10" s="3" t="s">
        <v>17</v>
      </c>
      <c r="C10" s="1">
        <v>24.431241655540699</v>
      </c>
      <c r="E10" s="3">
        <v>0.29166666666666702</v>
      </c>
      <c r="F10" s="1">
        <v>19.632612966601201</v>
      </c>
    </row>
    <row r="11" spans="2:6" x14ac:dyDescent="0.25">
      <c r="B11" s="3" t="s">
        <v>18</v>
      </c>
      <c r="C11" s="1">
        <v>4.79802955665025</v>
      </c>
      <c r="E11" s="3">
        <v>0.33333333333333298</v>
      </c>
      <c r="F11" s="1">
        <v>23.463917525773201</v>
      </c>
    </row>
    <row r="12" spans="2:6" x14ac:dyDescent="0.25">
      <c r="B12" s="3" t="s">
        <v>19</v>
      </c>
      <c r="C12" s="1">
        <v>23.870879120879099</v>
      </c>
      <c r="E12" s="3">
        <v>0.375</v>
      </c>
      <c r="F12" s="1">
        <v>21.972392638036801</v>
      </c>
    </row>
    <row r="13" spans="2:6" x14ac:dyDescent="0.25">
      <c r="B13" s="3" t="s">
        <v>20</v>
      </c>
      <c r="C13" s="1">
        <v>2.9361702127659601</v>
      </c>
      <c r="E13" s="3">
        <v>0.41666666666666702</v>
      </c>
      <c r="F13" s="1">
        <v>23.686416184971101</v>
      </c>
    </row>
    <row r="14" spans="2:6" x14ac:dyDescent="0.25">
      <c r="B14" s="3" t="s">
        <v>21</v>
      </c>
      <c r="C14" s="1">
        <v>19.5075239398085</v>
      </c>
      <c r="E14" s="3">
        <v>0.45833333333333298</v>
      </c>
      <c r="F14" s="1">
        <v>21.7257617728532</v>
      </c>
    </row>
    <row r="15" spans="2:6" x14ac:dyDescent="0.25">
      <c r="B15" s="3" t="s">
        <v>22</v>
      </c>
      <c r="C15" s="1">
        <v>4.0972222222222197</v>
      </c>
      <c r="E15" s="3">
        <v>0.5</v>
      </c>
      <c r="F15" s="1">
        <v>24.431241655540699</v>
      </c>
    </row>
    <row r="16" spans="2:6" x14ac:dyDescent="0.25">
      <c r="B16" s="3" t="s">
        <v>23</v>
      </c>
      <c r="C16" s="1">
        <v>22.0123287671233</v>
      </c>
      <c r="E16" s="3">
        <v>0.54166666666666696</v>
      </c>
      <c r="F16" s="1">
        <v>23.622950819672099</v>
      </c>
    </row>
    <row r="17" spans="2:6" x14ac:dyDescent="0.25">
      <c r="B17" s="3" t="s">
        <v>24</v>
      </c>
      <c r="C17" s="1">
        <v>22.7290640394089</v>
      </c>
      <c r="E17" s="3">
        <v>0.58333333333333304</v>
      </c>
      <c r="F17" s="1">
        <v>23.870879120879099</v>
      </c>
    </row>
    <row r="18" spans="2:6" x14ac:dyDescent="0.25">
      <c r="B18" s="3" t="s">
        <v>25</v>
      </c>
      <c r="C18" s="1">
        <v>26.730245231607601</v>
      </c>
      <c r="E18" s="3">
        <v>0.625</v>
      </c>
      <c r="F18" s="1">
        <v>19.5075239398085</v>
      </c>
    </row>
    <row r="19" spans="2:6" x14ac:dyDescent="0.25">
      <c r="B19" s="3" t="s">
        <v>26</v>
      </c>
      <c r="C19" s="1">
        <v>18.792207792207801</v>
      </c>
      <c r="E19" s="3">
        <v>0.66666666666666696</v>
      </c>
      <c r="F19" s="1">
        <v>22.0123287671233</v>
      </c>
    </row>
    <row r="20" spans="2:6" x14ac:dyDescent="0.25">
      <c r="B20" s="3" t="s">
        <v>27</v>
      </c>
      <c r="C20" s="1">
        <v>27.0954979536153</v>
      </c>
      <c r="E20" s="3">
        <v>0.70833333333333304</v>
      </c>
      <c r="F20" s="1">
        <v>26.730245231607601</v>
      </c>
    </row>
    <row r="21" spans="2:6" x14ac:dyDescent="0.25">
      <c r="B21" s="3" t="s">
        <v>28</v>
      </c>
      <c r="C21" s="1">
        <v>19.632612966601201</v>
      </c>
      <c r="E21" s="3">
        <v>0.75</v>
      </c>
      <c r="F21" s="1">
        <v>27.0954979536153</v>
      </c>
    </row>
    <row r="22" spans="2:6" x14ac:dyDescent="0.25">
      <c r="B22" s="3" t="s">
        <v>29</v>
      </c>
      <c r="C22" s="1">
        <v>26.324728260869598</v>
      </c>
      <c r="E22" s="3">
        <v>0.79166666666666696</v>
      </c>
      <c r="F22" s="1">
        <v>26.324728260869598</v>
      </c>
    </row>
    <row r="23" spans="2:6" x14ac:dyDescent="0.25">
      <c r="B23" s="3" t="s">
        <v>30</v>
      </c>
      <c r="C23" s="1">
        <v>23.463917525773201</v>
      </c>
      <c r="E23" s="3">
        <v>0.83333333333333304</v>
      </c>
      <c r="F23" s="1">
        <v>18.4022662889518</v>
      </c>
    </row>
    <row r="24" spans="2:6" x14ac:dyDescent="0.25">
      <c r="B24" s="3" t="s">
        <v>31</v>
      </c>
      <c r="C24" s="1">
        <v>18.4022662889518</v>
      </c>
      <c r="E24" s="3">
        <v>0.875</v>
      </c>
      <c r="F24" s="1">
        <v>17.018691588785</v>
      </c>
    </row>
    <row r="25" spans="2:6" x14ac:dyDescent="0.25">
      <c r="B25" s="3" t="s">
        <v>32</v>
      </c>
      <c r="C25" s="1">
        <v>21.972392638036801</v>
      </c>
      <c r="E25" s="3">
        <v>0.91666666666666696</v>
      </c>
      <c r="F25" s="1">
        <v>14.3485113835377</v>
      </c>
    </row>
    <row r="26" spans="2:6" x14ac:dyDescent="0.25">
      <c r="B26" s="3" t="s">
        <v>33</v>
      </c>
      <c r="C26" s="1">
        <v>17.018691588785</v>
      </c>
      <c r="E26" s="3">
        <v>0.95833333333333304</v>
      </c>
      <c r="F26" s="1">
        <v>10.566744730679201</v>
      </c>
    </row>
  </sheetData>
  <sortState xmlns:xlrd2="http://schemas.microsoft.com/office/spreadsheetml/2017/richdata2" ref="E3:F26">
    <sortCondition ref="E3:E26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activities</vt:lpstr>
      <vt:lpstr>no usage day</vt:lpstr>
      <vt:lpstr>sleep tracking</vt:lpstr>
      <vt:lpstr>active 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Firdaus</dc:creator>
  <cp:lastModifiedBy>Noor Firdaus</cp:lastModifiedBy>
  <dcterms:created xsi:type="dcterms:W3CDTF">2021-09-15T05:53:22Z</dcterms:created>
  <dcterms:modified xsi:type="dcterms:W3CDTF">2021-09-20T06:00:14Z</dcterms:modified>
</cp:coreProperties>
</file>