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4950024c4174d36/"/>
    </mc:Choice>
  </mc:AlternateContent>
  <xr:revisionPtr revIDLastSave="158" documentId="8_{EA288F5A-18C9-4601-9B06-A836455F092A}" xr6:coauthVersionLast="47" xr6:coauthVersionMax="47" xr10:uidLastSave="{194A7C95-1F50-4BD4-A76E-A48FCEFCC242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nc8J9M6guGv/ii0tXd3iLYk57X+9103XNhg4VQEBJe0="/>
    </ext>
  </extLst>
</workbook>
</file>

<file path=xl/calcChain.xml><?xml version="1.0" encoding="utf-8"?>
<calcChain xmlns="http://schemas.openxmlformats.org/spreadsheetml/2006/main">
  <c r="B22" i="3" l="1"/>
  <c r="B21" i="3"/>
  <c r="B43" i="2"/>
  <c r="B44" i="2"/>
  <c r="B31" i="1"/>
  <c r="B30" i="1"/>
  <c r="B23" i="3" l="1"/>
  <c r="B20" i="3"/>
  <c r="B19" i="3"/>
  <c r="C44" i="2" a="1"/>
  <c r="C44" i="2" s="1"/>
  <c r="D44" i="2" s="1"/>
  <c r="C43" i="2" a="1"/>
  <c r="C43" i="2" s="1"/>
  <c r="D43" i="2" s="1"/>
  <c r="B24" i="3"/>
  <c r="B18" i="3"/>
  <c r="E43" i="2" l="1"/>
  <c r="A30" i="3" s="1"/>
  <c r="C31" i="1" a="1"/>
  <c r="C31" i="1" s="1"/>
  <c r="D31" i="1" s="1"/>
  <c r="C30" i="1" a="1"/>
  <c r="C30" i="1" s="1"/>
  <c r="D30" i="1" s="1"/>
  <c r="E30" i="1" l="1"/>
  <c r="C30" i="3" s="1"/>
  <c r="B3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<sst xmlns="http://schemas.openxmlformats.org/spreadsheetml/2006/main" count="130" uniqueCount="51">
  <si>
    <t xml:space="preserve">In this Project you need to prepare a calculator which can be used in such a way that whenever you give certain inputs you will get a 
calculated price which can be precisely given to customers for payment or they can summarize their travel expenditure when they are planning.
</t>
  </si>
  <si>
    <t>Table 1</t>
  </si>
  <si>
    <t>Cab type</t>
  </si>
  <si>
    <t>Validity Start</t>
  </si>
  <si>
    <t>Validity End</t>
  </si>
  <si>
    <t>Price per day</t>
  </si>
  <si>
    <t>Swift Dzire</t>
  </si>
  <si>
    <t>Innova</t>
  </si>
  <si>
    <t>Ertiga</t>
  </si>
  <si>
    <t>Input Table</t>
  </si>
  <si>
    <t>Car Type</t>
  </si>
  <si>
    <t>Total Cab Day</t>
  </si>
  <si>
    <t>Cab/day Price</t>
  </si>
  <si>
    <t>Total Price for Cab</t>
  </si>
  <si>
    <t>Final cab price</t>
  </si>
  <si>
    <t>Trip Start Date</t>
  </si>
  <si>
    <t>jan to apr</t>
  </si>
  <si>
    <t>Trip End Date</t>
  </si>
  <si>
    <t>No. of Cabs</t>
  </si>
  <si>
    <t>Questions</t>
  </si>
  <si>
    <t>1. Write scripts in each of the cell in table below such that whenever you push inputs in input table you will
get output like in sample 1 ?</t>
  </si>
  <si>
    <t>Write your script here</t>
  </si>
  <si>
    <t>Table 2</t>
  </si>
  <si>
    <t>Hotel Name</t>
  </si>
  <si>
    <t>Room Name</t>
  </si>
  <si>
    <t>Radisson</t>
  </si>
  <si>
    <t>Standard</t>
  </si>
  <si>
    <t>Deluxe</t>
  </si>
  <si>
    <t>Taj</t>
  </si>
  <si>
    <t>Hotel/ Room Name</t>
  </si>
  <si>
    <t>Total Room Day</t>
  </si>
  <si>
    <t>Room/day Price</t>
  </si>
  <si>
    <t>Total Price for 
Room</t>
  </si>
  <si>
    <t>Final Room price</t>
  </si>
  <si>
    <t>Taj Deluxe</t>
  </si>
  <si>
    <t>No. of Rooms</t>
  </si>
  <si>
    <t xml:space="preserve">2.  Write a script  to get name of Hotel and Room such that whenever you give inputs in input table
 you will get output like in sample 1?  </t>
  </si>
  <si>
    <t>3. Write scripts in each of the cell in table below such that whenever you push inputs in input table you 
will get output like in sample 2 ?</t>
  </si>
  <si>
    <t>jan to june</t>
  </si>
  <si>
    <t>july to dec</t>
  </si>
  <si>
    <t>Final Product - 
Calculator:No need to give any input
here. You need to extract values 
from sheet1 and sheet 2
 as in your question 6.</t>
  </si>
  <si>
    <t>Question 4. Use HLOOKUP to get Final Room price and Final Cab Price?</t>
  </si>
  <si>
    <t>Write your Script Here ?</t>
  </si>
  <si>
    <t>Question 4. Find the total Calculated price ?</t>
  </si>
  <si>
    <t>Total Calculated price</t>
  </si>
  <si>
    <t>Questions 5. Use data validation drop down in input table(i.e :Text Input ) ?</t>
  </si>
  <si>
    <t>Questions 6. Automate all the sheets such like whenever you are changing any values in 
Input table in sheet 1 and sheet 2 have reflections in sheet 3 which is your end product ?(Hint: Use VLOOKUP and HLOOKUP)</t>
  </si>
  <si>
    <t>May to dec</t>
  </si>
  <si>
    <t>Radisson Standard</t>
  </si>
  <si>
    <t>Taj Standard</t>
  </si>
  <si>
    <t>Radisson 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</si>
</sst>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d&quot;-&quot;mmm&quot;-&quot;yyyy"/>
  </numFmts>
  <fonts count="17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  <font>
      <sz val="11"/>
      <color rgb="FFFFFFFF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FFFFFF"/>
      <name val="Bell MT"/>
      <family val="1"/>
    </font>
    <font>
      <sz val="10"/>
      <name val="Bell MT"/>
      <family val="1"/>
    </font>
    <font>
      <sz val="10"/>
      <color rgb="FF000000"/>
      <name val="Bell MT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theme="1" tint="4.9989318521683403E-2"/>
        <bgColor rgb="FF1155CC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rgb="FF1155CC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rgb="FF1155CC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5" fillId="0" borderId="4" xfId="0" applyFont="1" applyBorder="1"/>
    <xf numFmtId="164" fontId="6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5" fillId="0" borderId="0" xfId="0" applyFont="1"/>
    <xf numFmtId="0" fontId="7" fillId="2" borderId="6" xfId="0" applyFont="1" applyFill="1" applyBorder="1" applyAlignment="1">
      <alignment horizontal="center" vertical="top"/>
    </xf>
    <xf numFmtId="164" fontId="6" fillId="3" borderId="0" xfId="0" applyNumberFormat="1" applyFont="1" applyFill="1" applyAlignment="1">
      <alignment horizontal="right" wrapText="1"/>
    </xf>
    <xf numFmtId="0" fontId="6" fillId="4" borderId="5" xfId="0" applyFont="1" applyFill="1" applyBorder="1" applyAlignment="1">
      <alignment horizontal="right" wrapText="1"/>
    </xf>
    <xf numFmtId="0" fontId="6" fillId="4" borderId="9" xfId="0" applyFont="1" applyFill="1" applyBorder="1" applyAlignment="1">
      <alignment horizontal="right" wrapText="1"/>
    </xf>
    <xf numFmtId="0" fontId="6" fillId="5" borderId="4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right" wrapText="1"/>
    </xf>
    <xf numFmtId="164" fontId="6" fillId="3" borderId="4" xfId="0" applyNumberFormat="1" applyFont="1" applyFill="1" applyBorder="1" applyAlignment="1">
      <alignment horizontal="right" wrapText="1"/>
    </xf>
    <xf numFmtId="15" fontId="5" fillId="3" borderId="6" xfId="0" applyNumberFormat="1" applyFont="1" applyFill="1" applyBorder="1"/>
    <xf numFmtId="15" fontId="5" fillId="2" borderId="6" xfId="0" applyNumberFormat="1" applyFont="1" applyFill="1" applyBorder="1"/>
    <xf numFmtId="3" fontId="6" fillId="3" borderId="4" xfId="0" applyNumberFormat="1" applyFont="1" applyFill="1" applyBorder="1" applyAlignment="1">
      <alignment horizontal="right" wrapText="1"/>
    </xf>
    <xf numFmtId="3" fontId="6" fillId="3" borderId="0" xfId="0" applyNumberFormat="1" applyFont="1" applyFill="1" applyAlignment="1">
      <alignment horizontal="right"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5" borderId="9" xfId="0" applyFont="1" applyFill="1" applyBorder="1" applyAlignment="1">
      <alignment horizontal="right" wrapText="1"/>
    </xf>
    <xf numFmtId="0" fontId="5" fillId="0" borderId="14" xfId="0" applyFont="1" applyBorder="1"/>
    <xf numFmtId="15" fontId="6" fillId="0" borderId="13" xfId="0" applyNumberFormat="1" applyFont="1" applyBorder="1" applyAlignment="1">
      <alignment wrapText="1"/>
    </xf>
    <xf numFmtId="164" fontId="6" fillId="0" borderId="13" xfId="0" applyNumberFormat="1" applyFont="1" applyBorder="1" applyAlignment="1">
      <alignment horizontal="right" wrapText="1"/>
    </xf>
    <xf numFmtId="0" fontId="6" fillId="0" borderId="13" xfId="0" applyFont="1" applyBorder="1" applyAlignment="1">
      <alignment horizontal="right" wrapText="1"/>
    </xf>
    <xf numFmtId="0" fontId="8" fillId="2" borderId="0" xfId="0" applyFont="1" applyFill="1" applyAlignment="1">
      <alignment horizontal="center" wrapText="1"/>
    </xf>
    <xf numFmtId="0" fontId="6" fillId="3" borderId="4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6" fillId="5" borderId="4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165" fontId="8" fillId="2" borderId="15" xfId="0" applyNumberFormat="1" applyFont="1" applyFill="1" applyBorder="1" applyAlignment="1">
      <alignment wrapText="1"/>
    </xf>
    <xf numFmtId="3" fontId="6" fillId="2" borderId="0" xfId="0" applyNumberFormat="1" applyFont="1" applyFill="1" applyAlignment="1">
      <alignment horizontal="right" wrapText="1"/>
    </xf>
    <xf numFmtId="15" fontId="6" fillId="0" borderId="4" xfId="0" applyNumberFormat="1" applyFont="1" applyBorder="1" applyAlignment="1">
      <alignment wrapText="1"/>
    </xf>
    <xf numFmtId="0" fontId="12" fillId="2" borderId="6" xfId="0" applyFont="1" applyFill="1" applyBorder="1" applyAlignment="1">
      <alignment vertical="top"/>
    </xf>
    <xf numFmtId="0" fontId="5" fillId="2" borderId="6" xfId="0" applyFont="1" applyFill="1" applyBorder="1"/>
    <xf numFmtId="0" fontId="11" fillId="0" borderId="0" xfId="0" applyFont="1" applyAlignment="1">
      <alignment horizontal="center" vertical="center"/>
    </xf>
    <xf numFmtId="0" fontId="5" fillId="2" borderId="17" xfId="0" applyFont="1" applyFill="1" applyBorder="1"/>
    <xf numFmtId="0" fontId="8" fillId="2" borderId="6" xfId="0" applyFont="1" applyFill="1" applyBorder="1" applyAlignment="1">
      <alignment horizontal="center" wrapText="1"/>
    </xf>
    <xf numFmtId="0" fontId="5" fillId="2" borderId="8" xfId="0" applyFont="1" applyFill="1" applyBorder="1"/>
    <xf numFmtId="0" fontId="5" fillId="2" borderId="0" xfId="0" applyFont="1" applyFill="1"/>
    <xf numFmtId="0" fontId="8" fillId="2" borderId="18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vertical="top" wrapText="1"/>
    </xf>
    <xf numFmtId="0" fontId="6" fillId="2" borderId="18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right" wrapText="1"/>
    </xf>
    <xf numFmtId="0" fontId="5" fillId="2" borderId="19" xfId="0" applyFont="1" applyFill="1" applyBorder="1"/>
    <xf numFmtId="0" fontId="6" fillId="6" borderId="4" xfId="0" applyFont="1" applyFill="1" applyBorder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8" fillId="2" borderId="6" xfId="0" applyFont="1" applyFill="1" applyBorder="1" applyAlignment="1">
      <alignment horizontal="center" vertical="top" wrapText="1"/>
    </xf>
    <xf numFmtId="0" fontId="5" fillId="0" borderId="20" xfId="0" applyFont="1" applyBorder="1"/>
    <xf numFmtId="0" fontId="13" fillId="0" borderId="20" xfId="0" applyFont="1" applyBorder="1"/>
    <xf numFmtId="0" fontId="4" fillId="9" borderId="4" xfId="0" applyFont="1" applyFill="1" applyBorder="1" applyAlignment="1">
      <alignment wrapText="1"/>
    </xf>
    <xf numFmtId="164" fontId="4" fillId="9" borderId="4" xfId="0" applyNumberFormat="1" applyFont="1" applyFill="1" applyBorder="1" applyAlignment="1">
      <alignment wrapText="1"/>
    </xf>
    <xf numFmtId="0" fontId="7" fillId="11" borderId="20" xfId="0" applyFont="1" applyFill="1" applyBorder="1"/>
    <xf numFmtId="0" fontId="8" fillId="11" borderId="20" xfId="0" applyFont="1" applyFill="1" applyBorder="1" applyAlignment="1">
      <alignment wrapText="1"/>
    </xf>
    <xf numFmtId="14" fontId="6" fillId="3" borderId="20" xfId="0" applyNumberFormat="1" applyFont="1" applyFill="1" applyBorder="1" applyAlignment="1">
      <alignment horizontal="right" wrapText="1"/>
    </xf>
    <xf numFmtId="165" fontId="8" fillId="11" borderId="20" xfId="0" applyNumberFormat="1" applyFont="1" applyFill="1" applyBorder="1" applyAlignment="1">
      <alignment wrapText="1"/>
    </xf>
    <xf numFmtId="3" fontId="6" fillId="3" borderId="20" xfId="0" applyNumberFormat="1" applyFont="1" applyFill="1" applyBorder="1" applyAlignment="1">
      <alignment horizontal="right" wrapText="1"/>
    </xf>
    <xf numFmtId="0" fontId="8" fillId="9" borderId="6" xfId="0" applyFont="1" applyFill="1" applyBorder="1" applyAlignment="1">
      <alignment horizontal="center" vertical="top" wrapText="1"/>
    </xf>
    <xf numFmtId="0" fontId="8" fillId="9" borderId="7" xfId="0" applyFont="1" applyFill="1" applyBorder="1" applyAlignment="1">
      <alignment horizontal="center" vertical="top" wrapText="1"/>
    </xf>
    <xf numFmtId="0" fontId="7" fillId="9" borderId="7" xfId="0" applyFont="1" applyFill="1" applyBorder="1" applyAlignment="1">
      <alignment vertical="top"/>
    </xf>
    <xf numFmtId="0" fontId="7" fillId="9" borderId="7" xfId="0" applyFont="1" applyFill="1" applyBorder="1" applyAlignment="1">
      <alignment horizontal="center" vertical="top"/>
    </xf>
    <xf numFmtId="0" fontId="4" fillId="9" borderId="6" xfId="0" applyFont="1" applyFill="1" applyBorder="1" applyAlignment="1">
      <alignment wrapText="1"/>
    </xf>
    <xf numFmtId="164" fontId="4" fillId="9" borderId="7" xfId="0" applyNumberFormat="1" applyFont="1" applyFill="1" applyBorder="1" applyAlignment="1">
      <alignment wrapText="1"/>
    </xf>
    <xf numFmtId="0" fontId="4" fillId="9" borderId="7" xfId="0" applyFont="1" applyFill="1" applyBorder="1" applyAlignment="1">
      <alignment wrapText="1"/>
    </xf>
    <xf numFmtId="0" fontId="7" fillId="11" borderId="4" xfId="0" applyFont="1" applyFill="1" applyBorder="1"/>
    <xf numFmtId="0" fontId="8" fillId="11" borderId="4" xfId="0" applyFont="1" applyFill="1" applyBorder="1" applyAlignment="1">
      <alignment wrapText="1"/>
    </xf>
    <xf numFmtId="0" fontId="8" fillId="9" borderId="6" xfId="0" applyFont="1" applyFill="1" applyBorder="1" applyAlignment="1">
      <alignment vertical="center" wrapText="1"/>
    </xf>
    <xf numFmtId="0" fontId="8" fillId="9" borderId="7" xfId="0" applyFont="1" applyFill="1" applyBorder="1" applyAlignment="1">
      <alignment vertical="center" wrapText="1"/>
    </xf>
    <xf numFmtId="0" fontId="7" fillId="9" borderId="7" xfId="0" applyFont="1" applyFill="1" applyBorder="1" applyAlignment="1">
      <alignment vertical="center"/>
    </xf>
    <xf numFmtId="0" fontId="7" fillId="9" borderId="4" xfId="0" applyFont="1" applyFill="1" applyBorder="1" applyAlignment="1">
      <alignment vertical="center"/>
    </xf>
    <xf numFmtId="0" fontId="8" fillId="9" borderId="4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wrapText="1"/>
    </xf>
    <xf numFmtId="164" fontId="4" fillId="7" borderId="4" xfId="0" applyNumberFormat="1" applyFont="1" applyFill="1" applyBorder="1" applyAlignment="1">
      <alignment wrapText="1"/>
    </xf>
    <xf numFmtId="0" fontId="4" fillId="11" borderId="4" xfId="0" applyFont="1" applyFill="1" applyBorder="1" applyAlignment="1">
      <alignment wrapText="1"/>
    </xf>
    <xf numFmtId="165" fontId="8" fillId="11" borderId="4" xfId="0" applyNumberFormat="1" applyFont="1" applyFill="1" applyBorder="1" applyAlignment="1">
      <alignment wrapText="1"/>
    </xf>
    <xf numFmtId="0" fontId="7" fillId="9" borderId="4" xfId="0" applyFont="1" applyFill="1" applyBorder="1" applyAlignment="1">
      <alignment horizontal="center" vertical="top"/>
    </xf>
    <xf numFmtId="0" fontId="8" fillId="9" borderId="5" xfId="0" applyFont="1" applyFill="1" applyBorder="1" applyAlignment="1">
      <alignment wrapText="1"/>
    </xf>
    <xf numFmtId="0" fontId="9" fillId="0" borderId="0" xfId="0" applyFont="1" applyAlignment="1">
      <alignment vertical="center"/>
    </xf>
    <xf numFmtId="0" fontId="0" fillId="0" borderId="0" xfId="0"/>
    <xf numFmtId="0" fontId="14" fillId="7" borderId="1" xfId="0" applyFont="1" applyFill="1" applyBorder="1" applyAlignment="1">
      <alignment horizontal="center" wrapText="1"/>
    </xf>
    <xf numFmtId="0" fontId="15" fillId="8" borderId="2" xfId="0" applyFont="1" applyFill="1" applyBorder="1"/>
    <xf numFmtId="0" fontId="15" fillId="8" borderId="3" xfId="0" applyFont="1" applyFill="1" applyBorder="1"/>
    <xf numFmtId="0" fontId="16" fillId="8" borderId="0" xfId="0" applyFont="1" applyFill="1"/>
    <xf numFmtId="0" fontId="3" fillId="9" borderId="1" xfId="0" applyFont="1" applyFill="1" applyBorder="1" applyAlignment="1">
      <alignment horizontal="center" vertical="center"/>
    </xf>
    <xf numFmtId="0" fontId="2" fillId="10" borderId="2" xfId="0" applyFont="1" applyFill="1" applyBorder="1"/>
    <xf numFmtId="0" fontId="2" fillId="10" borderId="3" xfId="0" applyFont="1" applyFill="1" applyBorder="1"/>
    <xf numFmtId="0" fontId="0" fillId="10" borderId="0" xfId="0" applyFill="1"/>
    <xf numFmtId="0" fontId="1" fillId="9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" fillId="11" borderId="1" xfId="0" applyFont="1" applyFill="1" applyBorder="1" applyAlignment="1">
      <alignment horizontal="center" wrapText="1"/>
    </xf>
    <xf numFmtId="0" fontId="2" fillId="12" borderId="2" xfId="0" applyFont="1" applyFill="1" applyBorder="1"/>
    <xf numFmtId="0" fontId="2" fillId="12" borderId="3" xfId="0" applyFont="1" applyFill="1" applyBorder="1"/>
    <xf numFmtId="0" fontId="0" fillId="12" borderId="0" xfId="0" applyFill="1"/>
    <xf numFmtId="0" fontId="1" fillId="9" borderId="10" xfId="0" applyFont="1" applyFill="1" applyBorder="1" applyAlignment="1">
      <alignment horizontal="center" vertical="center"/>
    </xf>
    <xf numFmtId="0" fontId="2" fillId="10" borderId="11" xfId="0" applyFont="1" applyFill="1" applyBorder="1"/>
    <xf numFmtId="0" fontId="2" fillId="10" borderId="12" xfId="0" applyFont="1" applyFill="1" applyBorder="1"/>
    <xf numFmtId="0" fontId="2" fillId="10" borderId="13" xfId="0" applyFont="1" applyFill="1" applyBorder="1"/>
    <xf numFmtId="0" fontId="9" fillId="0" borderId="0" xfId="0" applyFont="1"/>
    <xf numFmtId="0" fontId="10" fillId="0" borderId="0" xfId="0" applyFont="1"/>
    <xf numFmtId="0" fontId="3" fillId="9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8" fillId="2" borderId="8" xfId="0" applyFont="1" applyFill="1" applyBorder="1" applyAlignment="1">
      <alignment horizontal="center" wrapText="1"/>
    </xf>
    <xf numFmtId="0" fontId="2" fillId="0" borderId="16" xfId="0" applyFont="1" applyBorder="1"/>
    <xf numFmtId="0" fontId="9" fillId="0" borderId="0" xfId="0" applyFont="1" applyAlignment="1">
      <alignment horizontal="center" vertical="center"/>
    </xf>
    <xf numFmtId="0" fontId="6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28</xdr:row>
      <xdr:rowOff>0</xdr:rowOff>
    </xdr:from>
    <xdr:ext cx="1152525" cy="219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74500" y="3675225"/>
          <a:ext cx="11430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</xdr:col>
      <xdr:colOff>0</xdr:colOff>
      <xdr:row>28</xdr:row>
      <xdr:rowOff>0</xdr:rowOff>
    </xdr:from>
    <xdr:ext cx="1152525" cy="2190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74500" y="3675225"/>
          <a:ext cx="11430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41</xdr:row>
      <xdr:rowOff>38100</xdr:rowOff>
    </xdr:from>
    <xdr:ext cx="857250" cy="2190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922138" y="3675225"/>
          <a:ext cx="847725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47625</xdr:colOff>
      <xdr:row>33</xdr:row>
      <xdr:rowOff>180975</xdr:rowOff>
    </xdr:from>
    <xdr:ext cx="857250" cy="2190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922138" y="3675225"/>
          <a:ext cx="847725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33</xdr:row>
      <xdr:rowOff>180975</xdr:rowOff>
    </xdr:from>
    <xdr:ext cx="1190625" cy="2190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755450" y="3675225"/>
          <a:ext cx="11811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28</xdr:row>
      <xdr:rowOff>0</xdr:rowOff>
    </xdr:from>
    <xdr:ext cx="1238250" cy="2190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731638" y="3675225"/>
          <a:ext cx="1228725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133350</xdr:colOff>
      <xdr:row>6</xdr:row>
      <xdr:rowOff>133350</xdr:rowOff>
    </xdr:from>
    <xdr:ext cx="723900" cy="2952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988813" y="3637125"/>
          <a:ext cx="714375" cy="2857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85725</xdr:colOff>
      <xdr:row>18</xdr:row>
      <xdr:rowOff>314325</xdr:rowOff>
    </xdr:from>
    <xdr:ext cx="1647825" cy="2190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526850" y="3675225"/>
          <a:ext cx="1638300" cy="209550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zoomScale="80" zoomScaleNormal="80" workbookViewId="0">
      <selection activeCell="B22" sqref="B22"/>
    </sheetView>
  </sheetViews>
  <sheetFormatPr defaultColWidth="12.6640625" defaultRowHeight="15" customHeight="1" x14ac:dyDescent="0.25"/>
  <cols>
    <col min="4" max="4" width="16" customWidth="1"/>
    <col min="6" max="6" width="17.5546875" customWidth="1"/>
    <col min="7" max="7" width="39.21875" customWidth="1"/>
    <col min="9" max="9" width="15.6640625" customWidth="1"/>
    <col min="13" max="26" width="8.6640625" hidden="1" customWidth="1"/>
  </cols>
  <sheetData>
    <row r="1" spans="1:12" ht="15.75" customHeight="1" x14ac:dyDescent="0.25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</row>
    <row r="2" spans="1:12" ht="15.75" customHeigh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12" ht="15.75" customHeight="1" x14ac:dyDescent="0.25">
      <c r="A3" s="82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</row>
    <row r="4" spans="1:12" ht="15.75" customHeight="1" x14ac:dyDescent="0.25"/>
    <row r="5" spans="1:12" ht="15.75" customHeight="1" x14ac:dyDescent="0.25">
      <c r="A5" s="84" t="s">
        <v>1</v>
      </c>
      <c r="B5" s="85"/>
    </row>
    <row r="6" spans="1:12" ht="15.75" customHeight="1" x14ac:dyDescent="0.25">
      <c r="A6" s="86"/>
      <c r="B6" s="87"/>
    </row>
    <row r="7" spans="1:12" ht="15.75" customHeight="1" x14ac:dyDescent="0.25"/>
    <row r="8" spans="1:12" ht="15.75" customHeight="1" x14ac:dyDescent="0.3">
      <c r="A8" s="51" t="s">
        <v>2</v>
      </c>
      <c r="B8" s="52" t="s">
        <v>3</v>
      </c>
      <c r="C8" s="51" t="s">
        <v>4</v>
      </c>
      <c r="D8" s="51" t="s">
        <v>5</v>
      </c>
    </row>
    <row r="9" spans="1:12" ht="15.75" customHeight="1" x14ac:dyDescent="0.3">
      <c r="A9" s="1" t="s">
        <v>6</v>
      </c>
      <c r="B9" s="2">
        <v>44197</v>
      </c>
      <c r="C9" s="2">
        <v>44316</v>
      </c>
      <c r="D9" s="3">
        <v>1200</v>
      </c>
    </row>
    <row r="10" spans="1:12" ht="15.75" customHeight="1" x14ac:dyDescent="0.3">
      <c r="A10" s="1" t="s">
        <v>6</v>
      </c>
      <c r="B10" s="2">
        <v>44317</v>
      </c>
      <c r="C10" s="2">
        <v>44561</v>
      </c>
      <c r="D10" s="3">
        <v>1300</v>
      </c>
    </row>
    <row r="11" spans="1:12" ht="15.75" customHeight="1" x14ac:dyDescent="0.3">
      <c r="A11" s="1" t="s">
        <v>7</v>
      </c>
      <c r="B11" s="2">
        <v>44197</v>
      </c>
      <c r="C11" s="2">
        <v>44316</v>
      </c>
      <c r="D11" s="3">
        <v>2100</v>
      </c>
    </row>
    <row r="12" spans="1:12" ht="15.75" customHeight="1" x14ac:dyDescent="0.3">
      <c r="A12" s="1" t="s">
        <v>7</v>
      </c>
      <c r="B12" s="2">
        <v>44317</v>
      </c>
      <c r="C12" s="2">
        <v>44561</v>
      </c>
      <c r="D12" s="3">
        <v>2200</v>
      </c>
    </row>
    <row r="13" spans="1:12" ht="15.75" customHeight="1" x14ac:dyDescent="0.3">
      <c r="A13" s="1" t="s">
        <v>8</v>
      </c>
      <c r="B13" s="2">
        <v>44197</v>
      </c>
      <c r="C13" s="2">
        <v>44316</v>
      </c>
      <c r="D13" s="3">
        <v>2800</v>
      </c>
    </row>
    <row r="14" spans="1:12" ht="15.75" customHeight="1" x14ac:dyDescent="0.3">
      <c r="A14" s="1" t="s">
        <v>8</v>
      </c>
      <c r="B14" s="2">
        <v>44317</v>
      </c>
      <c r="C14" s="2">
        <v>44561</v>
      </c>
      <c r="D14" s="3">
        <v>3000</v>
      </c>
    </row>
    <row r="15" spans="1:12" ht="15.75" customHeight="1" x14ac:dyDescent="0.25">
      <c r="A15" s="1" t="s">
        <v>6</v>
      </c>
    </row>
    <row r="16" spans="1:12" ht="15.75" customHeight="1" x14ac:dyDescent="0.25">
      <c r="A16" s="1" t="s">
        <v>7</v>
      </c>
    </row>
    <row r="17" spans="1:14" ht="15.75" customHeight="1" x14ac:dyDescent="0.25">
      <c r="A17" s="1" t="s">
        <v>8</v>
      </c>
    </row>
    <row r="18" spans="1:14" ht="15.75" customHeight="1" x14ac:dyDescent="0.25">
      <c r="A18" s="88" t="s">
        <v>9</v>
      </c>
      <c r="B18" s="85"/>
    </row>
    <row r="19" spans="1:14" ht="15.75" customHeight="1" x14ac:dyDescent="0.25">
      <c r="A19" s="86"/>
      <c r="B19" s="87"/>
    </row>
    <row r="20" spans="1:14" ht="15.75" customHeight="1" x14ac:dyDescent="0.25">
      <c r="A20" s="53" t="s">
        <v>10</v>
      </c>
      <c r="B20" s="49" t="s">
        <v>7</v>
      </c>
      <c r="C20" s="4"/>
      <c r="N20" s="5"/>
    </row>
    <row r="21" spans="1:14" ht="15.75" customHeight="1" x14ac:dyDescent="0.3">
      <c r="A21" s="54" t="s">
        <v>15</v>
      </c>
      <c r="B21" s="55">
        <v>44288</v>
      </c>
      <c r="C21" s="6"/>
      <c r="N21" s="10"/>
    </row>
    <row r="22" spans="1:14" ht="15.75" customHeight="1" x14ac:dyDescent="0.3">
      <c r="A22" s="53" t="s">
        <v>17</v>
      </c>
      <c r="B22" s="55">
        <v>44351</v>
      </c>
      <c r="N22" s="13"/>
    </row>
    <row r="23" spans="1:14" ht="15.75" customHeight="1" x14ac:dyDescent="0.3">
      <c r="A23" s="56" t="s">
        <v>18</v>
      </c>
      <c r="B23" s="57">
        <v>2</v>
      </c>
      <c r="C23" s="15"/>
    </row>
    <row r="24" spans="1:14" ht="15.75" customHeight="1" x14ac:dyDescent="0.3">
      <c r="C24" s="15"/>
    </row>
    <row r="25" spans="1:14" ht="15.75" customHeight="1" x14ac:dyDescent="0.25">
      <c r="A25" s="17" t="s">
        <v>19</v>
      </c>
    </row>
    <row r="26" spans="1:14" ht="15.75" customHeight="1" x14ac:dyDescent="0.25"/>
    <row r="27" spans="1:14" ht="15.75" customHeight="1" x14ac:dyDescent="0.25">
      <c r="A27" s="89" t="s">
        <v>20</v>
      </c>
      <c r="B27" s="79"/>
      <c r="C27" s="79"/>
      <c r="D27" s="79"/>
      <c r="E27" s="79"/>
      <c r="F27" s="79"/>
      <c r="G27" s="79"/>
    </row>
    <row r="28" spans="1:14" ht="15.75" customHeight="1" x14ac:dyDescent="0.25">
      <c r="A28" s="79"/>
      <c r="B28" s="79"/>
      <c r="C28" s="79"/>
      <c r="D28" s="79"/>
      <c r="E28" s="79"/>
      <c r="F28" s="79"/>
      <c r="G28" s="79"/>
    </row>
    <row r="29" spans="1:14" ht="15.75" customHeight="1" x14ac:dyDescent="0.25">
      <c r="B29" s="58" t="s">
        <v>11</v>
      </c>
      <c r="C29" s="59" t="s">
        <v>12</v>
      </c>
      <c r="D29" s="60" t="s">
        <v>13</v>
      </c>
      <c r="E29" s="61" t="s">
        <v>14</v>
      </c>
      <c r="F29" s="20"/>
      <c r="G29" s="78" t="s">
        <v>21</v>
      </c>
      <c r="H29" s="79"/>
    </row>
    <row r="30" spans="1:14" ht="15.75" customHeight="1" x14ac:dyDescent="0.3">
      <c r="A30" s="58" t="s">
        <v>16</v>
      </c>
      <c r="B30" s="7">
        <f>MAX(0,DAYS360(B21,C9))</f>
        <v>28</v>
      </c>
      <c r="C30" s="8" cm="1">
        <f t="array" ref="C30">INDEX(D:D,MATCH(1,(A:A=B20)*(B:B&lt;=DATE(2021,1,1))*(C:C&gt;=DATE(2021,4,30)),0))</f>
        <v>2100</v>
      </c>
      <c r="D30" s="8">
        <f>B30*C30</f>
        <v>58800</v>
      </c>
      <c r="E30" s="21">
        <f>B23*(D30+D31)</f>
        <v>262800</v>
      </c>
      <c r="F30" s="20"/>
      <c r="G30" s="20"/>
    </row>
    <row r="31" spans="1:14" ht="15.75" customHeight="1" x14ac:dyDescent="0.3">
      <c r="A31" s="58" t="s">
        <v>47</v>
      </c>
      <c r="B31" s="7">
        <f>MAX(0,DAYS360(B10,B22))</f>
        <v>33</v>
      </c>
      <c r="C31" s="8" cm="1">
        <f t="array" ref="C31">INDEX(D:D,MATCH(1,(A:A=B20)*(B:B&lt;=DATE(2021,5,1))*(C:C&gt;=DATE(2021,12,31)),0))</f>
        <v>2200</v>
      </c>
      <c r="D31" s="8">
        <f>B31*C31</f>
        <v>72600</v>
      </c>
      <c r="E31" s="12"/>
    </row>
    <row r="32" spans="1:14" ht="15.75" customHeight="1" x14ac:dyDescent="0.25"/>
    <row r="33" spans="1:6" ht="15.75" customHeight="1" x14ac:dyDescent="0.25">
      <c r="A33" s="19"/>
      <c r="B33" s="19"/>
      <c r="C33" s="19"/>
      <c r="D33" s="19"/>
      <c r="E33" s="19"/>
      <c r="F33" s="19"/>
    </row>
    <row r="34" spans="1:6" ht="15.75" customHeight="1" x14ac:dyDescent="0.25">
      <c r="A34" s="19"/>
      <c r="B34" s="19"/>
      <c r="C34" s="19"/>
      <c r="D34" s="19"/>
      <c r="E34" s="19"/>
      <c r="F34" s="19"/>
    </row>
    <row r="35" spans="1:6" ht="15.75" customHeight="1" x14ac:dyDescent="0.25"/>
    <row r="36" spans="1:6" ht="15.75" customHeight="1" x14ac:dyDescent="0.25"/>
    <row r="37" spans="1:6" ht="15.75" customHeight="1" x14ac:dyDescent="0.25"/>
    <row r="38" spans="1:6" ht="15.75" customHeight="1" x14ac:dyDescent="0.25"/>
    <row r="39" spans="1:6" ht="15.75" customHeight="1" x14ac:dyDescent="0.25"/>
    <row r="40" spans="1:6" ht="15.75" hidden="1" customHeight="1" x14ac:dyDescent="0.25"/>
    <row r="41" spans="1:6" ht="15.75" hidden="1" customHeight="1" x14ac:dyDescent="0.25"/>
    <row r="42" spans="1:6" ht="15.75" hidden="1" customHeight="1" x14ac:dyDescent="0.25"/>
    <row r="43" spans="1:6" ht="15.75" hidden="1" customHeight="1" x14ac:dyDescent="0.25"/>
    <row r="44" spans="1:6" ht="15.75" hidden="1" customHeight="1" x14ac:dyDescent="0.25"/>
    <row r="45" spans="1:6" ht="15.75" hidden="1" customHeight="1" x14ac:dyDescent="0.25"/>
    <row r="46" spans="1:6" ht="15.75" hidden="1" customHeight="1" x14ac:dyDescent="0.25"/>
    <row r="47" spans="1:6" ht="15.75" hidden="1" customHeight="1" x14ac:dyDescent="0.25"/>
    <row r="48" spans="1:6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5">
    <mergeCell ref="G29:H29"/>
    <mergeCell ref="A1:L3"/>
    <mergeCell ref="A5:B6"/>
    <mergeCell ref="A18:B19"/>
    <mergeCell ref="A27:G28"/>
  </mergeCells>
  <conditionalFormatting sqref="K16">
    <cfRule type="notContainsBlanks" dxfId="0" priority="2">
      <formula>LEN(TRIM(K16))&gt;0</formula>
    </cfRule>
  </conditionalFormatting>
  <dataValidations count="2">
    <dataValidation type="list" allowBlank="1" showDropDown="1" showInputMessage="1" prompt="Swift Dzire" sqref="A9:A17" xr:uid="{00000000-0002-0000-0000-000000000000}">
      <formula1>"Swift Dzire,Innova,Ertiga"</formula1>
    </dataValidation>
    <dataValidation type="list" allowBlank="1" showInputMessage="1" showErrorMessage="1" errorTitle="Incorrect Input" error="Select car from DD list Or Conatct Admin" promptTitle="Car" prompt="Select Car from DD list" sqref="B20" xr:uid="{8207035E-63D9-4842-8001-1D5A0DC580A5}">
      <formula1>$A$15:$A$17</formula1>
    </dataValidation>
  </dataValidation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showGridLines="0" zoomScale="50" zoomScaleNormal="50" workbookViewId="0">
      <selection activeCell="E22" sqref="E22"/>
    </sheetView>
  </sheetViews>
  <sheetFormatPr defaultColWidth="12.6640625" defaultRowHeight="15" customHeight="1" x14ac:dyDescent="0.25"/>
  <cols>
    <col min="1" max="1" width="16.33203125" customWidth="1"/>
    <col min="2" max="2" width="16.44140625" customWidth="1"/>
    <col min="3" max="3" width="16.6640625" customWidth="1"/>
    <col min="4" max="4" width="19.77734375" customWidth="1"/>
    <col min="5" max="5" width="16.5546875" customWidth="1"/>
    <col min="10" max="10" width="11.6640625" customWidth="1"/>
    <col min="11" max="11" width="14" customWidth="1"/>
    <col min="13" max="26" width="8.6640625" hidden="1" customWidth="1"/>
  </cols>
  <sheetData>
    <row r="1" spans="1:12" ht="15.75" customHeight="1" x14ac:dyDescent="0.25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</row>
    <row r="2" spans="1:12" ht="15.75" customHeight="1" x14ac:dyDescent="0.25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</row>
    <row r="3" spans="1:12" ht="15.75" customHeight="1" x14ac:dyDescent="0.25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</row>
    <row r="4" spans="1:12" ht="15.75" customHeight="1" x14ac:dyDescent="0.25"/>
    <row r="5" spans="1:12" ht="15.75" customHeight="1" x14ac:dyDescent="0.25">
      <c r="A5" s="94" t="s">
        <v>22</v>
      </c>
      <c r="B5" s="95"/>
    </row>
    <row r="6" spans="1:12" ht="15.75" customHeight="1" x14ac:dyDescent="0.25">
      <c r="A6" s="96"/>
      <c r="B6" s="97"/>
    </row>
    <row r="7" spans="1:12" ht="15.75" customHeight="1" x14ac:dyDescent="0.25"/>
    <row r="8" spans="1:12" ht="15.75" customHeight="1" x14ac:dyDescent="0.3">
      <c r="A8" s="62" t="s">
        <v>23</v>
      </c>
      <c r="B8" s="63" t="s">
        <v>24</v>
      </c>
      <c r="C8" s="64" t="s">
        <v>3</v>
      </c>
      <c r="D8" s="64" t="s">
        <v>4</v>
      </c>
      <c r="E8" s="64" t="s">
        <v>5</v>
      </c>
    </row>
    <row r="9" spans="1:12" ht="15.75" customHeight="1" x14ac:dyDescent="0.3">
      <c r="A9" s="22" t="s">
        <v>25</v>
      </c>
      <c r="B9" s="23" t="s">
        <v>26</v>
      </c>
      <c r="C9" s="24">
        <v>44197</v>
      </c>
      <c r="D9" s="24">
        <v>44377</v>
      </c>
      <c r="E9" s="25">
        <v>4000</v>
      </c>
    </row>
    <row r="10" spans="1:12" ht="15.75" customHeight="1" x14ac:dyDescent="0.3">
      <c r="A10" s="22" t="s">
        <v>25</v>
      </c>
      <c r="B10" s="23" t="s">
        <v>27</v>
      </c>
      <c r="C10" s="24">
        <v>44197</v>
      </c>
      <c r="D10" s="24">
        <v>44377</v>
      </c>
      <c r="E10" s="25">
        <v>7000</v>
      </c>
    </row>
    <row r="11" spans="1:12" ht="15.75" customHeight="1" x14ac:dyDescent="0.3">
      <c r="A11" s="22" t="s">
        <v>25</v>
      </c>
      <c r="B11" s="23" t="s">
        <v>26</v>
      </c>
      <c r="C11" s="24">
        <v>44378</v>
      </c>
      <c r="D11" s="24">
        <v>44561</v>
      </c>
      <c r="E11" s="25">
        <v>4500</v>
      </c>
    </row>
    <row r="12" spans="1:12" ht="15.75" customHeight="1" x14ac:dyDescent="0.3">
      <c r="A12" s="22" t="s">
        <v>25</v>
      </c>
      <c r="B12" s="23" t="s">
        <v>27</v>
      </c>
      <c r="C12" s="24">
        <v>44378</v>
      </c>
      <c r="D12" s="24">
        <v>44561</v>
      </c>
      <c r="E12" s="25">
        <v>8000</v>
      </c>
    </row>
    <row r="13" spans="1:12" ht="15.75" customHeight="1" x14ac:dyDescent="0.3">
      <c r="A13" s="22" t="s">
        <v>28</v>
      </c>
      <c r="B13" s="23" t="s">
        <v>26</v>
      </c>
      <c r="C13" s="24">
        <v>44197</v>
      </c>
      <c r="D13" s="24">
        <v>44377</v>
      </c>
      <c r="E13" s="25">
        <v>6000</v>
      </c>
    </row>
    <row r="14" spans="1:12" ht="15.75" customHeight="1" x14ac:dyDescent="0.3">
      <c r="A14" s="22" t="s">
        <v>28</v>
      </c>
      <c r="B14" s="23" t="s">
        <v>27</v>
      </c>
      <c r="C14" s="24">
        <v>44197</v>
      </c>
      <c r="D14" s="24">
        <v>44377</v>
      </c>
      <c r="E14" s="25">
        <v>9000</v>
      </c>
    </row>
    <row r="15" spans="1:12" ht="15.75" customHeight="1" x14ac:dyDescent="0.3">
      <c r="A15" s="22" t="s">
        <v>28</v>
      </c>
      <c r="B15" s="23" t="s">
        <v>26</v>
      </c>
      <c r="C15" s="24">
        <v>44378</v>
      </c>
      <c r="D15" s="24">
        <v>44561</v>
      </c>
      <c r="E15" s="25">
        <v>6500</v>
      </c>
    </row>
    <row r="16" spans="1:12" ht="15.75" customHeight="1" x14ac:dyDescent="0.3">
      <c r="A16" s="22" t="s">
        <v>28</v>
      </c>
      <c r="B16" s="23" t="s">
        <v>27</v>
      </c>
      <c r="C16" s="24">
        <v>44378</v>
      </c>
      <c r="D16" s="24">
        <v>44561</v>
      </c>
      <c r="E16" s="25">
        <v>9500</v>
      </c>
    </row>
    <row r="17" spans="1:6" ht="15.75" customHeight="1" x14ac:dyDescent="0.25"/>
    <row r="18" spans="1:6" ht="15.75" customHeight="1" x14ac:dyDescent="0.25">
      <c r="A18" s="88" t="s">
        <v>9</v>
      </c>
      <c r="B18" s="85"/>
    </row>
    <row r="19" spans="1:6" ht="15.75" customHeight="1" x14ac:dyDescent="0.25">
      <c r="A19" s="86"/>
      <c r="B19" s="87"/>
    </row>
    <row r="20" spans="1:6" ht="15.75" customHeight="1" x14ac:dyDescent="0.25">
      <c r="A20" s="65" t="s">
        <v>23</v>
      </c>
      <c r="B20" s="1" t="s">
        <v>28</v>
      </c>
      <c r="C20" s="4"/>
    </row>
    <row r="21" spans="1:6" ht="15.75" customHeight="1" x14ac:dyDescent="0.3">
      <c r="A21" s="65" t="s">
        <v>24</v>
      </c>
      <c r="B21" s="27" t="s">
        <v>27</v>
      </c>
      <c r="C21" s="28"/>
    </row>
    <row r="22" spans="1:6" ht="15.75" customHeight="1" x14ac:dyDescent="0.3">
      <c r="A22" s="66" t="s">
        <v>15</v>
      </c>
      <c r="B22" s="11">
        <v>44229</v>
      </c>
      <c r="C22" s="6"/>
    </row>
    <row r="23" spans="1:6" ht="15.75" customHeight="1" x14ac:dyDescent="0.3">
      <c r="A23" s="65" t="s">
        <v>17</v>
      </c>
      <c r="B23" s="11">
        <v>44383</v>
      </c>
      <c r="C23" s="6"/>
    </row>
    <row r="24" spans="1:6" ht="15.75" customHeight="1" x14ac:dyDescent="0.3">
      <c r="A24" s="65" t="s">
        <v>35</v>
      </c>
      <c r="B24" s="14">
        <v>2</v>
      </c>
      <c r="C24" s="15"/>
    </row>
    <row r="25" spans="1:6" ht="15.75" customHeight="1" x14ac:dyDescent="0.3">
      <c r="A25" s="31"/>
      <c r="B25" s="32"/>
      <c r="C25" s="15"/>
    </row>
    <row r="26" spans="1:6" ht="15.75" customHeight="1" x14ac:dyDescent="0.25">
      <c r="A26" s="49" t="s">
        <v>48</v>
      </c>
    </row>
    <row r="27" spans="1:6" ht="15.75" customHeight="1" x14ac:dyDescent="0.25">
      <c r="A27" s="50" t="s">
        <v>50</v>
      </c>
    </row>
    <row r="28" spans="1:6" ht="15.75" customHeight="1" x14ac:dyDescent="0.25">
      <c r="A28" s="49" t="s">
        <v>49</v>
      </c>
    </row>
    <row r="29" spans="1:6" ht="15.75" customHeight="1" x14ac:dyDescent="0.25">
      <c r="A29" s="50" t="s">
        <v>34</v>
      </c>
    </row>
    <row r="30" spans="1:6" ht="15.75" customHeight="1" x14ac:dyDescent="0.25">
      <c r="A30" s="17" t="s">
        <v>19</v>
      </c>
    </row>
    <row r="31" spans="1:6" ht="15.75" customHeight="1" x14ac:dyDescent="0.25">
      <c r="A31" s="89" t="s">
        <v>36</v>
      </c>
      <c r="B31" s="79"/>
      <c r="C31" s="79"/>
      <c r="D31" s="79"/>
      <c r="E31" s="79"/>
      <c r="F31" s="79"/>
    </row>
    <row r="32" spans="1:6" ht="15.75" customHeight="1" x14ac:dyDescent="0.25">
      <c r="A32" s="79"/>
      <c r="B32" s="79"/>
      <c r="C32" s="79"/>
      <c r="D32" s="79"/>
      <c r="E32" s="79"/>
      <c r="F32" s="79"/>
    </row>
    <row r="33" spans="1:8" ht="15.75" customHeight="1" x14ac:dyDescent="0.25">
      <c r="A33" s="19"/>
      <c r="B33" s="19"/>
      <c r="C33" s="19"/>
      <c r="D33" s="19"/>
      <c r="E33" s="19"/>
      <c r="F33" s="19"/>
    </row>
    <row r="34" spans="1:8" ht="15.75" customHeight="1" x14ac:dyDescent="0.25">
      <c r="A34" s="19"/>
      <c r="B34" s="19"/>
      <c r="C34" s="19"/>
      <c r="D34" s="19"/>
      <c r="E34" s="19"/>
      <c r="F34" s="19"/>
    </row>
    <row r="35" spans="1:8" ht="15.75" customHeight="1" x14ac:dyDescent="0.3">
      <c r="B35" s="71" t="s">
        <v>29</v>
      </c>
      <c r="C35" s="26"/>
      <c r="D35" s="98" t="s">
        <v>21</v>
      </c>
      <c r="E35" s="79"/>
    </row>
    <row r="36" spans="1:8" ht="15.75" customHeight="1" x14ac:dyDescent="0.3">
      <c r="B36" s="29" t="s">
        <v>48</v>
      </c>
      <c r="C36" s="30"/>
    </row>
    <row r="37" spans="1:8" ht="15.75" customHeight="1" x14ac:dyDescent="0.25"/>
    <row r="38" spans="1:8" ht="15.75" customHeight="1" x14ac:dyDescent="0.25">
      <c r="A38" s="89" t="s">
        <v>37</v>
      </c>
      <c r="B38" s="79"/>
      <c r="C38" s="79"/>
      <c r="D38" s="79"/>
      <c r="E38" s="79"/>
      <c r="F38" s="79"/>
      <c r="G38" s="79"/>
    </row>
    <row r="39" spans="1:8" ht="15.75" customHeight="1" x14ac:dyDescent="0.25">
      <c r="A39" s="79"/>
      <c r="B39" s="79"/>
      <c r="C39" s="79"/>
      <c r="D39" s="79"/>
      <c r="E39" s="79"/>
      <c r="F39" s="79"/>
      <c r="G39" s="79"/>
    </row>
    <row r="40" spans="1:8" ht="15.75" customHeight="1" x14ac:dyDescent="0.25">
      <c r="A40" s="19"/>
      <c r="B40" s="19"/>
      <c r="C40" s="19"/>
      <c r="D40" s="19"/>
      <c r="E40" s="19"/>
      <c r="F40" s="19"/>
    </row>
    <row r="41" spans="1:8" ht="15.75" customHeight="1" x14ac:dyDescent="0.25">
      <c r="A41" s="19"/>
      <c r="B41" s="19"/>
      <c r="C41" s="19"/>
      <c r="D41" s="19"/>
      <c r="E41" s="19"/>
      <c r="F41" s="19"/>
    </row>
    <row r="42" spans="1:8" ht="15.75" customHeight="1" x14ac:dyDescent="0.25">
      <c r="B42" s="67" t="s">
        <v>30</v>
      </c>
      <c r="C42" s="68" t="s">
        <v>31</v>
      </c>
      <c r="D42" s="69" t="s">
        <v>32</v>
      </c>
      <c r="E42" s="70" t="s">
        <v>33</v>
      </c>
      <c r="F42" s="20"/>
      <c r="G42" s="78" t="s">
        <v>21</v>
      </c>
      <c r="H42" s="79"/>
    </row>
    <row r="43" spans="1:8" ht="15.75" customHeight="1" x14ac:dyDescent="0.3">
      <c r="A43" s="58" t="s">
        <v>38</v>
      </c>
      <c r="B43" s="7">
        <f>MAX(0,DAYS360(B22,D9))</f>
        <v>148</v>
      </c>
      <c r="C43" s="8" cm="1">
        <f t="array" ref="C43">INDEX(E:E,MATCH(1,(A:A=B20)*(B:B=B21)*(C:C&lt;=DATE(2021,1,1))*(D:D&gt;=DATE(2021,6,30)),0))</f>
        <v>9000</v>
      </c>
      <c r="D43" s="8">
        <f>B43*C43</f>
        <v>1332000</v>
      </c>
      <c r="E43" s="9">
        <f>B24*(D43+D44)</f>
        <v>2759000</v>
      </c>
      <c r="F43" s="20"/>
      <c r="G43" s="20"/>
    </row>
    <row r="44" spans="1:8" ht="15.75" customHeight="1" x14ac:dyDescent="0.3">
      <c r="A44" s="58" t="s">
        <v>39</v>
      </c>
      <c r="B44" s="7">
        <f>MAX(0,DAYS360(C11,B23))</f>
        <v>5</v>
      </c>
      <c r="C44" s="8" cm="1">
        <f t="array" ref="C44">INDEX(E:E,MATCH(1,(A:A=B20)*(B:B=B21)*(C:C&lt;=DATE(2021,7,1))*(D:D&gt;=DATE(2021,12,31)),0))</f>
        <v>9500</v>
      </c>
      <c r="D44" s="8">
        <f>B44*C44</f>
        <v>47500</v>
      </c>
      <c r="E44" s="12"/>
    </row>
    <row r="45" spans="1:8" ht="15.75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7">
    <mergeCell ref="A38:G39"/>
    <mergeCell ref="G42:H42"/>
    <mergeCell ref="A1:L3"/>
    <mergeCell ref="A5:B6"/>
    <mergeCell ref="A18:B19"/>
    <mergeCell ref="A31:F32"/>
    <mergeCell ref="D35:E35"/>
  </mergeCells>
  <dataValidations count="3">
    <dataValidation type="list" allowBlank="1" showInputMessage="1" showErrorMessage="1" errorTitle="Incorret Input" error="Select Hotel from DD or Contact Admin" promptTitle="Hotel" prompt="Select Hotel Fom DD list" sqref="B20" xr:uid="{9BDA647F-B300-445A-81C1-D5EA5FDD9EC4}">
      <formula1>$A$12:$A$13</formula1>
    </dataValidation>
    <dataValidation type="list" allowBlank="1" showInputMessage="1" showErrorMessage="1" errorTitle="Incorrect Input" error="Select Room from DD list Or Contact Admin" promptTitle="Room" prompt="Select Room From DD list" sqref="B21" xr:uid="{15B31FC1-C8BC-491C-9668-F0BA7F612784}">
      <formula1>$B$9:$B$10</formula1>
    </dataValidation>
    <dataValidation type="list" allowBlank="1" showInputMessage="1" showErrorMessage="1" promptTitle="Hotel Name And Room" prompt="Select Hotel And Room From DD list" sqref="B36" xr:uid="{B98E6B45-C79A-4939-9381-B89CDF11A081}">
      <formula1>$A$26:$A$29</formula1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8"/>
  <sheetViews>
    <sheetView showGridLines="0" tabSelected="1" zoomScale="70" zoomScaleNormal="70" workbookViewId="0">
      <selection activeCell="I30" sqref="I30"/>
    </sheetView>
  </sheetViews>
  <sheetFormatPr defaultColWidth="12.6640625" defaultRowHeight="15" customHeight="1" x14ac:dyDescent="0.25"/>
  <cols>
    <col min="1" max="1" width="17.109375" customWidth="1"/>
    <col min="4" max="4" width="16.21875" customWidth="1"/>
    <col min="5" max="5" width="8.77734375" customWidth="1"/>
    <col min="6" max="6" width="11" customWidth="1"/>
    <col min="7" max="7" width="14.6640625" customWidth="1"/>
    <col min="13" max="26" width="8.6640625" hidden="1" customWidth="1"/>
  </cols>
  <sheetData>
    <row r="1" spans="1:12" ht="15.75" customHeight="1" x14ac:dyDescent="0.25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</row>
    <row r="2" spans="1:12" ht="15.75" customHeight="1" x14ac:dyDescent="0.25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</row>
    <row r="3" spans="1:12" ht="15.75" customHeight="1" x14ac:dyDescent="0.25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</row>
    <row r="4" spans="1:12" ht="15.75" customHeight="1" x14ac:dyDescent="0.25"/>
    <row r="5" spans="1:12" ht="15.75" customHeight="1" x14ac:dyDescent="0.25">
      <c r="A5" s="84" t="s">
        <v>1</v>
      </c>
      <c r="B5" s="85"/>
      <c r="F5" s="100" t="s">
        <v>22</v>
      </c>
      <c r="G5" s="95"/>
    </row>
    <row r="6" spans="1:12" ht="15.75" customHeight="1" x14ac:dyDescent="0.25">
      <c r="A6" s="86"/>
      <c r="B6" s="87"/>
      <c r="F6" s="96"/>
      <c r="G6" s="97"/>
    </row>
    <row r="7" spans="1:12" ht="15.75" customHeight="1" x14ac:dyDescent="0.3">
      <c r="A7" s="72" t="s">
        <v>2</v>
      </c>
      <c r="B7" s="73" t="s">
        <v>3</v>
      </c>
      <c r="C7" s="72" t="s">
        <v>4</v>
      </c>
      <c r="D7" s="72" t="s">
        <v>5</v>
      </c>
      <c r="F7" s="74" t="s">
        <v>23</v>
      </c>
      <c r="G7" s="74" t="s">
        <v>24</v>
      </c>
      <c r="H7" s="74" t="s">
        <v>3</v>
      </c>
      <c r="I7" s="74" t="s">
        <v>4</v>
      </c>
      <c r="J7" s="74" t="s">
        <v>5</v>
      </c>
    </row>
    <row r="8" spans="1:12" ht="15.75" customHeight="1" x14ac:dyDescent="0.3">
      <c r="A8" s="1" t="s">
        <v>6</v>
      </c>
      <c r="B8" s="2">
        <v>44197</v>
      </c>
      <c r="C8" s="2">
        <v>44316</v>
      </c>
      <c r="D8" s="3">
        <v>1200</v>
      </c>
      <c r="F8" s="1" t="s">
        <v>25</v>
      </c>
      <c r="G8" s="33" t="s">
        <v>26</v>
      </c>
      <c r="H8" s="2">
        <v>44197</v>
      </c>
      <c r="I8" s="2">
        <v>44377</v>
      </c>
      <c r="J8" s="3">
        <v>4000</v>
      </c>
    </row>
    <row r="9" spans="1:12" ht="15.75" customHeight="1" x14ac:dyDescent="0.3">
      <c r="A9" s="1" t="s">
        <v>6</v>
      </c>
      <c r="B9" s="2">
        <v>44317</v>
      </c>
      <c r="C9" s="2">
        <v>44561</v>
      </c>
      <c r="D9" s="3">
        <v>1300</v>
      </c>
      <c r="F9" s="1" t="s">
        <v>25</v>
      </c>
      <c r="G9" s="33" t="s">
        <v>27</v>
      </c>
      <c r="H9" s="2">
        <v>44197</v>
      </c>
      <c r="I9" s="2">
        <v>44377</v>
      </c>
      <c r="J9" s="3">
        <v>7000</v>
      </c>
    </row>
    <row r="10" spans="1:12" ht="15.75" customHeight="1" x14ac:dyDescent="0.3">
      <c r="A10" s="1" t="s">
        <v>7</v>
      </c>
      <c r="B10" s="2">
        <v>44197</v>
      </c>
      <c r="C10" s="2">
        <v>44316</v>
      </c>
      <c r="D10" s="3">
        <v>2100</v>
      </c>
      <c r="F10" s="1" t="s">
        <v>25</v>
      </c>
      <c r="G10" s="33" t="s">
        <v>26</v>
      </c>
      <c r="H10" s="2">
        <v>44378</v>
      </c>
      <c r="I10" s="2">
        <v>44561</v>
      </c>
      <c r="J10" s="3">
        <v>4500</v>
      </c>
    </row>
    <row r="11" spans="1:12" ht="15.75" customHeight="1" x14ac:dyDescent="0.3">
      <c r="A11" s="1" t="s">
        <v>7</v>
      </c>
      <c r="B11" s="2">
        <v>44317</v>
      </c>
      <c r="C11" s="2">
        <v>44561</v>
      </c>
      <c r="D11" s="3">
        <v>2200</v>
      </c>
      <c r="F11" s="1" t="s">
        <v>25</v>
      </c>
      <c r="G11" s="33" t="s">
        <v>27</v>
      </c>
      <c r="H11" s="2">
        <v>44378</v>
      </c>
      <c r="I11" s="2">
        <v>44561</v>
      </c>
      <c r="J11" s="3">
        <v>8000</v>
      </c>
    </row>
    <row r="12" spans="1:12" ht="15.75" customHeight="1" x14ac:dyDescent="0.3">
      <c r="A12" s="1" t="s">
        <v>8</v>
      </c>
      <c r="B12" s="2">
        <v>44197</v>
      </c>
      <c r="C12" s="2">
        <v>44316</v>
      </c>
      <c r="D12" s="3">
        <v>2800</v>
      </c>
      <c r="F12" s="1" t="s">
        <v>28</v>
      </c>
      <c r="G12" s="33" t="s">
        <v>26</v>
      </c>
      <c r="H12" s="2">
        <v>44197</v>
      </c>
      <c r="I12" s="2">
        <v>44377</v>
      </c>
      <c r="J12" s="3">
        <v>6000</v>
      </c>
    </row>
    <row r="13" spans="1:12" ht="15.75" customHeight="1" x14ac:dyDescent="0.3">
      <c r="A13" s="1" t="s">
        <v>8</v>
      </c>
      <c r="B13" s="2">
        <v>44317</v>
      </c>
      <c r="C13" s="2">
        <v>44561</v>
      </c>
      <c r="D13" s="3">
        <v>3000</v>
      </c>
      <c r="F13" s="1" t="s">
        <v>28</v>
      </c>
      <c r="G13" s="33" t="s">
        <v>27</v>
      </c>
      <c r="H13" s="2">
        <v>44197</v>
      </c>
      <c r="I13" s="2">
        <v>44377</v>
      </c>
      <c r="J13" s="3">
        <v>9000</v>
      </c>
    </row>
    <row r="14" spans="1:12" ht="15.75" customHeight="1" x14ac:dyDescent="0.3">
      <c r="F14" s="1" t="s">
        <v>28</v>
      </c>
      <c r="G14" s="33" t="s">
        <v>26</v>
      </c>
      <c r="H14" s="2">
        <v>44378</v>
      </c>
      <c r="I14" s="2">
        <v>44561</v>
      </c>
      <c r="J14" s="3">
        <v>6500</v>
      </c>
    </row>
    <row r="15" spans="1:12" ht="15.75" customHeight="1" x14ac:dyDescent="0.3">
      <c r="F15" s="1" t="s">
        <v>28</v>
      </c>
      <c r="G15" s="33" t="s">
        <v>27</v>
      </c>
      <c r="H15" s="2">
        <v>44378</v>
      </c>
      <c r="I15" s="2">
        <v>44561</v>
      </c>
      <c r="J15" s="3">
        <v>9500</v>
      </c>
    </row>
    <row r="16" spans="1:12" ht="15.75" customHeight="1" x14ac:dyDescent="0.25">
      <c r="A16" s="88" t="s">
        <v>9</v>
      </c>
      <c r="B16" s="85"/>
    </row>
    <row r="17" spans="1:11" ht="15.75" customHeight="1" x14ac:dyDescent="0.25">
      <c r="A17" s="86"/>
      <c r="B17" s="87"/>
    </row>
    <row r="18" spans="1:11" ht="15.75" customHeight="1" x14ac:dyDescent="0.25">
      <c r="A18" s="65" t="s">
        <v>10</v>
      </c>
      <c r="B18" s="1" t="str">
        <f>Sheet1!B20</f>
        <v>Innova</v>
      </c>
      <c r="C18" s="4"/>
    </row>
    <row r="19" spans="1:11" ht="15.75" customHeight="1" x14ac:dyDescent="0.25">
      <c r="A19" s="65" t="s">
        <v>23</v>
      </c>
      <c r="B19" s="1" t="str">
        <f>Sheet2!B20</f>
        <v>Taj</v>
      </c>
      <c r="C19" s="4"/>
      <c r="E19" s="101" t="s">
        <v>40</v>
      </c>
      <c r="F19" s="79"/>
    </row>
    <row r="20" spans="1:11" ht="15.75" customHeight="1" x14ac:dyDescent="0.3">
      <c r="A20" s="65" t="s">
        <v>24</v>
      </c>
      <c r="B20" s="27" t="str">
        <f>Sheet2!B21</f>
        <v>Deluxe</v>
      </c>
      <c r="C20" s="28"/>
      <c r="E20" s="79"/>
      <c r="F20" s="79"/>
      <c r="H20" s="34"/>
      <c r="I20" s="5"/>
      <c r="J20" s="20"/>
      <c r="K20" s="20"/>
    </row>
    <row r="21" spans="1:11" ht="15.75" customHeight="1" x14ac:dyDescent="0.3">
      <c r="A21" s="66" t="s">
        <v>15</v>
      </c>
      <c r="B21" s="11">
        <f>Sheet1!B21</f>
        <v>44288</v>
      </c>
      <c r="C21" s="6"/>
      <c r="E21" s="79"/>
      <c r="F21" s="79"/>
      <c r="H21" s="10"/>
      <c r="I21" s="10"/>
      <c r="J21" s="20"/>
      <c r="K21" s="20"/>
    </row>
    <row r="22" spans="1:11" ht="15.75" customHeight="1" x14ac:dyDescent="0.3">
      <c r="A22" s="65" t="s">
        <v>17</v>
      </c>
      <c r="B22" s="11">
        <f>Sheet1!B22</f>
        <v>44351</v>
      </c>
      <c r="C22" s="6"/>
      <c r="E22" s="79"/>
      <c r="F22" s="79"/>
      <c r="G22" s="10"/>
      <c r="H22" s="10"/>
      <c r="I22" s="13"/>
    </row>
    <row r="23" spans="1:11" ht="15.75" customHeight="1" x14ac:dyDescent="0.3">
      <c r="A23" s="65" t="s">
        <v>35</v>
      </c>
      <c r="B23" s="14">
        <f>Sheet2!B24</f>
        <v>2</v>
      </c>
      <c r="C23" s="15"/>
      <c r="E23" s="79"/>
      <c r="F23" s="79"/>
      <c r="G23" s="35"/>
      <c r="H23" s="35"/>
      <c r="I23" s="35"/>
    </row>
    <row r="24" spans="1:11" ht="15.75" customHeight="1" x14ac:dyDescent="0.3">
      <c r="A24" s="75" t="s">
        <v>18</v>
      </c>
      <c r="B24" s="14">
        <f>Sheet1!B23</f>
        <v>2</v>
      </c>
      <c r="C24" s="15"/>
      <c r="E24" s="36"/>
      <c r="F24" s="36"/>
      <c r="G24" s="35"/>
      <c r="H24" s="35"/>
      <c r="I24" s="35"/>
    </row>
    <row r="25" spans="1:11" ht="15.75" customHeight="1" x14ac:dyDescent="0.3">
      <c r="F25" s="102"/>
      <c r="G25" s="103"/>
      <c r="H25" s="35"/>
      <c r="I25" s="37"/>
    </row>
    <row r="26" spans="1:11" ht="15.75" customHeight="1" x14ac:dyDescent="0.3">
      <c r="F26" s="38"/>
      <c r="G26" s="38"/>
      <c r="H26" s="39"/>
      <c r="I26" s="40"/>
    </row>
    <row r="27" spans="1:11" ht="15.75" customHeight="1" x14ac:dyDescent="0.3">
      <c r="A27" s="99" t="s">
        <v>41</v>
      </c>
      <c r="B27" s="79"/>
      <c r="C27" s="79"/>
      <c r="D27" s="79"/>
      <c r="E27" s="79"/>
      <c r="F27" s="38"/>
      <c r="G27" s="38"/>
      <c r="H27" s="39"/>
      <c r="I27" s="40"/>
    </row>
    <row r="28" spans="1:11" ht="15.75" customHeight="1" x14ac:dyDescent="0.3">
      <c r="A28" s="18"/>
      <c r="B28" s="18"/>
      <c r="C28" s="18"/>
      <c r="D28" s="18"/>
      <c r="E28" s="18"/>
      <c r="F28" s="26"/>
      <c r="G28" s="41"/>
      <c r="H28" s="39"/>
      <c r="I28" s="40"/>
    </row>
    <row r="29" spans="1:11" ht="15.75" customHeight="1" x14ac:dyDescent="0.3">
      <c r="A29" s="76" t="s">
        <v>33</v>
      </c>
      <c r="B29" s="42"/>
      <c r="C29" s="76" t="s">
        <v>14</v>
      </c>
      <c r="E29" s="104" t="s">
        <v>42</v>
      </c>
      <c r="F29" s="79"/>
      <c r="G29" s="43"/>
      <c r="H29" s="39"/>
      <c r="I29" s="40"/>
    </row>
    <row r="30" spans="1:11" ht="15.75" customHeight="1" x14ac:dyDescent="0.3">
      <c r="A30" s="9">
        <f>Sheet2!E43</f>
        <v>2759000</v>
      </c>
      <c r="B30" s="44"/>
      <c r="C30" s="9">
        <f>Sheet1!E30</f>
        <v>262800</v>
      </c>
      <c r="D30" s="19"/>
      <c r="H30" s="39"/>
      <c r="I30" s="40"/>
    </row>
    <row r="31" spans="1:11" ht="15.75" customHeight="1" x14ac:dyDescent="0.3">
      <c r="F31" s="41"/>
      <c r="G31" s="38"/>
      <c r="H31" s="39"/>
      <c r="I31" s="40"/>
    </row>
    <row r="32" spans="1:11" ht="15.75" customHeight="1" x14ac:dyDescent="0.3">
      <c r="F32" s="38"/>
      <c r="G32" s="38"/>
      <c r="H32" s="35"/>
      <c r="I32" s="45"/>
    </row>
    <row r="33" spans="1:12" ht="15.75" customHeight="1" x14ac:dyDescent="0.3">
      <c r="A33" s="98" t="s">
        <v>43</v>
      </c>
      <c r="B33" s="79"/>
      <c r="C33" s="79"/>
      <c r="F33" s="105"/>
      <c r="G33" s="103"/>
      <c r="H33" s="35"/>
      <c r="I33" s="35"/>
    </row>
    <row r="34" spans="1:12" ht="15.75" customHeight="1" x14ac:dyDescent="0.3">
      <c r="A34" s="17"/>
      <c r="B34" s="17"/>
      <c r="C34" s="17"/>
      <c r="F34" s="30"/>
      <c r="G34" s="30"/>
      <c r="H34" s="35"/>
      <c r="I34" s="35"/>
    </row>
    <row r="35" spans="1:12" ht="15.75" customHeight="1" x14ac:dyDescent="0.3">
      <c r="A35" s="77" t="s">
        <v>44</v>
      </c>
      <c r="B35" s="46">
        <f>A30+C30</f>
        <v>3021800</v>
      </c>
      <c r="C35" s="47"/>
      <c r="D35" s="104" t="s">
        <v>42</v>
      </c>
      <c r="E35" s="79"/>
      <c r="F35" s="16"/>
      <c r="H35" s="35"/>
      <c r="I35" s="35"/>
    </row>
    <row r="36" spans="1:12" ht="15.75" customHeight="1" x14ac:dyDescent="0.25">
      <c r="F36" s="35"/>
      <c r="G36" s="35"/>
      <c r="H36" s="35"/>
      <c r="I36" s="35"/>
    </row>
    <row r="37" spans="1:12" ht="15.75" customHeight="1" x14ac:dyDescent="0.25">
      <c r="A37" s="99" t="s">
        <v>45</v>
      </c>
      <c r="B37" s="79"/>
      <c r="C37" s="79"/>
      <c r="D37" s="79"/>
      <c r="E37" s="79"/>
      <c r="F37" s="48"/>
      <c r="G37" s="48"/>
      <c r="H37" s="5"/>
      <c r="I37" s="5"/>
      <c r="J37" s="20"/>
      <c r="K37" s="20"/>
    </row>
    <row r="38" spans="1:12" ht="15.75" customHeight="1" x14ac:dyDescent="0.3">
      <c r="F38" s="10"/>
      <c r="G38" s="10"/>
      <c r="H38" s="10"/>
      <c r="I38" s="10"/>
      <c r="J38" s="20"/>
      <c r="K38" s="20"/>
    </row>
    <row r="39" spans="1:12" ht="15.75" customHeight="1" x14ac:dyDescent="0.25">
      <c r="A39" s="99" t="s">
        <v>46</v>
      </c>
      <c r="B39" s="79"/>
      <c r="C39" s="79"/>
      <c r="D39" s="79"/>
      <c r="E39" s="79"/>
      <c r="F39" s="79"/>
      <c r="G39" s="79"/>
      <c r="H39" s="79"/>
      <c r="I39" s="18"/>
      <c r="J39" s="18"/>
      <c r="K39" s="18"/>
      <c r="L39" s="18"/>
    </row>
    <row r="40" spans="1:12" ht="15.75" customHeight="1" x14ac:dyDescent="0.25">
      <c r="A40" s="79"/>
      <c r="B40" s="79"/>
      <c r="C40" s="79"/>
      <c r="D40" s="79"/>
      <c r="E40" s="79"/>
      <c r="F40" s="79"/>
      <c r="G40" s="79"/>
      <c r="H40" s="79"/>
    </row>
    <row r="41" spans="1:12" ht="15.75" customHeight="1" x14ac:dyDescent="0.25"/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mergeCells count="13">
    <mergeCell ref="A39:H40"/>
    <mergeCell ref="A1:L3"/>
    <mergeCell ref="A5:B6"/>
    <mergeCell ref="F5:G6"/>
    <mergeCell ref="A16:B17"/>
    <mergeCell ref="E19:F23"/>
    <mergeCell ref="F25:G25"/>
    <mergeCell ref="A27:E27"/>
    <mergeCell ref="E29:F29"/>
    <mergeCell ref="A33:C33"/>
    <mergeCell ref="F33:G33"/>
    <mergeCell ref="D35:E35"/>
    <mergeCell ref="A37:E3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Firdous Ali</dc:creator>
  <cp:lastModifiedBy>Firdous Ali</cp:lastModifiedBy>
  <dcterms:created xsi:type="dcterms:W3CDTF">2025-04-18T18:15:57Z</dcterms:created>
  <dcterms:modified xsi:type="dcterms:W3CDTF">2025-06-03T16:30:23Z</dcterms:modified>
</cp:coreProperties>
</file>