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nstantinos\Desktop\CSCU9YE - coc00031 Assignment\Report\"/>
    </mc:Choice>
  </mc:AlternateContent>
  <xr:revisionPtr revIDLastSave="0" documentId="13_ncr:1_{56677052-906D-4803-97B3-D86B8D5541B7}" xr6:coauthVersionLast="41" xr6:coauthVersionMax="45" xr10:uidLastSave="{00000000-0000-0000-0000-000000000000}"/>
  <bookViews>
    <workbookView xWindow="-108" yWindow="-108" windowWidth="23256" windowHeight="12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3" i="1" l="1"/>
  <c r="J38" i="1"/>
  <c r="J37" i="1"/>
  <c r="J36" i="1"/>
  <c r="J35" i="1"/>
  <c r="J34" i="1"/>
  <c r="G38" i="1"/>
  <c r="G37" i="1"/>
  <c r="G36" i="1"/>
  <c r="G35" i="1"/>
  <c r="G34" i="1"/>
  <c r="G33" i="1"/>
  <c r="I38" i="1"/>
  <c r="I37" i="1"/>
  <c r="I36" i="1"/>
  <c r="I35" i="1"/>
  <c r="I34" i="1"/>
  <c r="I33" i="1"/>
  <c r="F38" i="1"/>
  <c r="F37" i="1"/>
  <c r="F36" i="1"/>
  <c r="F35" i="1"/>
  <c r="F34" i="1"/>
  <c r="F33" i="1"/>
  <c r="M33" i="1"/>
  <c r="M34" i="1"/>
  <c r="M35" i="1"/>
  <c r="Q38" i="1"/>
  <c r="P38" i="1"/>
  <c r="P33" i="1"/>
  <c r="P34" i="1"/>
  <c r="P35" i="1"/>
  <c r="N33" i="1"/>
  <c r="N34" i="1"/>
  <c r="N35" i="1"/>
  <c r="N38" i="1"/>
  <c r="Q33" i="1"/>
  <c r="Q34" i="1"/>
  <c r="Q36" i="1"/>
  <c r="Q37" i="1"/>
  <c r="C38" i="1" l="1"/>
  <c r="C34" i="1"/>
  <c r="C33" i="1"/>
  <c r="B38" i="1"/>
  <c r="B34" i="1"/>
  <c r="B33" i="1"/>
</calcChain>
</file>

<file path=xl/sharedStrings.xml><?xml version="1.0" encoding="utf-8"?>
<sst xmlns="http://schemas.openxmlformats.org/spreadsheetml/2006/main" count="41" uniqueCount="23">
  <si>
    <t>Multi-Start Hill Climbing - 100 List (Seconds)</t>
  </si>
  <si>
    <t>Multi-Start Hill Climbing - 500 List (Seconds)</t>
  </si>
  <si>
    <t>Mean Value</t>
  </si>
  <si>
    <t>Median Value</t>
  </si>
  <si>
    <t>StDev Value</t>
  </si>
  <si>
    <t>Best operational value</t>
  </si>
  <si>
    <t>Hill Climbing Algorithm - 100 List (Seconds)</t>
  </si>
  <si>
    <t>Hill Climbing Algorithm - 500 List (Seconds)</t>
  </si>
  <si>
    <t>Greedy Algorithm - 100 List (Seconds)</t>
  </si>
  <si>
    <t>Greedy Algorithm - 500 List (Seconds)</t>
  </si>
  <si>
    <t>Runs</t>
  </si>
  <si>
    <t>Mean</t>
  </si>
  <si>
    <t>Median</t>
  </si>
  <si>
    <t>StDev</t>
  </si>
  <si>
    <t>Min Value</t>
  </si>
  <si>
    <t>Max Value</t>
  </si>
  <si>
    <t>Min Time</t>
  </si>
  <si>
    <t>Max Time</t>
  </si>
  <si>
    <t>Greedy Algorithm - 100 List (Best Operational Value)</t>
  </si>
  <si>
    <t>Greedy Algorithm - 500 List (Best Operational Value)</t>
  </si>
  <si>
    <t>Sum</t>
  </si>
  <si>
    <t>Multi-Start Hill Climbing - 100 List (Value)</t>
  </si>
  <si>
    <t>Multi-Start Hill Climbing - 500 List (Value)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</si>
</sst>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00000"/>
    <numFmt numFmtId="165" formatCode="0.000000000000"/>
    <numFmt numFmtId="166" formatCode="0.0000000000000"/>
    <numFmt numFmtId="167" formatCode="0.000000000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9">
    <xf numFmtId="0" fontId="0" fillId="0" borderId="0" xfId="0"/>
    <xf numFmtId="165" fontId="0" fillId="0" borderId="0" xfId="0" applyNumberFormat="1"/>
    <xf numFmtId="0" fontId="3" fillId="2" borderId="2" xfId="0" applyFont="1" applyFill="1" applyBorder="1" applyAlignment="1">
      <alignment horizontal="center" vertical="center" wrapText="1"/>
    </xf>
    <xf numFmtId="0" fontId="0" fillId="2" borderId="2" xfId="0" applyFill="1" applyBorder="1"/>
    <xf numFmtId="0" fontId="1" fillId="2" borderId="2" xfId="0" applyFont="1" applyFill="1" applyBorder="1" applyAlignment="1">
      <alignment horizontal="center" vertical="center" wrapText="1"/>
    </xf>
    <xf numFmtId="167" fontId="0" fillId="0" borderId="3" xfId="0" applyNumberFormat="1" applyBorder="1"/>
    <xf numFmtId="167" fontId="0" fillId="0" borderId="10" xfId="0" applyNumberFormat="1" applyBorder="1"/>
    <xf numFmtId="0" fontId="1" fillId="0" borderId="7" xfId="0" applyFont="1" applyBorder="1" applyAlignment="1">
      <alignment horizontal="center" vertical="center"/>
    </xf>
    <xf numFmtId="166" fontId="0" fillId="0" borderId="8" xfId="0" applyNumberFormat="1" applyBorder="1"/>
    <xf numFmtId="0" fontId="1" fillId="0" borderId="9" xfId="0" applyFont="1" applyBorder="1" applyAlignment="1">
      <alignment horizontal="center" vertical="center"/>
    </xf>
    <xf numFmtId="166" fontId="0" fillId="0" borderId="11" xfId="0" applyNumberFormat="1" applyBorder="1"/>
    <xf numFmtId="167" fontId="0" fillId="0" borderId="5" xfId="0" applyNumberFormat="1" applyBorder="1"/>
    <xf numFmtId="167" fontId="0" fillId="0" borderId="6" xfId="0" applyNumberFormat="1" applyBorder="1"/>
    <xf numFmtId="167" fontId="0" fillId="0" borderId="8" xfId="0" applyNumberFormat="1" applyBorder="1"/>
    <xf numFmtId="167" fontId="0" fillId="0" borderId="11" xfId="0" applyNumberFormat="1" applyBorder="1"/>
    <xf numFmtId="0" fontId="3" fillId="2" borderId="13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0" fillId="2" borderId="13" xfId="0" applyFill="1" applyBorder="1"/>
    <xf numFmtId="165" fontId="0" fillId="0" borderId="0" xfId="0" applyNumberFormat="1" applyBorder="1"/>
    <xf numFmtId="164" fontId="0" fillId="0" borderId="0" xfId="0" applyNumberFormat="1" applyBorder="1"/>
    <xf numFmtId="0" fontId="1" fillId="0" borderId="18" xfId="0" applyFont="1" applyBorder="1"/>
    <xf numFmtId="166" fontId="0" fillId="0" borderId="6" xfId="0" applyNumberFormat="1" applyBorder="1"/>
    <xf numFmtId="0" fontId="0" fillId="2" borderId="15" xfId="0" applyFill="1" applyBorder="1"/>
    <xf numFmtId="0" fontId="3" fillId="2" borderId="12" xfId="0" applyFont="1" applyFill="1" applyBorder="1" applyAlignment="1">
      <alignment horizontal="center" vertical="center" wrapText="1"/>
    </xf>
    <xf numFmtId="166" fontId="0" fillId="0" borderId="17" xfId="0" applyNumberFormat="1" applyBorder="1"/>
    <xf numFmtId="166" fontId="0" fillId="0" borderId="18" xfId="0" applyNumberFormat="1" applyBorder="1"/>
    <xf numFmtId="166" fontId="0" fillId="0" borderId="11" xfId="0" applyNumberFormat="1" applyBorder="1" applyAlignment="1">
      <alignment horizontal="center" vertical="center"/>
    </xf>
    <xf numFmtId="0" fontId="1" fillId="0" borderId="1" xfId="0" applyFont="1" applyBorder="1"/>
    <xf numFmtId="0" fontId="1" fillId="0" borderId="19" xfId="0" applyFont="1" applyBorder="1"/>
    <xf numFmtId="167" fontId="0" fillId="0" borderId="20" xfId="0" applyNumberFormat="1" applyBorder="1"/>
    <xf numFmtId="167" fontId="0" fillId="0" borderId="21" xfId="0" applyNumberFormat="1" applyBorder="1"/>
    <xf numFmtId="167" fontId="0" fillId="0" borderId="22" xfId="0" applyNumberFormat="1" applyBorder="1"/>
    <xf numFmtId="167" fontId="0" fillId="0" borderId="18" xfId="0" applyNumberFormat="1" applyBorder="1"/>
    <xf numFmtId="0" fontId="1" fillId="0" borderId="1" xfId="0" applyFont="1" applyBorder="1" applyAlignment="1">
      <alignment horizontal="left"/>
    </xf>
    <xf numFmtId="166" fontId="0" fillId="0" borderId="16" xfId="0" applyNumberFormat="1" applyBorder="1"/>
    <xf numFmtId="0" fontId="2" fillId="2" borderId="23" xfId="0" applyFont="1" applyFill="1" applyBorder="1" applyAlignment="1">
      <alignment horizontal="center" vertical="center"/>
    </xf>
    <xf numFmtId="0" fontId="3" fillId="2" borderId="24" xfId="0" applyFont="1" applyFill="1" applyBorder="1" applyAlignment="1">
      <alignment horizontal="center" vertical="center" wrapText="1"/>
    </xf>
    <xf numFmtId="0" fontId="3" fillId="2" borderId="25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8"/>
  <sheetViews>
    <sheetView tabSelected="1" zoomScale="70" zoomScaleNormal="70" workbookViewId="0">
      <selection activeCell="D1" sqref="D1"/>
    </sheetView>
  </sheetViews>
  <sheetFormatPr defaultRowHeight="14.4" x14ac:dyDescent="0.3"/>
  <cols>
    <col min="1" max="1" width="9.44140625" bestFit="1" customWidth="1"/>
    <col min="2" max="2" width="20.77734375" bestFit="1" customWidth="1"/>
    <col min="3" max="3" width="22.33203125" bestFit="1" customWidth="1"/>
    <col min="4" max="4" width="4.88671875" customWidth="1"/>
    <col min="5" max="5" width="9.44140625" bestFit="1" customWidth="1"/>
    <col min="6" max="6" width="19.6640625" bestFit="1" customWidth="1"/>
    <col min="7" max="8" width="20.77734375" bestFit="1" customWidth="1"/>
    <col min="9" max="9" width="18.33203125" customWidth="1"/>
    <col min="10" max="10" width="19.6640625" bestFit="1" customWidth="1"/>
    <col min="11" max="11" width="5.44140625" customWidth="1"/>
    <col min="12" max="12" width="9.44140625" customWidth="1"/>
    <col min="13" max="13" width="18.33203125" customWidth="1"/>
    <col min="14" max="14" width="18.88671875" customWidth="1"/>
    <col min="15" max="15" width="20.77734375" bestFit="1" customWidth="1"/>
    <col min="16" max="16" width="18.21875" bestFit="1" customWidth="1"/>
    <col min="17" max="17" width="19" bestFit="1" customWidth="1"/>
  </cols>
  <sheetData>
    <row r="1" spans="1:19" s="17" customFormat="1" ht="63" thickBot="1" x14ac:dyDescent="0.35">
      <c r="A1" s="35" t="s">
        <v>10</v>
      </c>
      <c r="B1" s="36" t="s">
        <v>6</v>
      </c>
      <c r="C1" s="37" t="s">
        <v>7</v>
      </c>
      <c r="D1" s="3"/>
      <c r="E1" s="3"/>
      <c r="F1" s="15" t="s">
        <v>0</v>
      </c>
      <c r="G1" s="16" t="s">
        <v>1</v>
      </c>
      <c r="H1" s="15"/>
      <c r="I1" s="15" t="s">
        <v>21</v>
      </c>
      <c r="J1" s="16" t="s">
        <v>22</v>
      </c>
      <c r="K1" s="2"/>
      <c r="L1" s="4"/>
      <c r="M1" s="23" t="s">
        <v>8</v>
      </c>
      <c r="N1" s="15" t="s">
        <v>9</v>
      </c>
      <c r="O1" s="15"/>
      <c r="P1" s="15" t="s">
        <v>18</v>
      </c>
      <c r="Q1" s="16" t="s">
        <v>19</v>
      </c>
      <c r="S1" s="22"/>
    </row>
    <row r="2" spans="1:19" x14ac:dyDescent="0.3">
      <c r="A2" s="38">
        <v>1</v>
      </c>
      <c r="B2" s="11">
        <v>8.9428689479827792</v>
      </c>
      <c r="C2" s="13">
        <v>40.551422834396298</v>
      </c>
      <c r="F2" s="24">
        <v>6.9327075481414697</v>
      </c>
      <c r="G2" s="8">
        <v>34.689936637878397</v>
      </c>
      <c r="H2" s="8"/>
      <c r="I2" s="24">
        <v>18.372782322771101</v>
      </c>
      <c r="J2" s="8">
        <v>126.667443884059</v>
      </c>
      <c r="K2" s="18"/>
      <c r="L2" s="1"/>
      <c r="M2" s="24">
        <v>0.455355644226074</v>
      </c>
      <c r="N2" s="8">
        <v>2.89564633369445</v>
      </c>
      <c r="O2" s="8"/>
      <c r="P2" s="8">
        <v>6.8325850022072103</v>
      </c>
      <c r="Q2" s="8">
        <v>34.914388902112002</v>
      </c>
    </row>
    <row r="3" spans="1:19" x14ac:dyDescent="0.3">
      <c r="A3" s="7">
        <v>2</v>
      </c>
      <c r="B3" s="5">
        <v>8.9175634384155202</v>
      </c>
      <c r="C3" s="13">
        <v>41.5930209159851</v>
      </c>
      <c r="F3" s="24">
        <v>6.6070494651794398</v>
      </c>
      <c r="G3" s="8">
        <v>35.131195545196498</v>
      </c>
      <c r="H3" s="8"/>
      <c r="I3" s="24">
        <v>18.277265851256299</v>
      </c>
      <c r="J3" s="8">
        <v>131.190040604475</v>
      </c>
      <c r="K3" s="18"/>
      <c r="L3" s="1"/>
      <c r="M3" s="24">
        <v>0.42609572410583402</v>
      </c>
      <c r="N3" s="8">
        <v>2.99834060668945</v>
      </c>
      <c r="O3" s="8"/>
      <c r="P3" s="8">
        <v>6.5211715089832296</v>
      </c>
      <c r="Q3" s="8">
        <v>34.767569905486802</v>
      </c>
    </row>
    <row r="4" spans="1:19" x14ac:dyDescent="0.3">
      <c r="A4" s="7">
        <v>3</v>
      </c>
      <c r="B4" s="5">
        <v>8.9939608573913503</v>
      </c>
      <c r="C4" s="13">
        <v>39.992928504943798</v>
      </c>
      <c r="F4" s="24">
        <v>7.2562270164489702</v>
      </c>
      <c r="G4" s="8">
        <v>36.769293069839399</v>
      </c>
      <c r="H4" s="8"/>
      <c r="I4" s="24">
        <v>18.3369285991756</v>
      </c>
      <c r="J4" s="8">
        <v>124.377245754974</v>
      </c>
      <c r="K4" s="18"/>
      <c r="L4" s="1"/>
      <c r="M4" s="24">
        <v>0.42656993865966703</v>
      </c>
      <c r="N4" s="8">
        <v>2.8564591407775799</v>
      </c>
      <c r="O4" s="8"/>
      <c r="P4" s="8">
        <v>6.6706071637545801</v>
      </c>
      <c r="Q4" s="8">
        <v>35.050583584365803</v>
      </c>
    </row>
    <row r="5" spans="1:19" x14ac:dyDescent="0.3">
      <c r="A5" s="7">
        <v>4</v>
      </c>
      <c r="B5" s="5">
        <v>9.1561522483825595</v>
      </c>
      <c r="C5" s="13">
        <v>38.696384906768799</v>
      </c>
      <c r="F5" s="24">
        <v>7.8050441741943297</v>
      </c>
      <c r="G5" s="8">
        <v>35.811768531799302</v>
      </c>
      <c r="H5" s="8"/>
      <c r="I5" s="24">
        <v>18.754122333567601</v>
      </c>
      <c r="J5" s="8">
        <v>127.516570260355</v>
      </c>
      <c r="K5" s="18"/>
      <c r="L5" s="1"/>
      <c r="M5" s="24">
        <v>0.41617536544799799</v>
      </c>
      <c r="N5" s="8">
        <v>2.8411164283752401</v>
      </c>
      <c r="O5" s="8"/>
      <c r="P5" s="8">
        <v>6.6831494547119403</v>
      </c>
      <c r="Q5" s="8">
        <v>36.501908322650301</v>
      </c>
    </row>
    <row r="6" spans="1:19" x14ac:dyDescent="0.3">
      <c r="A6" s="7">
        <v>5</v>
      </c>
      <c r="B6" s="5">
        <v>9.0782649517059308</v>
      </c>
      <c r="C6" s="13">
        <v>35.595435619354198</v>
      </c>
      <c r="F6" s="24">
        <v>7.0925772190093896</v>
      </c>
      <c r="G6" s="8">
        <v>37.1190793514251</v>
      </c>
      <c r="H6" s="8"/>
      <c r="I6" s="24">
        <v>17.832689884029801</v>
      </c>
      <c r="J6" s="8">
        <v>127.603929406145</v>
      </c>
      <c r="K6" s="18"/>
      <c r="L6" s="1"/>
      <c r="M6" s="24">
        <v>0.41217136383056602</v>
      </c>
      <c r="N6" s="8">
        <v>2.9204449653625399</v>
      </c>
      <c r="O6" s="8"/>
      <c r="P6" s="8">
        <v>6.6804480031738498</v>
      </c>
      <c r="Q6" s="8">
        <v>35.148504577267197</v>
      </c>
    </row>
    <row r="7" spans="1:19" x14ac:dyDescent="0.3">
      <c r="A7" s="7">
        <v>6</v>
      </c>
      <c r="B7" s="5">
        <v>8.9731247425079292</v>
      </c>
      <c r="C7" s="13">
        <v>37.720233440399099</v>
      </c>
      <c r="F7" s="24">
        <v>7.3146367073059002</v>
      </c>
      <c r="G7" s="8">
        <v>36.978212594985898</v>
      </c>
      <c r="H7" s="8"/>
      <c r="I7" s="24">
        <v>19.042164658661601</v>
      </c>
      <c r="J7" s="8">
        <v>127.689249332974</v>
      </c>
      <c r="K7" s="18"/>
      <c r="L7" s="1"/>
      <c r="M7" s="24">
        <v>0.42706108093261702</v>
      </c>
      <c r="N7" s="8">
        <v>2.94573950767517</v>
      </c>
      <c r="O7" s="8"/>
      <c r="P7" s="8">
        <v>6.46150606075404</v>
      </c>
      <c r="Q7" s="8">
        <v>35.5570488634932</v>
      </c>
    </row>
    <row r="8" spans="1:19" x14ac:dyDescent="0.3">
      <c r="A8" s="7">
        <v>7</v>
      </c>
      <c r="B8" s="5">
        <v>8.9309663772583008</v>
      </c>
      <c r="C8" s="13">
        <v>35.571714401245103</v>
      </c>
      <c r="F8" s="24">
        <v>7.3972222805023096</v>
      </c>
      <c r="G8" s="8">
        <v>37.084861755371001</v>
      </c>
      <c r="H8" s="8"/>
      <c r="I8" s="24">
        <v>18.182297247182699</v>
      </c>
      <c r="J8" s="8">
        <v>127.505789834026</v>
      </c>
      <c r="K8" s="18"/>
      <c r="L8" s="1"/>
      <c r="M8" s="24">
        <v>0.42111444473266602</v>
      </c>
      <c r="N8" s="8">
        <v>2.9665718078613201</v>
      </c>
      <c r="O8" s="8"/>
      <c r="P8" s="8">
        <v>6.8499936293589103</v>
      </c>
      <c r="Q8" s="8">
        <v>34.960241666660004</v>
      </c>
    </row>
    <row r="9" spans="1:19" x14ac:dyDescent="0.3">
      <c r="A9" s="7">
        <v>8</v>
      </c>
      <c r="B9" s="5">
        <v>9.1105215549468994</v>
      </c>
      <c r="C9" s="13">
        <v>35.446565866470301</v>
      </c>
      <c r="F9" s="24">
        <v>7.5799462795257497</v>
      </c>
      <c r="G9" s="8">
        <v>36.924412012100198</v>
      </c>
      <c r="H9" s="8"/>
      <c r="I9" s="24">
        <v>18.232605554888199</v>
      </c>
      <c r="J9" s="8">
        <v>127.718131214937</v>
      </c>
      <c r="K9" s="18"/>
      <c r="L9" s="1"/>
      <c r="M9" s="24">
        <v>0.42361497879028298</v>
      </c>
      <c r="N9" s="8">
        <v>2.87930107116699</v>
      </c>
      <c r="O9" s="8"/>
      <c r="P9" s="8">
        <v>6.65667291265164</v>
      </c>
      <c r="Q9" s="8">
        <v>37.106510371130703</v>
      </c>
    </row>
    <row r="10" spans="1:19" x14ac:dyDescent="0.3">
      <c r="A10" s="7">
        <v>9</v>
      </c>
      <c r="B10" s="5">
        <v>8.7796866893768293</v>
      </c>
      <c r="C10" s="13">
        <v>40.3728635311126</v>
      </c>
      <c r="F10" s="24">
        <v>7.0973041057586599</v>
      </c>
      <c r="G10" s="8">
        <v>36.581991672515798</v>
      </c>
      <c r="H10" s="8"/>
      <c r="I10" s="24">
        <v>19.226238926139501</v>
      </c>
      <c r="J10" s="8">
        <v>126.30192470773601</v>
      </c>
      <c r="K10" s="18"/>
      <c r="L10" s="1"/>
      <c r="M10" s="24">
        <v>0.41319465637206998</v>
      </c>
      <c r="N10" s="8">
        <v>2.7899818420410099</v>
      </c>
      <c r="O10" s="8"/>
      <c r="P10" s="8">
        <v>6.6210260960780003</v>
      </c>
      <c r="Q10" s="8">
        <v>35.423314817728603</v>
      </c>
    </row>
    <row r="11" spans="1:19" x14ac:dyDescent="0.3">
      <c r="A11" s="7">
        <v>10</v>
      </c>
      <c r="B11" s="5">
        <v>9.1239111423492396</v>
      </c>
      <c r="C11" s="13">
        <v>42.220992565155001</v>
      </c>
      <c r="F11" s="24">
        <v>6.7849934101104701</v>
      </c>
      <c r="G11" s="8">
        <v>37.570525884628204</v>
      </c>
      <c r="H11" s="8"/>
      <c r="I11" s="24">
        <v>18.302140256906501</v>
      </c>
      <c r="J11" s="8">
        <v>127.66328160424</v>
      </c>
      <c r="K11" s="18"/>
      <c r="L11" s="1"/>
      <c r="M11" s="24">
        <v>0.40324521064758301</v>
      </c>
      <c r="N11" s="8">
        <v>2.7845041751861501</v>
      </c>
      <c r="O11" s="8"/>
      <c r="P11" s="8">
        <v>6.5088878099643201</v>
      </c>
      <c r="Q11" s="8">
        <v>35.4132182770499</v>
      </c>
    </row>
    <row r="12" spans="1:19" x14ac:dyDescent="0.3">
      <c r="A12" s="7">
        <v>11</v>
      </c>
      <c r="B12" s="5">
        <v>9.0867116451263392</v>
      </c>
      <c r="C12" s="13">
        <v>41.813741683959897</v>
      </c>
      <c r="F12" s="24">
        <v>6.7597641944885201</v>
      </c>
      <c r="G12" s="8">
        <v>37.388565540313699</v>
      </c>
      <c r="H12" s="8"/>
      <c r="I12" s="24">
        <v>18.8062187339867</v>
      </c>
      <c r="J12" s="8">
        <v>131.45462211738101</v>
      </c>
      <c r="K12" s="18"/>
      <c r="L12" s="1"/>
      <c r="M12" s="24">
        <v>0.43253588676452598</v>
      </c>
      <c r="N12" s="8">
        <v>2.8524923324584899</v>
      </c>
      <c r="O12" s="8"/>
      <c r="P12" s="8">
        <v>7.0056676796413297</v>
      </c>
      <c r="Q12" s="8">
        <v>34.745628584187799</v>
      </c>
    </row>
    <row r="13" spans="1:19" x14ac:dyDescent="0.3">
      <c r="A13" s="7">
        <v>12</v>
      </c>
      <c r="B13" s="5">
        <v>8.2807157039642298</v>
      </c>
      <c r="C13" s="13">
        <v>40.794991493225098</v>
      </c>
      <c r="F13" s="24">
        <v>7.0998957157135001</v>
      </c>
      <c r="G13" s="8">
        <v>36.4437930583953</v>
      </c>
      <c r="H13" s="8"/>
      <c r="I13" s="24">
        <v>19.343267533198802</v>
      </c>
      <c r="J13" s="8">
        <v>126.977905273226</v>
      </c>
      <c r="K13" s="18"/>
      <c r="L13" s="1"/>
      <c r="M13" s="24">
        <v>0.40227890014648399</v>
      </c>
      <c r="N13" s="8">
        <v>2.77212929725646</v>
      </c>
      <c r="O13" s="8"/>
      <c r="P13" s="8">
        <v>7.0503388639453899</v>
      </c>
      <c r="Q13" s="8">
        <v>34.692301601514103</v>
      </c>
    </row>
    <row r="14" spans="1:19" x14ac:dyDescent="0.3">
      <c r="A14" s="7">
        <v>13</v>
      </c>
      <c r="B14" s="5">
        <v>8.1844863891601491</v>
      </c>
      <c r="C14" s="13">
        <v>41.286494255065897</v>
      </c>
      <c r="F14" s="24">
        <v>7.7521796226501403</v>
      </c>
      <c r="G14" s="8">
        <v>37.6200911998748</v>
      </c>
      <c r="H14" s="8"/>
      <c r="I14" s="24">
        <v>17.743917792978699</v>
      </c>
      <c r="J14" s="8">
        <v>124.441901692024</v>
      </c>
      <c r="K14" s="18"/>
      <c r="L14" s="1"/>
      <c r="M14" s="24">
        <v>0.42407417297363198</v>
      </c>
      <c r="N14" s="8">
        <v>2.8167810440063401</v>
      </c>
      <c r="O14" s="8"/>
      <c r="P14" s="8">
        <v>6.6687936530731404</v>
      </c>
      <c r="Q14" s="8">
        <v>35.377166973406403</v>
      </c>
    </row>
    <row r="15" spans="1:19" x14ac:dyDescent="0.3">
      <c r="A15" s="7">
        <v>14</v>
      </c>
      <c r="B15" s="5">
        <v>8.0922307968139595</v>
      </c>
      <c r="C15" s="13">
        <v>41.1922543048858</v>
      </c>
      <c r="F15" s="24">
        <v>7.5230929851531902</v>
      </c>
      <c r="G15" s="8">
        <v>37.820564746856597</v>
      </c>
      <c r="H15" s="8"/>
      <c r="I15" s="24">
        <v>17.6892043473004</v>
      </c>
      <c r="J15" s="8">
        <v>128.93205185293499</v>
      </c>
      <c r="K15" s="18"/>
      <c r="L15" s="1"/>
      <c r="M15" s="24">
        <v>0.41369605064392001</v>
      </c>
      <c r="N15" s="8">
        <v>2.8787815570831299</v>
      </c>
      <c r="O15" s="8"/>
      <c r="P15" s="8">
        <v>7.09820654296679</v>
      </c>
      <c r="Q15" s="8">
        <v>34.839945487088002</v>
      </c>
    </row>
    <row r="16" spans="1:19" x14ac:dyDescent="0.3">
      <c r="A16" s="7">
        <v>15</v>
      </c>
      <c r="B16" s="5">
        <v>8.3114383220672607</v>
      </c>
      <c r="C16" s="13">
        <v>41.531518459319997</v>
      </c>
      <c r="F16" s="24">
        <v>7.4977433681488002</v>
      </c>
      <c r="G16" s="8">
        <v>37.4104259014129</v>
      </c>
      <c r="H16" s="8"/>
      <c r="I16" s="24">
        <v>18.4926472454163</v>
      </c>
      <c r="J16" s="8">
        <v>126.702803962476</v>
      </c>
      <c r="K16" s="18"/>
      <c r="L16" s="1"/>
      <c r="M16" s="24">
        <v>0.43300771713256803</v>
      </c>
      <c r="N16" s="8">
        <v>2.82077836990356</v>
      </c>
      <c r="O16" s="8"/>
      <c r="P16" s="8">
        <v>6.7618155551591697</v>
      </c>
      <c r="Q16" s="8">
        <v>34.305933309558398</v>
      </c>
    </row>
    <row r="17" spans="1:17" x14ac:dyDescent="0.3">
      <c r="A17" s="7">
        <v>16</v>
      </c>
      <c r="B17" s="5">
        <v>8.3446264266967702</v>
      </c>
      <c r="C17" s="13">
        <v>41.144128084182697</v>
      </c>
      <c r="F17" s="24">
        <v>7.5400047302245996</v>
      </c>
      <c r="G17" s="8">
        <v>37.802382707595797</v>
      </c>
      <c r="H17" s="8"/>
      <c r="I17" s="24">
        <v>19.244398216283699</v>
      </c>
      <c r="J17" s="8">
        <v>125.04027523625</v>
      </c>
      <c r="K17" s="18"/>
      <c r="L17" s="1"/>
      <c r="M17" s="24">
        <v>0.401780605316162</v>
      </c>
      <c r="N17" s="8">
        <v>2.7860143184661799</v>
      </c>
      <c r="O17" s="8"/>
      <c r="P17" s="8">
        <v>6.60514744217563</v>
      </c>
      <c r="Q17" s="8">
        <v>35.896495530164401</v>
      </c>
    </row>
    <row r="18" spans="1:17" x14ac:dyDescent="0.3">
      <c r="A18" s="7">
        <v>17</v>
      </c>
      <c r="B18" s="5">
        <v>8.4632580280303902</v>
      </c>
      <c r="C18" s="13">
        <v>42.291883707046502</v>
      </c>
      <c r="F18" s="24">
        <v>7.96221470832824</v>
      </c>
      <c r="G18" s="8">
        <v>38.662886142730699</v>
      </c>
      <c r="H18" s="8"/>
      <c r="I18" s="24">
        <v>18.652136410328598</v>
      </c>
      <c r="J18" s="8">
        <v>128.81751504930401</v>
      </c>
      <c r="K18" s="18"/>
      <c r="L18" s="1"/>
      <c r="M18" s="24">
        <v>0.39233517646789501</v>
      </c>
      <c r="N18" s="8">
        <v>2.89864945411682</v>
      </c>
      <c r="O18" s="8"/>
      <c r="P18" s="8">
        <v>7.2429731356249496</v>
      </c>
      <c r="Q18" s="8">
        <v>34.622291822289398</v>
      </c>
    </row>
    <row r="19" spans="1:17" x14ac:dyDescent="0.3">
      <c r="A19" s="7">
        <v>18</v>
      </c>
      <c r="B19" s="5">
        <v>8.6244375705718994</v>
      </c>
      <c r="C19" s="13">
        <v>41.320207595825103</v>
      </c>
      <c r="F19" s="24">
        <v>7.2715399265289298</v>
      </c>
      <c r="G19" s="8">
        <v>39.892739534378002</v>
      </c>
      <c r="H19" s="8"/>
      <c r="I19" s="24">
        <v>19.065693857516301</v>
      </c>
      <c r="J19" s="8">
        <v>131.68556900162599</v>
      </c>
      <c r="K19" s="18"/>
      <c r="L19" s="1"/>
      <c r="M19" s="24">
        <v>0.40225410461425698</v>
      </c>
      <c r="N19" s="8">
        <v>2.96260213851928</v>
      </c>
      <c r="O19" s="8"/>
      <c r="P19" s="8">
        <v>6.5836665470976596</v>
      </c>
      <c r="Q19" s="8">
        <v>34.960049147388801</v>
      </c>
    </row>
    <row r="20" spans="1:17" x14ac:dyDescent="0.3">
      <c r="A20" s="7">
        <v>19</v>
      </c>
      <c r="B20" s="5">
        <v>8.5356557369232107</v>
      </c>
      <c r="C20" s="13">
        <v>41.758687496185303</v>
      </c>
      <c r="F20" s="24">
        <v>7.1090931892395002</v>
      </c>
      <c r="G20" s="8">
        <v>37.714388370513902</v>
      </c>
      <c r="H20" s="8"/>
      <c r="I20" s="24">
        <v>19.064778691018699</v>
      </c>
      <c r="J20" s="8">
        <v>124.50056466368</v>
      </c>
      <c r="K20" s="18"/>
      <c r="L20" s="1"/>
      <c r="M20" s="24">
        <v>0.41313624382018999</v>
      </c>
      <c r="N20" s="8">
        <v>2.9130227565765301</v>
      </c>
      <c r="O20" s="8"/>
      <c r="P20" s="8">
        <v>6.2439720836283996</v>
      </c>
      <c r="Q20" s="8">
        <v>34.611785449767801</v>
      </c>
    </row>
    <row r="21" spans="1:17" x14ac:dyDescent="0.3">
      <c r="A21" s="7">
        <v>20</v>
      </c>
      <c r="B21" s="5">
        <v>8.4220700263976997</v>
      </c>
      <c r="C21" s="13">
        <v>41.113875865936201</v>
      </c>
      <c r="F21" s="24">
        <v>7.1175718307495099</v>
      </c>
      <c r="G21" s="8">
        <v>36.233407258987398</v>
      </c>
      <c r="H21" s="8"/>
      <c r="I21" s="24">
        <v>18.281843223194699</v>
      </c>
      <c r="J21" s="8">
        <v>128.108943361131</v>
      </c>
      <c r="K21" s="18"/>
      <c r="L21" s="1"/>
      <c r="M21" s="24">
        <v>0.40027236938476501</v>
      </c>
      <c r="N21" s="8">
        <v>2.8872418403625399</v>
      </c>
      <c r="O21" s="8"/>
      <c r="P21" s="8">
        <v>6.7854809009636003</v>
      </c>
      <c r="Q21" s="8">
        <v>35.081429930872801</v>
      </c>
    </row>
    <row r="22" spans="1:17" x14ac:dyDescent="0.3">
      <c r="A22" s="7">
        <v>21</v>
      </c>
      <c r="B22" s="5">
        <v>8.5937194824218697</v>
      </c>
      <c r="C22" s="13">
        <v>40.562855958938599</v>
      </c>
      <c r="F22" s="24">
        <v>7.3892929553985596</v>
      </c>
      <c r="G22" s="8">
        <v>36.567218542098999</v>
      </c>
      <c r="H22" s="8"/>
      <c r="I22" s="24">
        <v>18.2341153144021</v>
      </c>
      <c r="J22" s="8">
        <v>127.52083699081901</v>
      </c>
      <c r="K22" s="18"/>
      <c r="L22" s="1"/>
      <c r="M22" s="24">
        <v>0.406256914138793</v>
      </c>
      <c r="N22" s="8">
        <v>2.8520154953002899</v>
      </c>
      <c r="O22" s="8"/>
      <c r="P22" s="8">
        <v>6.7167859742703797</v>
      </c>
      <c r="Q22" s="8">
        <v>34.125212616795302</v>
      </c>
    </row>
    <row r="23" spans="1:17" x14ac:dyDescent="0.3">
      <c r="A23" s="7">
        <v>22</v>
      </c>
      <c r="B23" s="5">
        <v>8.4791097640991193</v>
      </c>
      <c r="C23" s="13">
        <v>40.700220108032198</v>
      </c>
      <c r="F23" s="24">
        <v>7.4313297271728498</v>
      </c>
      <c r="G23" s="8">
        <v>38.8906376361846</v>
      </c>
      <c r="H23" s="8"/>
      <c r="I23" s="24">
        <v>18.615830453299001</v>
      </c>
      <c r="J23" s="8">
        <v>126.403017196826</v>
      </c>
      <c r="K23" s="18"/>
      <c r="L23" s="1"/>
      <c r="M23" s="24">
        <v>0.42658519744873002</v>
      </c>
      <c r="N23" s="8">
        <v>2.85249423980712</v>
      </c>
      <c r="O23" s="8"/>
      <c r="P23" s="8">
        <v>6.2439720836283996</v>
      </c>
      <c r="Q23" s="8">
        <v>34.649016634221802</v>
      </c>
    </row>
    <row r="24" spans="1:17" x14ac:dyDescent="0.3">
      <c r="A24" s="7">
        <v>23</v>
      </c>
      <c r="B24" s="5">
        <v>8.2479758262634206</v>
      </c>
      <c r="C24" s="13">
        <v>43.172284126281703</v>
      </c>
      <c r="F24" s="24">
        <v>7.2826025485992396</v>
      </c>
      <c r="G24" s="8">
        <v>38.171233415603602</v>
      </c>
      <c r="H24" s="8"/>
      <c r="I24" s="24">
        <v>18.846149790519199</v>
      </c>
      <c r="J24" s="8">
        <v>129.47407431353901</v>
      </c>
      <c r="K24" s="18"/>
      <c r="L24" s="1"/>
      <c r="M24" s="24">
        <v>0.42209458351135198</v>
      </c>
      <c r="N24" s="8">
        <v>2.81281089782714</v>
      </c>
      <c r="O24" s="8"/>
      <c r="P24" s="8">
        <v>6.4125199168059197</v>
      </c>
      <c r="Q24" s="8">
        <v>34.697886726965798</v>
      </c>
    </row>
    <row r="25" spans="1:17" x14ac:dyDescent="0.3">
      <c r="A25" s="7">
        <v>24</v>
      </c>
      <c r="B25" s="5">
        <v>8.3710081577301008</v>
      </c>
      <c r="C25" s="13">
        <v>42.364796638488698</v>
      </c>
      <c r="F25" s="24">
        <v>7.7080848217010498</v>
      </c>
      <c r="G25" s="8">
        <v>35.057784557342501</v>
      </c>
      <c r="H25" s="8"/>
      <c r="I25" s="24">
        <v>18.839264808247801</v>
      </c>
      <c r="J25" s="8">
        <v>127.023973341702</v>
      </c>
      <c r="K25" s="18"/>
      <c r="L25" s="1"/>
      <c r="M25" s="24">
        <v>0.410190820693969</v>
      </c>
      <c r="N25" s="8">
        <v>2.9065766334533598</v>
      </c>
      <c r="O25" s="8"/>
      <c r="P25" s="8">
        <v>6.6217951360449803</v>
      </c>
      <c r="Q25" s="8">
        <v>35.129698678569802</v>
      </c>
    </row>
    <row r="26" spans="1:17" x14ac:dyDescent="0.3">
      <c r="A26" s="7">
        <v>25</v>
      </c>
      <c r="B26" s="5">
        <v>8.3605663776397705</v>
      </c>
      <c r="C26" s="13">
        <v>41.448677301406804</v>
      </c>
      <c r="F26" s="24">
        <v>7.4797883033752397</v>
      </c>
      <c r="G26" s="8">
        <v>37.145205974578801</v>
      </c>
      <c r="H26" s="8"/>
      <c r="I26" s="24">
        <v>18.564565371433101</v>
      </c>
      <c r="J26" s="8">
        <v>131.426942887124</v>
      </c>
      <c r="K26" s="18"/>
      <c r="L26" s="1"/>
      <c r="M26" s="24">
        <v>0.42608809471130299</v>
      </c>
      <c r="N26" s="8">
        <v>2.81380271911621</v>
      </c>
      <c r="O26" s="8"/>
      <c r="P26" s="8">
        <v>6.9941963395796902</v>
      </c>
      <c r="Q26" s="8">
        <v>35.270046013177001</v>
      </c>
    </row>
    <row r="27" spans="1:17" x14ac:dyDescent="0.3">
      <c r="A27" s="7">
        <v>26</v>
      </c>
      <c r="B27" s="5">
        <v>8.3045191764831507</v>
      </c>
      <c r="C27" s="13">
        <v>42.149532318115199</v>
      </c>
      <c r="F27" s="24">
        <v>7.2409346103668204</v>
      </c>
      <c r="G27" s="8">
        <v>38.1843001842498</v>
      </c>
      <c r="H27" s="8"/>
      <c r="I27" s="24">
        <v>18.804314188112901</v>
      </c>
      <c r="J27" s="8">
        <v>127.595577851104</v>
      </c>
      <c r="K27" s="18"/>
      <c r="L27" s="1"/>
      <c r="M27" s="24">
        <v>0.42311906814575101</v>
      </c>
      <c r="N27" s="8">
        <v>2.8465390205383301</v>
      </c>
      <c r="O27" s="8"/>
      <c r="P27" s="8">
        <v>6.7606823674289398</v>
      </c>
      <c r="Q27" s="8">
        <v>35.0431208568288</v>
      </c>
    </row>
    <row r="28" spans="1:17" x14ac:dyDescent="0.3">
      <c r="A28" s="7">
        <v>27</v>
      </c>
      <c r="B28" s="5">
        <v>8.4721949100494296</v>
      </c>
      <c r="C28" s="13">
        <v>41.237886667251502</v>
      </c>
      <c r="F28" s="24">
        <v>6.9810633659362704</v>
      </c>
      <c r="G28" s="8">
        <v>39.221223592758101</v>
      </c>
      <c r="H28" s="8"/>
      <c r="I28" s="24">
        <v>18.3967493363374</v>
      </c>
      <c r="J28" s="8">
        <v>126.173364886139</v>
      </c>
      <c r="K28" s="18"/>
      <c r="L28" s="1"/>
      <c r="M28" s="24">
        <v>0.41068720817565901</v>
      </c>
      <c r="N28" s="8">
        <v>2.79497790336608</v>
      </c>
      <c r="O28" s="8"/>
      <c r="P28" s="8">
        <v>6.4028835576691998</v>
      </c>
      <c r="Q28" s="8">
        <v>35.077896950983799</v>
      </c>
    </row>
    <row r="29" spans="1:17" x14ac:dyDescent="0.3">
      <c r="A29" s="7">
        <v>28</v>
      </c>
      <c r="B29" s="5">
        <v>8.4547998905181796</v>
      </c>
      <c r="C29" s="13">
        <v>46.892774343490601</v>
      </c>
      <c r="F29" s="24">
        <v>7.2082550525665203</v>
      </c>
      <c r="G29" s="8">
        <v>37.303632259368896</v>
      </c>
      <c r="H29" s="8"/>
      <c r="I29" s="24">
        <v>19.136303758911399</v>
      </c>
      <c r="J29" s="8">
        <v>122.700267255578</v>
      </c>
      <c r="K29" s="18"/>
      <c r="L29" s="1"/>
      <c r="M29" s="24">
        <v>0.415162563323974</v>
      </c>
      <c r="N29" s="8">
        <v>2.8450510501861501</v>
      </c>
      <c r="O29" s="8"/>
      <c r="P29" s="8">
        <v>6.4399671445997697</v>
      </c>
      <c r="Q29" s="8">
        <v>35.755764774671697</v>
      </c>
    </row>
    <row r="30" spans="1:17" x14ac:dyDescent="0.3">
      <c r="A30" s="7">
        <v>29</v>
      </c>
      <c r="B30" s="5">
        <v>8.4483556747436506</v>
      </c>
      <c r="C30" s="13">
        <v>45.705352067947302</v>
      </c>
      <c r="F30" s="24">
        <v>8.0542414188384992</v>
      </c>
      <c r="G30" s="8">
        <v>39.4304585456848</v>
      </c>
      <c r="H30" s="8"/>
      <c r="I30" s="24">
        <v>17.8781587807457</v>
      </c>
      <c r="J30" s="8">
        <v>130.18795235376001</v>
      </c>
      <c r="K30" s="18"/>
      <c r="L30" s="1"/>
      <c r="M30" s="24">
        <v>0.418128252029418</v>
      </c>
      <c r="N30" s="8">
        <v>2.7830538749694802</v>
      </c>
      <c r="O30" s="8"/>
      <c r="P30" s="8">
        <v>6.4533865667253396</v>
      </c>
      <c r="Q30" s="8">
        <v>34.720392906758597</v>
      </c>
    </row>
    <row r="31" spans="1:17" ht="15" thickBot="1" x14ac:dyDescent="0.35">
      <c r="A31" s="9">
        <v>30</v>
      </c>
      <c r="B31" s="6">
        <v>8.4959630966186506</v>
      </c>
      <c r="C31" s="14">
        <v>41.991804361343299</v>
      </c>
      <c r="F31" s="25">
        <v>7.35157942771911</v>
      </c>
      <c r="G31" s="25">
        <v>37.303632259368896</v>
      </c>
      <c r="H31" s="24"/>
      <c r="I31" s="25">
        <v>17.850530232220301</v>
      </c>
      <c r="J31" s="25">
        <v>124.50056466368</v>
      </c>
      <c r="K31" s="18"/>
      <c r="L31" s="1"/>
      <c r="M31" s="25">
        <v>0.40275812149047802</v>
      </c>
      <c r="N31" s="25">
        <v>2.84406161308288</v>
      </c>
      <c r="O31" s="24"/>
      <c r="P31" s="10">
        <v>6.4630169314095296</v>
      </c>
      <c r="Q31" s="10">
        <v>35.080029738503903</v>
      </c>
    </row>
    <row r="32" spans="1:17" ht="15" thickBot="1" x14ac:dyDescent="0.35">
      <c r="G32" s="1"/>
      <c r="I32" s="1"/>
      <c r="K32" s="1"/>
      <c r="L32" s="1"/>
      <c r="P32" s="1"/>
    </row>
    <row r="33" spans="1:17" ht="15" thickBot="1" x14ac:dyDescent="0.35">
      <c r="A33" s="27" t="s">
        <v>16</v>
      </c>
      <c r="B33" s="12">
        <f>MIN(B2:B31)</f>
        <v>8.0922307968139595</v>
      </c>
      <c r="C33" s="29">
        <f>MIN(C2:C31)</f>
        <v>35.446565866470301</v>
      </c>
      <c r="E33" s="27" t="s">
        <v>16</v>
      </c>
      <c r="F33" s="34">
        <f>MIN(F2:F31)</f>
        <v>6.6070494651794398</v>
      </c>
      <c r="G33" s="34">
        <f>MIN(G2:G31)</f>
        <v>34.689936637878397</v>
      </c>
      <c r="H33" s="33" t="s">
        <v>14</v>
      </c>
      <c r="I33" s="21">
        <f>MIN(I2:I31)</f>
        <v>17.6892043473004</v>
      </c>
      <c r="J33" s="21">
        <f>MIN(J2:J31)</f>
        <v>122.700267255578</v>
      </c>
      <c r="K33" s="19"/>
      <c r="L33" s="28" t="s">
        <v>16</v>
      </c>
      <c r="M33" s="21">
        <f t="shared" ref="M33" si="0">MIN(M2:M31)</f>
        <v>0.39233517646789501</v>
      </c>
      <c r="N33" s="21">
        <f>MIN(N2:N31)</f>
        <v>2.77212929725646</v>
      </c>
      <c r="O33" s="33" t="s">
        <v>14</v>
      </c>
      <c r="P33" s="21">
        <f t="shared" ref="P33" si="1">MIN(P2:P31)</f>
        <v>6.2439720836283996</v>
      </c>
      <c r="Q33" s="21">
        <f>MIN(Q2:Q31)</f>
        <v>34.125212616795302</v>
      </c>
    </row>
    <row r="34" spans="1:17" ht="15" thickBot="1" x14ac:dyDescent="0.35">
      <c r="A34" s="27" t="s">
        <v>17</v>
      </c>
      <c r="B34" s="13">
        <f>MAX(B2:B31)</f>
        <v>9.1561522483825595</v>
      </c>
      <c r="C34" s="30">
        <f>MAX(C2:C31)</f>
        <v>46.892774343490601</v>
      </c>
      <c r="E34" s="27" t="s">
        <v>17</v>
      </c>
      <c r="F34" s="24">
        <f>MAX(F2:F31)</f>
        <v>8.0542414188384992</v>
      </c>
      <c r="G34" s="24">
        <f>MAX(G2:G31)</f>
        <v>39.892739534378002</v>
      </c>
      <c r="H34" s="33" t="s">
        <v>15</v>
      </c>
      <c r="I34" s="8">
        <f>MAX(I2:I31)</f>
        <v>19.343267533198802</v>
      </c>
      <c r="J34" s="8">
        <f>MAX(J2:J31)</f>
        <v>131.68556900162599</v>
      </c>
      <c r="K34" s="19"/>
      <c r="L34" s="27" t="s">
        <v>17</v>
      </c>
      <c r="M34" s="8">
        <f t="shared" ref="M34" si="2">MAX(M2:M31)</f>
        <v>0.455355644226074</v>
      </c>
      <c r="N34" s="8">
        <f>MAX(N2:N31)</f>
        <v>2.99834060668945</v>
      </c>
      <c r="O34" s="33" t="s">
        <v>15</v>
      </c>
      <c r="P34" s="8">
        <f t="shared" ref="P34" si="3">MAX(P2:P31)</f>
        <v>7.2429731356249496</v>
      </c>
      <c r="Q34" s="8">
        <f>MAX(Q2:Q31)</f>
        <v>37.106510371130703</v>
      </c>
    </row>
    <row r="35" spans="1:17" ht="15" thickBot="1" x14ac:dyDescent="0.35">
      <c r="A35" s="27" t="s">
        <v>11</v>
      </c>
      <c r="B35" s="13">
        <v>8.6193621317546008</v>
      </c>
      <c r="C35" s="13">
        <v>40.941184314091998</v>
      </c>
      <c r="E35" s="27" t="s">
        <v>11</v>
      </c>
      <c r="F35" s="24">
        <f>HARMEAN(F2:F31)</f>
        <v>7.3054733063337736</v>
      </c>
      <c r="G35" s="24">
        <f>HARMEAN(G2:G31)</f>
        <v>37.257986800912285</v>
      </c>
      <c r="H35" s="33" t="s">
        <v>2</v>
      </c>
      <c r="I35" s="8">
        <f>HARMEAN(I2:I31)</f>
        <v>18.525197145351168</v>
      </c>
      <c r="J35" s="8">
        <f>HARMEAN(J2:J31)</f>
        <v>127.42427279637587</v>
      </c>
      <c r="K35" s="19"/>
      <c r="L35" s="27" t="s">
        <v>11</v>
      </c>
      <c r="M35" s="8">
        <f t="shared" ref="M35" si="4">AVERAGE(M2:M31)</f>
        <v>0.41670134862263958</v>
      </c>
      <c r="N35" s="8">
        <f>AVERAGE(N2:N31)</f>
        <v>2.8605994145075422</v>
      </c>
      <c r="O35" s="33" t="s">
        <v>2</v>
      </c>
      <c r="P35" s="8">
        <f t="shared" ref="P35" si="5">AVERAGE(P2:P31)</f>
        <v>6.6680438688025303</v>
      </c>
      <c r="Q35" s="8">
        <v>35.117512767389002</v>
      </c>
    </row>
    <row r="36" spans="1:17" ht="15" thickBot="1" x14ac:dyDescent="0.35">
      <c r="A36" s="27" t="s">
        <v>12</v>
      </c>
      <c r="B36" s="13">
        <v>8.4875364303588992</v>
      </c>
      <c r="C36" s="13">
        <v>41.262190461159001</v>
      </c>
      <c r="E36" s="27" t="s">
        <v>12</v>
      </c>
      <c r="F36" s="24">
        <f>MEDIAN(F2:F31)</f>
        <v>7.2986196279525704</v>
      </c>
      <c r="G36" s="24">
        <f>MEDIAN(G2:G31)</f>
        <v>37.303632259368896</v>
      </c>
      <c r="H36" s="33" t="s">
        <v>3</v>
      </c>
      <c r="I36" s="8">
        <f>MEDIAN(I2:I31)</f>
        <v>18.528606308424699</v>
      </c>
      <c r="J36" s="8">
        <f>MEDIAN(J2:J31)</f>
        <v>127.51870362558699</v>
      </c>
      <c r="K36" s="19"/>
      <c r="L36" s="27" t="s">
        <v>12</v>
      </c>
      <c r="M36" s="8">
        <v>0.41566896438599998</v>
      </c>
      <c r="N36" s="8">
        <v>2.8522539138793999</v>
      </c>
      <c r="O36" s="33" t="s">
        <v>3</v>
      </c>
      <c r="P36" s="8">
        <v>6.6627332828623</v>
      </c>
      <c r="Q36" s="8">
        <f>MEDIAN(Q2:Q31)</f>
        <v>35.046852220597302</v>
      </c>
    </row>
    <row r="37" spans="1:17" ht="15" thickBot="1" x14ac:dyDescent="0.35">
      <c r="A37" s="27" t="s">
        <v>13</v>
      </c>
      <c r="B37" s="13">
        <v>0.32126554856169998</v>
      </c>
      <c r="C37" s="13">
        <v>2.4406580809706</v>
      </c>
      <c r="E37" s="27" t="s">
        <v>13</v>
      </c>
      <c r="F37" s="24">
        <f>STDEV(F2:F31)</f>
        <v>0.34229205824573639</v>
      </c>
      <c r="G37" s="24">
        <f>STDEV(G2:G31)</f>
        <v>1.2329171075828858</v>
      </c>
      <c r="H37" s="33" t="s">
        <v>4</v>
      </c>
      <c r="I37" s="8">
        <f>STDEV(I2:I31)</f>
        <v>0.47459129787438442</v>
      </c>
      <c r="J37" s="8">
        <f>STDEV(J2:J31)</f>
        <v>2.274115224028181</v>
      </c>
      <c r="K37" s="19"/>
      <c r="L37" s="27" t="s">
        <v>13</v>
      </c>
      <c r="M37" s="8">
        <v>1.2658073219776E-2</v>
      </c>
      <c r="N37" s="8">
        <v>5.8919991762442003E-2</v>
      </c>
      <c r="O37" s="33" t="s">
        <v>4</v>
      </c>
      <c r="P37" s="8">
        <v>0.23921627002080001</v>
      </c>
      <c r="Q37" s="8">
        <f>_xlfn.STDEV.S(Q2:Q31)</f>
        <v>0.60668899164312928</v>
      </c>
    </row>
    <row r="38" spans="1:17" ht="15" thickBot="1" x14ac:dyDescent="0.35">
      <c r="A38" s="27" t="s">
        <v>20</v>
      </c>
      <c r="B38" s="32">
        <f>SUM(B2:B31)</f>
        <v>258.58086395263666</v>
      </c>
      <c r="C38" s="31">
        <f>SUM(C2:C31)</f>
        <v>1228.2355294227591</v>
      </c>
      <c r="E38" s="27" t="s">
        <v>20</v>
      </c>
      <c r="F38" s="25">
        <f>SUM(F2:F31)</f>
        <v>219.62798070907584</v>
      </c>
      <c r="G38" s="25">
        <f>SUM(G2:G31)</f>
        <v>1118.9258484840379</v>
      </c>
      <c r="H38" s="33" t="s">
        <v>5</v>
      </c>
      <c r="I38" s="26">
        <f>MIN(I2:I31)</f>
        <v>17.6892043473004</v>
      </c>
      <c r="J38" s="26">
        <f>MIN(J2:J31)</f>
        <v>122.700267255578</v>
      </c>
      <c r="K38" s="19"/>
      <c r="L38" s="20" t="s">
        <v>20</v>
      </c>
      <c r="M38" s="10">
        <v>12.50104045868</v>
      </c>
      <c r="N38" s="10">
        <f>SUM(N2:N31)</f>
        <v>85.81798243522627</v>
      </c>
      <c r="O38" s="33" t="s">
        <v>5</v>
      </c>
      <c r="P38" s="26">
        <f>MIN(P2:P31)</f>
        <v>6.2439720836283996</v>
      </c>
      <c r="Q38" s="26">
        <f>MIN(Q2:Q31)</f>
        <v>34.125212616795302</v>
      </c>
    </row>
  </sheetData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Cotsios</dc:creator>
  <cp:lastModifiedBy>Constantinos</cp:lastModifiedBy>
  <dcterms:created xsi:type="dcterms:W3CDTF">2019-10-26T00:31:31Z</dcterms:created>
  <dcterms:modified xsi:type="dcterms:W3CDTF">2019-11-11T13:59:54Z</dcterms:modified>
</cp:coreProperties>
</file>