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iremandeheavenly\OneDrive\Desktop\"/>
    </mc:Choice>
  </mc:AlternateContent>
  <xr:revisionPtr revIDLastSave="0" documentId="13_ncr:1_{DDE64DA7-C0D4-4F0F-A371-73BDD214084D}" xr6:coauthVersionLast="47" xr6:coauthVersionMax="47" xr10:uidLastSave="{00000000-0000-0000-0000-000000000000}"/>
  <bookViews>
    <workbookView xWindow="-120" yWindow="-120" windowWidth="20730" windowHeight="11160" activeTab="1" xr2:uid="{00000000-000D-0000-FFFF-FFFF00000000}"/>
  </bookViews>
  <sheets>
    <sheet name="Sheet5" sheetId="5" r:id="rId1"/>
    <sheet name="Sheet1" sheetId="1" r:id="rId2"/>
  </sheets>
  <definedNames>
    <definedName name="Slicer_First_Name">#N/A</definedName>
    <definedName name="Slicer_Gender">#N/A</definedName>
    <definedName name="Slicer_Grade">#N/A</definedName>
    <definedName name="Slicer_Math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2" i="1" l="1"/>
  <c r="C8" i="1"/>
  <c r="F8" i="1"/>
  <c r="C15" i="1"/>
  <c r="C14" i="1"/>
  <c r="C11" i="1"/>
  <c r="F3" i="1"/>
  <c r="F4" i="1"/>
  <c r="F5" i="1"/>
  <c r="F6" i="1"/>
  <c r="F7" i="1"/>
  <c r="F2" i="1"/>
  <c r="B10" i="1"/>
  <c r="E11" i="1"/>
  <c r="B46" i="1"/>
  <c r="B42" i="1"/>
  <c r="B43" i="1" s="1"/>
  <c r="B44" i="1" s="1"/>
  <c r="B45" i="1"/>
  <c r="C3" i="1"/>
  <c r="C4" i="1"/>
  <c r="C5" i="1"/>
  <c r="C6" i="1"/>
  <c r="C7" i="1"/>
  <c r="C2" i="1"/>
  <c r="J30" i="1"/>
  <c r="I30" i="1"/>
  <c r="H30" i="1"/>
  <c r="G30" i="1"/>
  <c r="F30" i="1"/>
  <c r="E30" i="1"/>
  <c r="K29" i="1"/>
  <c r="K28" i="1"/>
  <c r="K27" i="1"/>
</calcChain>
</file>

<file path=xl/sharedStrings.xml><?xml version="1.0" encoding="utf-8"?>
<sst xmlns="http://schemas.openxmlformats.org/spreadsheetml/2006/main" count="83" uniqueCount="45">
  <si>
    <t>fff</t>
  </si>
  <si>
    <t>First Name</t>
  </si>
  <si>
    <t>Surname</t>
  </si>
  <si>
    <t>Ato</t>
  </si>
  <si>
    <t>Stephens</t>
  </si>
  <si>
    <t>Esther</t>
  </si>
  <si>
    <t>Essilfie-Awortwe</t>
  </si>
  <si>
    <t>Yaw</t>
  </si>
  <si>
    <t>Asante</t>
  </si>
  <si>
    <t>Shalom</t>
  </si>
  <si>
    <t>Adelem</t>
  </si>
  <si>
    <t>Theresah</t>
  </si>
  <si>
    <t>Osei-Bonsu</t>
  </si>
  <si>
    <t>Isaac</t>
  </si>
  <si>
    <t>Annan</t>
  </si>
  <si>
    <t>Maths</t>
  </si>
  <si>
    <t>English</t>
  </si>
  <si>
    <t>Social Studies</t>
  </si>
  <si>
    <t>AVERAGE</t>
  </si>
  <si>
    <t>Average</t>
  </si>
  <si>
    <t>milk</t>
  </si>
  <si>
    <t>sugar</t>
  </si>
  <si>
    <t>milo</t>
  </si>
  <si>
    <t>coffee</t>
  </si>
  <si>
    <t>Full Name</t>
  </si>
  <si>
    <t>Item 1</t>
  </si>
  <si>
    <t>Item 2</t>
  </si>
  <si>
    <t>Item 3</t>
  </si>
  <si>
    <t>Item 4</t>
  </si>
  <si>
    <t>Grade</t>
  </si>
  <si>
    <t>Gender</t>
  </si>
  <si>
    <t>Male</t>
  </si>
  <si>
    <t>Female</t>
  </si>
  <si>
    <t>Grand Total</t>
  </si>
  <si>
    <t>Count of First Name</t>
  </si>
  <si>
    <t>Sum of Maths</t>
  </si>
  <si>
    <t>A</t>
  </si>
  <si>
    <t>C</t>
  </si>
  <si>
    <t>D</t>
  </si>
  <si>
    <t>F</t>
  </si>
  <si>
    <t>Name</t>
  </si>
  <si>
    <t>Count of Grade</t>
  </si>
  <si>
    <t>Diana</t>
  </si>
  <si>
    <t>Baidoo</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</si>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</sst>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10409]h:mm\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164" fontId="0" fillId="0" borderId="0" xfId="0" applyNumberFormat="1"/>
    <xf numFmtId="14" fontId="0" fillId="0" borderId="0" xfId="0" applyNumberFormat="1"/>
    <xf numFmtId="165" fontId="0" fillId="0" borderId="0" xfId="0" applyNumberFormat="1"/>
    <xf numFmtId="18"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basics.xlsx]Sheet5!PivotTable5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55D-4BA7-8C06-8FF1F306302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55D-4BA7-8C06-8FF1F30630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GH"/>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Sheet5!$A$4:$A$6</c:f>
              <c:strCache>
                <c:ptCount val="2"/>
                <c:pt idx="0">
                  <c:v>Female</c:v>
                </c:pt>
                <c:pt idx="1">
                  <c:v>Male</c:v>
                </c:pt>
              </c:strCache>
            </c:strRef>
          </c:cat>
          <c:val>
            <c:numRef>
              <c:f>Sheet5!$B$4:$B$6</c:f>
              <c:numCache>
                <c:formatCode>General</c:formatCode>
                <c:ptCount val="2"/>
                <c:pt idx="0">
                  <c:v>225</c:v>
                </c:pt>
                <c:pt idx="1">
                  <c:v>204</c:v>
                </c:pt>
              </c:numCache>
            </c:numRef>
          </c:val>
          <c:extLst>
            <c:ext xmlns:c16="http://schemas.microsoft.com/office/drawing/2014/chart" uri="{C3380CC4-5D6E-409C-BE32-E72D297353CC}">
              <c16:uniqueId val="{00000000-1FF4-4220-A149-337F8129FA4F}"/>
            </c:ext>
          </c:extLst>
        </c:ser>
        <c:dLbls>
          <c:dLblPos val="ctr"/>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basics.xlsx]Sheet5!PivotTable9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Sheet5!$E$3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Sheet5!$D$4:$D$11</c:f>
              <c:strCache>
                <c:ptCount val="7"/>
                <c:pt idx="0">
                  <c:v>Ato</c:v>
                </c:pt>
                <c:pt idx="1">
                  <c:v>Esther</c:v>
                </c:pt>
                <c:pt idx="2">
                  <c:v>Isaac</c:v>
                </c:pt>
                <c:pt idx="3">
                  <c:v>Shalom</c:v>
                </c:pt>
                <c:pt idx="4">
                  <c:v>Theresah</c:v>
                </c:pt>
                <c:pt idx="5">
                  <c:v>Yaw</c:v>
                </c:pt>
                <c:pt idx="6">
                  <c:v>Diana</c:v>
                </c:pt>
              </c:strCache>
            </c:strRef>
          </c:cat>
          <c:val>
            <c:numRef>
              <c:f>Sheet5!$E$4:$E$11</c:f>
              <c:numCache>
                <c:formatCode>General</c:formatCode>
                <c:ptCount val="7"/>
                <c:pt idx="0">
                  <c:v>98</c:v>
                </c:pt>
                <c:pt idx="1">
                  <c:v>87</c:v>
                </c:pt>
                <c:pt idx="2">
                  <c:v>45</c:v>
                </c:pt>
                <c:pt idx="3">
                  <c:v>9</c:v>
                </c:pt>
                <c:pt idx="4">
                  <c:v>67</c:v>
                </c:pt>
                <c:pt idx="5">
                  <c:v>52</c:v>
                </c:pt>
                <c:pt idx="6">
                  <c:v>71</c:v>
                </c:pt>
              </c:numCache>
            </c:numRef>
          </c:val>
          <c:extLst>
            <c:ext xmlns:c16="http://schemas.microsoft.com/office/drawing/2014/chart" uri="{C3380CC4-5D6E-409C-BE32-E72D297353CC}">
              <c16:uniqueId val="{00000000-CE51-46E1-AFC1-F093386931EB}"/>
            </c:ext>
          </c:extLst>
        </c:ser>
        <c:dLbls>
          <c:dLblPos val="outEnd"/>
          <c:showLegendKey val="0"/>
          <c:showVal val="1"/>
          <c:showCatName val="0"/>
          <c:showSerName val="0"/>
          <c:showPercent val="0"/>
          <c:showBubbleSize val="0"/>
        </c:dLbls>
        <c:gapWidth val="219"/>
        <c:overlap val="-27"/>
        <c:axId val="1603609759"/>
        <c:axId val="1603614751"/>
      </c:barChart>
      <c:catAx>
        <c:axId val="160360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3614751"/>
        <c:crosses val="autoZero"/>
        <c:auto val="1"/>
        <c:lblAlgn val="ctr"/>
        <c:lblOffset val="100"/>
        <c:noMultiLvlLbl val="0"/>
      </c:catAx>
      <c:valAx>
        <c:axId val="160361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3609759"/>
        <c:crosses val="autoZero"/>
        <c:crossBetween val="between"/>
      </c:valAx>
      <c:spPr>
        <a:solidFill>
          <a:schemeClr val="bg1"/>
        </a:solidFill>
        <a:ln w="57150">
          <a:solidFill>
            <a:schemeClr val="bg1"/>
          </a:solid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basics.xlsx]Sheet5!PivotTable11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Students by Grade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Sheet5!$G$4:$G$9</c:f>
              <c:strCache>
                <c:ptCount val="5"/>
                <c:pt idx="0">
                  <c:v>A</c:v>
                </c:pt>
                <c:pt idx="1">
                  <c:v>C</c:v>
                </c:pt>
                <c:pt idx="2">
                  <c:v>D</c:v>
                </c:pt>
                <c:pt idx="3">
                  <c:v>F</c:v>
                </c:pt>
                <c:pt idx="4">
                  <c:v>B</c:v>
                </c:pt>
              </c:strCache>
            </c:strRef>
          </c:cat>
          <c:val>
            <c:numRef>
              <c:f>Sheet5!$H$4:$H$9</c:f>
              <c:numCache>
                <c:formatCode>General</c:formatCode>
                <c:ptCount val="5"/>
                <c:pt idx="0">
                  <c:v>2</c:v>
                </c:pt>
                <c:pt idx="1">
                  <c:v>1</c:v>
                </c:pt>
                <c:pt idx="2">
                  <c:v>1</c:v>
                </c:pt>
                <c:pt idx="3">
                  <c:v>2</c:v>
                </c:pt>
                <c:pt idx="4">
                  <c:v>1</c:v>
                </c:pt>
              </c:numCache>
            </c:numRef>
          </c:val>
          <c:smooth val="0"/>
          <c:extLst>
            <c:ext xmlns:c16="http://schemas.microsoft.com/office/drawing/2014/chart" uri="{C3380CC4-5D6E-409C-BE32-E72D297353CC}">
              <c16:uniqueId val="{00000000-B0EF-4850-8F2F-C8FC607643F3}"/>
            </c:ext>
          </c:extLst>
        </c:ser>
        <c:dLbls>
          <c:showLegendKey val="0"/>
          <c:showVal val="0"/>
          <c:showCatName val="0"/>
          <c:showSerName val="0"/>
          <c:showPercent val="0"/>
          <c:showBubbleSize val="0"/>
        </c:dLbls>
        <c:marker val="1"/>
        <c:smooth val="0"/>
        <c:axId val="1665228527"/>
        <c:axId val="1665243503"/>
      </c:lineChart>
      <c:catAx>
        <c:axId val="166522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Grade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5243503"/>
        <c:crosses val="autoZero"/>
        <c:auto val="1"/>
        <c:lblAlgn val="ctr"/>
        <c:lblOffset val="100"/>
        <c:noMultiLvlLbl val="0"/>
      </c:catAx>
      <c:valAx>
        <c:axId val="166524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Students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5228527"/>
        <c:crosses val="autoZero"/>
        <c:crossBetween val="between"/>
        <c:majorUnit val="1"/>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basics.xlsx]Sheet5!PivotTable12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Sheet5!$K$3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Sheet5!$J$4:$J$6</c:f>
              <c:strCache>
                <c:ptCount val="2"/>
                <c:pt idx="0">
                  <c:v>Female</c:v>
                </c:pt>
                <c:pt idx="1">
                  <c:v>Male</c:v>
                </c:pt>
              </c:strCache>
            </c:strRef>
          </c:cat>
          <c:val>
            <c:numRef>
              <c:f>Sheet5!$K$4:$K$6</c:f>
              <c:numCache>
                <c:formatCode>General</c:formatCode>
                <c:ptCount val="2"/>
                <c:pt idx="0">
                  <c:v>3</c:v>
                </c:pt>
                <c:pt idx="1">
                  <c:v>4</c:v>
                </c:pt>
              </c:numCache>
            </c:numRef>
          </c:val>
          <c:extLst>
            <c:ext xmlns:c16="http://schemas.microsoft.com/office/drawing/2014/chart" uri="{C3380CC4-5D6E-409C-BE32-E72D297353CC}">
              <c16:uniqueId val="{00000000-1CB7-4730-983B-DEF801B7F115}"/>
            </c:ext>
          </c:extLst>
        </c:ser>
        <c:dLbls>
          <c:dLblPos val="outEnd"/>
          <c:showLegendKey val="0"/>
          <c:showVal val="1"/>
          <c:showCatName val="0"/>
          <c:showSerName val="0"/>
          <c:showPercent val="0"/>
          <c:showBubbleSize val="0"/>
        </c:dLbls>
        <c:gapWidth val="197"/>
        <c:overlap val="-13"/>
        <c:axId val="1666297535"/>
        <c:axId val="1666302527"/>
      </c:barChart>
      <c:catAx>
        <c:axId val="1666297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6302527"/>
        <c:crosses val="autoZero"/>
        <c:auto val="1"/>
        <c:lblAlgn val="ctr"/>
        <c:lblOffset val="100"/>
        <c:noMultiLvlLbl val="0"/>
      </c:catAx>
      <c:valAx>
        <c:axId val="1666302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6629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68035</xdr:colOff>
      <xdr:row>18</xdr:row>
      <xdr:rowOff>93890</xdr:rowOff>
    </xdr:from>
    <xdr:to>
      <xdr:col>3</xdr:col>
      <xdr:colOff>487135</xdr:colOff>
      <xdr:row>30</xdr:row>
      <xdr:rowOff>111890</xdr:rowOff>
    </xdr:to>
    <xdr:graphicFrame macro="">
      <xdr:nvGraphicFramePr>
        <xdr:cNvPr id="2" name="Chart 1">
          <a:extLst>
            <a:ext uri="{FF2B5EF4-FFF2-40B4-BE49-F238E27FC236}">
              <a16:creationId xmlns:a16="http://schemas.microsoft.com/office/drawing/2014/main" id="{ECB29C6B-2121-FC0E-9F66-0D7EB7CDC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653369</xdr:colOff>
      <xdr:row>18</xdr:row>
      <xdr:rowOff>90261</xdr:rowOff>
    </xdr:from>
    <xdr:to>
      <xdr:col>6</xdr:col>
      <xdr:colOff>743857</xdr:colOff>
      <xdr:row>30</xdr:row>
      <xdr:rowOff>159203</xdr:rowOff>
    </xdr:to>
    <xdr:graphicFrame macro="">
      <xdr:nvGraphicFramePr>
        <xdr:cNvPr id="3" name="Chart 2">
          <a:extLst>
            <a:ext uri="{FF2B5EF4-FFF2-40B4-BE49-F238E27FC236}">
              <a16:creationId xmlns:a16="http://schemas.microsoft.com/office/drawing/2014/main" id="{DED4911C-C999-DFD1-A612-F1A55AC40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112712</xdr:colOff>
      <xdr:row>18</xdr:row>
      <xdr:rowOff>138792</xdr:rowOff>
    </xdr:from>
    <xdr:to>
      <xdr:col>10</xdr:col>
      <xdr:colOff>484868</xdr:colOff>
      <xdr:row>30</xdr:row>
      <xdr:rowOff>79374</xdr:rowOff>
    </xdr:to>
    <xdr:graphicFrame macro="">
      <xdr:nvGraphicFramePr>
        <xdr:cNvPr id="4" name="Chart 3">
          <a:extLst>
            <a:ext uri="{FF2B5EF4-FFF2-40B4-BE49-F238E27FC236}">
              <a16:creationId xmlns:a16="http://schemas.microsoft.com/office/drawing/2014/main" id="{4C419A42-56A5-7F79-9259-E5D9C26CEA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566894</xdr:colOff>
      <xdr:row>18</xdr:row>
      <xdr:rowOff>135026</xdr:rowOff>
    </xdr:from>
    <xdr:to>
      <xdr:col>15</xdr:col>
      <xdr:colOff>341500</xdr:colOff>
      <xdr:row>29</xdr:row>
      <xdr:rowOff>47032</xdr:rowOff>
    </xdr:to>
    <xdr:graphicFrame macro="">
      <xdr:nvGraphicFramePr>
        <xdr:cNvPr id="5" name="Chart 4">
          <a:extLst>
            <a:ext uri="{FF2B5EF4-FFF2-40B4-BE49-F238E27FC236}">
              <a16:creationId xmlns:a16="http://schemas.microsoft.com/office/drawing/2014/main" id="{60192C50-AFBF-1B5C-29DC-1D1A6A19A4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314326</xdr:colOff>
      <xdr:row>9</xdr:row>
      <xdr:rowOff>152855</xdr:rowOff>
    </xdr:from>
    <xdr:to>
      <xdr:col>4</xdr:col>
      <xdr:colOff>390981</xdr:colOff>
      <xdr:row>15</xdr:row>
      <xdr:rowOff>152400</xdr:rowOff>
    </xdr:to>
    <mc:AlternateContent xmlns:mc="http://schemas.openxmlformats.org/markup-compatibility/2006" xmlns:a14="http://schemas.microsoft.com/office/drawing/2010/main">
      <mc:Choice Requires="a14">
        <xdr:graphicFrame macro="">
          <xdr:nvGraphicFramePr>
            <xdr:cNvPr id="6" name="First Name">
              <a:extLst>
                <a:ext uri="{FF2B5EF4-FFF2-40B4-BE49-F238E27FC236}">
                  <a16:creationId xmlns:a16="http://schemas.microsoft.com/office/drawing/2014/main" id="{F6F5D683-DAED-BFAD-578A-7DEC4EE947D5}"/>
                </a:ext>
              </a:extLst>
            </xdr:cNvPr>
            <xdr:cNvGraphicFramePr/>
          </xdr:nvGraphicFramePr>
          <xdr:xfrm>
            <a:off x="0" y="0"/>
            <a:ext cx="0" cy="0"/>
          </xdr:xfrm>
          <a:graphic>
            <a:graphicData uri="http://schemas.microsoft.com/office/drawing/2010/slicer">
              <sle:slicer xmlns:sle="http://schemas.microsoft.com/office/drawing/2010/slicer" name="First Name"/>
            </a:graphicData>
          </a:graphic>
        </xdr:graphicFrame>
      </mc:Choice>
      <mc:Fallback xmlns="">
        <xdr:sp macro="" textlink="">
          <xdr:nvSpPr>
            <xdr:cNvPr id="0" name=""/>
            <xdr:cNvSpPr>
              <a:spLocks noTextEdit="1"/>
            </xdr:cNvSpPr>
          </xdr:nvSpPr>
          <xdr:spPr>
            <a:xfrm>
              <a:off x="314326" y="1867355"/>
              <a:ext cx="3077030" cy="114254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751568</xdr:colOff>
      <xdr:row>11</xdr:row>
      <xdr:rowOff>134257</xdr:rowOff>
    </xdr:from>
    <xdr:to>
      <xdr:col>6</xdr:col>
      <xdr:colOff>687614</xdr:colOff>
      <xdr:row>14</xdr:row>
      <xdr:rowOff>179614</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B4E2CF22-A583-8245-6A68-7205BE10A1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51943" y="2229757"/>
              <a:ext cx="1831521" cy="61685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456293</xdr:colOff>
      <xdr:row>10</xdr:row>
      <xdr:rowOff>3176</xdr:rowOff>
    </xdr:from>
    <xdr:to>
      <xdr:col>9</xdr:col>
      <xdr:colOff>708479</xdr:colOff>
      <xdr:row>16</xdr:row>
      <xdr:rowOff>48532</xdr:rowOff>
    </xdr:to>
    <mc:AlternateContent xmlns:mc="http://schemas.openxmlformats.org/markup-compatibility/2006" xmlns:a14="http://schemas.microsoft.com/office/drawing/2010/main">
      <mc:Choice Requires="a14">
        <xdr:graphicFrame macro="">
          <xdr:nvGraphicFramePr>
            <xdr:cNvPr id="8" name="Maths">
              <a:extLst>
                <a:ext uri="{FF2B5EF4-FFF2-40B4-BE49-F238E27FC236}">
                  <a16:creationId xmlns:a16="http://schemas.microsoft.com/office/drawing/2014/main" id="{B813B17E-7818-2EAA-0B97-10ED22CC86BC}"/>
                </a:ext>
              </a:extLst>
            </xdr:cNvPr>
            <xdr:cNvGraphicFramePr/>
          </xdr:nvGraphicFramePr>
          <xdr:xfrm>
            <a:off x="0" y="0"/>
            <a:ext cx="0" cy="0"/>
          </xdr:xfrm>
          <a:graphic>
            <a:graphicData uri="http://schemas.microsoft.com/office/drawing/2010/slicer">
              <sle:slicer xmlns:sle="http://schemas.microsoft.com/office/drawing/2010/slicer" name="Maths"/>
            </a:graphicData>
          </a:graphic>
        </xdr:graphicFrame>
      </mc:Choice>
      <mc:Fallback xmlns="">
        <xdr:sp macro="" textlink="">
          <xdr:nvSpPr>
            <xdr:cNvPr id="0" name=""/>
            <xdr:cNvSpPr>
              <a:spLocks noTextEdit="1"/>
            </xdr:cNvSpPr>
          </xdr:nvSpPr>
          <xdr:spPr>
            <a:xfrm>
              <a:off x="6104618" y="1908176"/>
              <a:ext cx="1833336" cy="1188356"/>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786039</xdr:colOff>
      <xdr:row>10</xdr:row>
      <xdr:rowOff>23586</xdr:rowOff>
    </xdr:from>
    <xdr:to>
      <xdr:col>13</xdr:col>
      <xdr:colOff>234950</xdr:colOff>
      <xdr:row>16</xdr:row>
      <xdr:rowOff>112033</xdr:rowOff>
    </xdr:to>
    <mc:AlternateContent xmlns:mc="http://schemas.openxmlformats.org/markup-compatibility/2006" xmlns:a14="http://schemas.microsoft.com/office/drawing/2010/main">
      <mc:Choice Requires="a14">
        <xdr:graphicFrame macro="">
          <xdr:nvGraphicFramePr>
            <xdr:cNvPr id="9" name="Grade">
              <a:extLst>
                <a:ext uri="{FF2B5EF4-FFF2-40B4-BE49-F238E27FC236}">
                  <a16:creationId xmlns:a16="http://schemas.microsoft.com/office/drawing/2014/main" id="{8EE174F5-4BDA-9253-41CC-89181FB6033C}"/>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8767989" y="1928586"/>
              <a:ext cx="1830161" cy="1231447"/>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remandeheavenly" refreshedDate="44867.957532870372" createdVersion="8" refreshedVersion="8" minRefreshableVersion="3" recordCount="7" xr:uid="{1BE323A7-04ED-434C-BE39-EE36D0FE58EF}">
  <cacheSource type="worksheet">
    <worksheetSource name="Table2"/>
  </cacheSource>
  <cacheFields count="6">
    <cacheField name="First Name" numFmtId="0">
      <sharedItems count="8">
        <s v="Ato"/>
        <s v="Esther"/>
        <s v="Isaac"/>
        <s v="Shalom"/>
        <s v="Theresah"/>
        <s v="Yaw"/>
        <s v="Diana"/>
        <s v="Victoria" u="1"/>
      </sharedItems>
    </cacheField>
    <cacheField name="Surname" numFmtId="0">
      <sharedItems/>
    </cacheField>
    <cacheField name="Full Name" numFmtId="0">
      <sharedItems/>
    </cacheField>
    <cacheField name="Gender" numFmtId="0">
      <sharedItems count="2">
        <s v="Male"/>
        <s v="Female"/>
      </sharedItems>
    </cacheField>
    <cacheField name="Maths" numFmtId="0">
      <sharedItems containsSemiMixedTypes="0" containsString="0" containsNumber="1" containsInteger="1" minValue="9" maxValue="98" count="7">
        <n v="98"/>
        <n v="87"/>
        <n v="45"/>
        <n v="9"/>
        <n v="67"/>
        <n v="52"/>
        <n v="71"/>
      </sharedItems>
    </cacheField>
    <cacheField name="Grade" numFmtId="2">
      <sharedItems count="5">
        <s v="A"/>
        <s v="F"/>
        <s v="C"/>
        <s v="D"/>
        <s v="B"/>
      </sharedItems>
    </cacheField>
  </cacheFields>
  <extLst>
    <ext xmlns:x14="http://schemas.microsoft.com/office/spreadsheetml/2009/9/main" uri="{725AE2AE-9491-48be-B2B4-4EB974FC3084}">
      <x14:pivotCacheDefinition pivotCacheId="761110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Stephens"/>
    <s v="Ato Stephens"/>
    <x v="0"/>
    <x v="0"/>
    <x v="0"/>
  </r>
  <r>
    <x v="1"/>
    <s v="Essilfie-Awortwe"/>
    <s v="Esther Essilfie-Awortwe"/>
    <x v="1"/>
    <x v="1"/>
    <x v="0"/>
  </r>
  <r>
    <x v="2"/>
    <s v="Annan"/>
    <s v="Isaac Annan"/>
    <x v="0"/>
    <x v="2"/>
    <x v="1"/>
  </r>
  <r>
    <x v="3"/>
    <s v="Adelem"/>
    <s v="Shalom Adelem"/>
    <x v="0"/>
    <x v="3"/>
    <x v="1"/>
  </r>
  <r>
    <x v="4"/>
    <s v="Osei-Bonsu"/>
    <s v="Theresah Osei-Bonsu"/>
    <x v="1"/>
    <x v="4"/>
    <x v="2"/>
  </r>
  <r>
    <x v="5"/>
    <s v="Asante"/>
    <s v="Yaw Asante"/>
    <x v="0"/>
    <x v="5"/>
    <x v="3"/>
  </r>
  <r>
    <x v="6"/>
    <s v="Baidoo"/>
    <s v="Diana Baidoo"/>
    <x v="1"/>
    <x v="6"/>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573F16-3AD1-4A8E-8AC1-0E724814397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Name">
  <location ref="D3:E11" firstHeaderRow="1" firstDataRow="1" firstDataCol="1"/>
  <pivotFields count="6">
    <pivotField axis="axisRow" showAll="0">
      <items count="9">
        <item x="0"/>
        <item x="1"/>
        <item x="2"/>
        <item x="3"/>
        <item x="4"/>
        <item x="5"/>
        <item m="1" x="7"/>
        <item x="6"/>
        <item t="default"/>
      </items>
    </pivotField>
    <pivotField showAll="0"/>
    <pivotField multipleItemSelectionAllowed="1" showAll="0"/>
    <pivotField showAll="0">
      <items count="3">
        <item x="1"/>
        <item x="0"/>
        <item t="default"/>
      </items>
    </pivotField>
    <pivotField dataField="1" showAll="0">
      <items count="8">
        <item x="3"/>
        <item x="2"/>
        <item x="5"/>
        <item x="4"/>
        <item x="6"/>
        <item x="1"/>
        <item x="0"/>
        <item t="default"/>
      </items>
    </pivotField>
    <pivotField multipleItemSelectionAllowed="1" showAll="0">
      <items count="6">
        <item x="0"/>
        <item x="4"/>
        <item x="2"/>
        <item x="3"/>
        <item x="1"/>
        <item t="default"/>
      </items>
    </pivotField>
  </pivotFields>
  <rowFields count="1">
    <field x="0"/>
  </rowFields>
  <rowItems count="8">
    <i>
      <x/>
    </i>
    <i>
      <x v="1"/>
    </i>
    <i>
      <x v="2"/>
    </i>
    <i>
      <x v="3"/>
    </i>
    <i>
      <x v="4"/>
    </i>
    <i>
      <x v="5"/>
    </i>
    <i>
      <x v="7"/>
    </i>
    <i t="grand">
      <x/>
    </i>
  </rowItems>
  <colItems count="1">
    <i/>
  </colItems>
  <dataFields count="1">
    <dataField name="Sum of Math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11C2B8-4C59-47B0-80CC-5C8BAF902D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ender">
  <location ref="A3:B6" firstHeaderRow="1" firstDataRow="1" firstDataCol="1"/>
  <pivotFields count="6">
    <pivotField showAll="0">
      <items count="9">
        <item x="0"/>
        <item x="6"/>
        <item x="1"/>
        <item x="2"/>
        <item x="3"/>
        <item x="4"/>
        <item m="1" x="7"/>
        <item x="5"/>
        <item t="default"/>
      </items>
    </pivotField>
    <pivotField showAll="0"/>
    <pivotField showAll="0"/>
    <pivotField axis="axisRow" showAll="0">
      <items count="3">
        <item x="1"/>
        <item x="0"/>
        <item t="default"/>
      </items>
    </pivotField>
    <pivotField dataField="1" showAll="0">
      <items count="8">
        <item x="3"/>
        <item x="2"/>
        <item x="5"/>
        <item x="4"/>
        <item x="6"/>
        <item x="1"/>
        <item x="0"/>
        <item t="default"/>
      </items>
    </pivotField>
    <pivotField multipleItemSelectionAllowed="1" showAll="0">
      <items count="6">
        <item x="0"/>
        <item x="4"/>
        <item x="2"/>
        <item x="3"/>
        <item x="1"/>
        <item t="default"/>
      </items>
    </pivotField>
  </pivotFields>
  <rowFields count="1">
    <field x="3"/>
  </rowFields>
  <rowItems count="3">
    <i>
      <x/>
    </i>
    <i>
      <x v="1"/>
    </i>
    <i t="grand">
      <x/>
    </i>
  </rowItems>
  <colItems count="1">
    <i/>
  </colItems>
  <dataFields count="1">
    <dataField name="Sum of Maths" fld="4"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1EA812-4A8C-4CA7-8E27-9A30DFB8E7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ender">
  <location ref="J3:K6" firstHeaderRow="1" firstDataRow="1" firstDataCol="1"/>
  <pivotFields count="6">
    <pivotField dataField="1" showAll="0">
      <items count="9">
        <item x="0"/>
        <item x="6"/>
        <item x="1"/>
        <item x="2"/>
        <item x="3"/>
        <item x="4"/>
        <item m="1" x="7"/>
        <item x="5"/>
        <item t="default"/>
      </items>
    </pivotField>
    <pivotField showAll="0"/>
    <pivotField showAll="0"/>
    <pivotField axis="axisRow" showAll="0">
      <items count="3">
        <item x="1"/>
        <item x="0"/>
        <item t="default"/>
      </items>
    </pivotField>
    <pivotField showAll="0">
      <items count="8">
        <item x="3"/>
        <item x="2"/>
        <item x="5"/>
        <item x="4"/>
        <item x="6"/>
        <item x="1"/>
        <item x="0"/>
        <item t="default"/>
      </items>
    </pivotField>
    <pivotField multipleItemSelectionAllowed="1" showAll="0">
      <items count="6">
        <item x="0"/>
        <item x="4"/>
        <item x="2"/>
        <item x="3"/>
        <item x="1"/>
        <item t="default"/>
      </items>
    </pivotField>
  </pivotFields>
  <rowFields count="1">
    <field x="3"/>
  </rowFields>
  <rowItems count="3">
    <i>
      <x/>
    </i>
    <i>
      <x v="1"/>
    </i>
    <i t="grand">
      <x/>
    </i>
  </rowItems>
  <colItems count="1">
    <i/>
  </colItems>
  <dataFields count="1">
    <dataField name="Count of First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9D57E-62DA-4EE8-B0C1-91DE7388243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Grade">
  <location ref="G3:H9" firstHeaderRow="1" firstDataRow="1" firstDataCol="1"/>
  <pivotFields count="6">
    <pivotField showAll="0">
      <items count="9">
        <item x="0"/>
        <item x="6"/>
        <item x="1"/>
        <item x="2"/>
        <item x="3"/>
        <item x="4"/>
        <item m="1" x="7"/>
        <item x="5"/>
        <item t="default"/>
      </items>
    </pivotField>
    <pivotField showAll="0"/>
    <pivotField showAll="0"/>
    <pivotField showAll="0">
      <items count="3">
        <item x="1"/>
        <item x="0"/>
        <item t="default"/>
      </items>
    </pivotField>
    <pivotField showAll="0">
      <items count="8">
        <item x="3"/>
        <item x="2"/>
        <item x="5"/>
        <item x="4"/>
        <item x="6"/>
        <item x="1"/>
        <item x="0"/>
        <item t="default"/>
      </items>
    </pivotField>
    <pivotField axis="axisRow" dataField="1" multipleItemSelectionAllowed="1" showAll="0">
      <items count="6">
        <item x="0"/>
        <item x="2"/>
        <item x="3"/>
        <item x="1"/>
        <item x="4"/>
        <item t="default"/>
      </items>
    </pivotField>
  </pivotFields>
  <rowFields count="1">
    <field x="5"/>
  </rowFields>
  <rowItems count="6">
    <i>
      <x/>
    </i>
    <i>
      <x v="1"/>
    </i>
    <i>
      <x v="2"/>
    </i>
    <i>
      <x v="3"/>
    </i>
    <i>
      <x v="4"/>
    </i>
    <i t="grand">
      <x/>
    </i>
  </rowItems>
  <colItems count="1">
    <i/>
  </colItems>
  <dataFields count="1">
    <dataField name="Count of Grade"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5F32FA7A-57C6-4987-98B0-4A1EA17081EB}" sourceName="First Name">
  <pivotTables>
    <pivotTable tabId="5" name="PivotTable5"/>
    <pivotTable tabId="5" name="PivotTable11"/>
    <pivotTable tabId="5" name="PivotTable12"/>
    <pivotTable tabId="5" name="PivotTable9"/>
  </pivotTables>
  <data>
    <tabular pivotCacheId="761110250">
      <items count="8">
        <i x="0" s="1"/>
        <i x="6" s="1"/>
        <i x="1" s="1"/>
        <i x="2" s="1"/>
        <i x="3" s="1"/>
        <i x="4" s="1"/>
        <i x="5"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8F9F6D-92CB-4427-B3AF-C8E5FE5BE13F}" sourceName="Gender">
  <pivotTables>
    <pivotTable tabId="5" name="PivotTable5"/>
    <pivotTable tabId="5" name="PivotTable11"/>
    <pivotTable tabId="5" name="PivotTable12"/>
    <pivotTable tabId="5" name="PivotTable9"/>
  </pivotTables>
  <data>
    <tabular pivotCacheId="76111025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3C1A37F6-B17A-4A9F-94AF-0A7D34722819}" sourceName="Grade">
  <pivotTables>
    <pivotTable tabId="5" name="PivotTable5"/>
    <pivotTable tabId="5" name="PivotTable11"/>
    <pivotTable tabId="5" name="PivotTable12"/>
    <pivotTable tabId="5" name="PivotTable9"/>
  </pivotTables>
  <data>
    <tabular pivotCacheId="761110250">
      <items count="5">
        <i x="0" s="1"/>
        <i x="4"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s" xr10:uid="{97C97805-D94A-46A2-A1CE-372441C9ABF4}" sourceName="Maths">
  <pivotTables>
    <pivotTable tabId="5" name="PivotTable5"/>
    <pivotTable tabId="5" name="PivotTable11"/>
    <pivotTable tabId="5" name="PivotTable12"/>
    <pivotTable tabId="5" name="PivotTable9"/>
  </pivotTables>
  <data>
    <tabular pivotCacheId="761110250">
      <items count="7">
        <i x="3" s="1"/>
        <i x="2" s="1"/>
        <i x="5" s="1"/>
        <i x="4"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rst Name" xr10:uid="{75E8D59D-4D29-4A30-8799-B4F4A4E97CD8}" cache="Slicer_First_Name" caption="First Name" columnCount="3" rowHeight="241300"/>
  <slicer name="Gender" xr10:uid="{41781618-46F3-404D-8D71-346D53294350}" cache="Slicer_Gender" caption="Gender" columnCount="2" rowHeight="241300"/>
  <slicer name="Grade" xr10:uid="{4F7FF5DC-4C32-4A03-BD3C-0EEF6CECBEDC}" cache="Slicer_Grade" caption="Grade" columnCount="2" rowHeight="241300"/>
  <slicer name="Maths" xr10:uid="{196432AA-985B-483C-8920-258729AD5A73}" cache="Slicer_Maths" caption="Maths" columnCount="3"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B62EC-06C4-4E7B-894E-A09DCB393A1F}" name="Table2" displayName="Table2" ref="A1:F8" totalsRowShown="0">
  <autoFilter ref="A1:F8" xr:uid="{E80B62EC-06C4-4E7B-894E-A09DCB393A1F}"/>
  <sortState xmlns:xlrd2="http://schemas.microsoft.com/office/spreadsheetml/2017/richdata2" ref="A2:F7">
    <sortCondition ref="A1:A7"/>
  </sortState>
  <tableColumns count="6">
    <tableColumn id="1" xr3:uid="{93ED1891-F21D-40A3-A379-96EB9843AC76}" name="First Name"/>
    <tableColumn id="2" xr3:uid="{88D2BA71-A9D8-4E11-9456-2A2D5625192C}" name="Surname"/>
    <tableColumn id="11" xr3:uid="{BC41D1B1-89D1-43BD-A8CB-E6A2059394AB}" name="Full Name">
      <calculatedColumnFormula>A2&amp;" "&amp;B2</calculatedColumnFormula>
    </tableColumn>
    <tableColumn id="12" xr3:uid="{E091FA65-19CD-45E6-A62C-F12083EB8376}" name="Gender"/>
    <tableColumn id="3" xr3:uid="{E1A3A461-E705-413B-91F2-5A48730690CB}" name="Maths"/>
    <tableColumn id="6" xr3:uid="{3597A5CA-262C-40C4-96F8-1CAAA984F577}" name="Grade" dataDxfId="0">
      <calculatedColumnFormula>IF(E2&gt;=80,"A",IF(E2&gt;=70,"B",IF(E2&gt;=60,"C",IF(E2&gt;=50,"D","F"))))</calculatedColumnFormula>
    </tableColumn>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05F1-F6DD-4856-BDC6-0ADE5FD80105}">
  <dimension ref="A3:K11"/>
  <sheetViews>
    <sheetView zoomScaleNormal="100" workbookViewId="0">
      <selection activeCell="K9" sqref="K9"/>
    </sheetView>
  </sheetViews>
  <sheetFormatPr defaultRowHeight="15" x14ac:dyDescent="0.25"/>
  <cols>
    <col min="1" max="1" width="11.28515625" bestFit="1" customWidth="1"/>
    <col min="2" max="2" width="13.28515625" bestFit="1" customWidth="1"/>
    <col min="4" max="4" width="11.28515625" bestFit="1" customWidth="1"/>
    <col min="5" max="5" width="13.28515625" bestFit="1" customWidth="1"/>
    <col min="6" max="6" width="15.140625" customWidth="1"/>
    <col min="7" max="7" width="11.28515625" bestFit="1" customWidth="1"/>
    <col min="8" max="8" width="14.5703125" bestFit="1" customWidth="1"/>
    <col min="10" max="10" width="11.28515625" bestFit="1" customWidth="1"/>
    <col min="11" max="11" width="18.85546875" bestFit="1" customWidth="1"/>
    <col min="12" max="12" width="5.5703125" bestFit="1" customWidth="1"/>
    <col min="13" max="13" width="11.28515625" bestFit="1" customWidth="1"/>
  </cols>
  <sheetData>
    <row r="3" spans="1:11" x14ac:dyDescent="0.25">
      <c r="A3" s="6" t="s">
        <v>30</v>
      </c>
      <c r="B3" t="s">
        <v>35</v>
      </c>
      <c r="D3" s="6" t="s">
        <v>40</v>
      </c>
      <c r="E3" t="s">
        <v>35</v>
      </c>
      <c r="G3" s="6" t="s">
        <v>29</v>
      </c>
      <c r="H3" t="s">
        <v>41</v>
      </c>
      <c r="J3" s="6" t="s">
        <v>30</v>
      </c>
      <c r="K3" t="s">
        <v>34</v>
      </c>
    </row>
    <row r="4" spans="1:11" x14ac:dyDescent="0.25">
      <c r="A4" s="7" t="s">
        <v>32</v>
      </c>
      <c r="B4" s="8">
        <v>225</v>
      </c>
      <c r="D4" s="7" t="s">
        <v>3</v>
      </c>
      <c r="E4" s="8">
        <v>98</v>
      </c>
      <c r="G4" s="7" t="s">
        <v>36</v>
      </c>
      <c r="H4" s="8">
        <v>2</v>
      </c>
      <c r="J4" s="7" t="s">
        <v>32</v>
      </c>
      <c r="K4" s="8">
        <v>3</v>
      </c>
    </row>
    <row r="5" spans="1:11" x14ac:dyDescent="0.25">
      <c r="A5" s="7" t="s">
        <v>31</v>
      </c>
      <c r="B5" s="8">
        <v>204</v>
      </c>
      <c r="D5" s="7" t="s">
        <v>5</v>
      </c>
      <c r="E5" s="8">
        <v>87</v>
      </c>
      <c r="G5" s="7" t="s">
        <v>37</v>
      </c>
      <c r="H5" s="8">
        <v>1</v>
      </c>
      <c r="J5" s="7" t="s">
        <v>31</v>
      </c>
      <c r="K5" s="8">
        <v>4</v>
      </c>
    </row>
    <row r="6" spans="1:11" x14ac:dyDescent="0.25">
      <c r="A6" s="7" t="s">
        <v>33</v>
      </c>
      <c r="B6" s="8">
        <v>429</v>
      </c>
      <c r="D6" s="7" t="s">
        <v>13</v>
      </c>
      <c r="E6" s="8">
        <v>45</v>
      </c>
      <c r="G6" s="7" t="s">
        <v>38</v>
      </c>
      <c r="H6" s="8">
        <v>1</v>
      </c>
      <c r="J6" s="7" t="s">
        <v>33</v>
      </c>
      <c r="K6" s="8">
        <v>7</v>
      </c>
    </row>
    <row r="7" spans="1:11" x14ac:dyDescent="0.25">
      <c r="D7" s="7" t="s">
        <v>9</v>
      </c>
      <c r="E7" s="8">
        <v>9</v>
      </c>
      <c r="G7" s="7" t="s">
        <v>39</v>
      </c>
      <c r="H7" s="8">
        <v>2</v>
      </c>
    </row>
    <row r="8" spans="1:11" x14ac:dyDescent="0.25">
      <c r="D8" s="7" t="s">
        <v>11</v>
      </c>
      <c r="E8" s="8">
        <v>67</v>
      </c>
      <c r="G8" s="7" t="s">
        <v>44</v>
      </c>
      <c r="H8" s="8">
        <v>1</v>
      </c>
    </row>
    <row r="9" spans="1:11" x14ac:dyDescent="0.25">
      <c r="D9" s="7" t="s">
        <v>7</v>
      </c>
      <c r="E9" s="8">
        <v>52</v>
      </c>
      <c r="G9" s="7" t="s">
        <v>33</v>
      </c>
      <c r="H9" s="8">
        <v>7</v>
      </c>
    </row>
    <row r="10" spans="1:11" x14ac:dyDescent="0.25">
      <c r="D10" s="7" t="s">
        <v>42</v>
      </c>
      <c r="E10" s="8">
        <v>71</v>
      </c>
    </row>
    <row r="11" spans="1:11" x14ac:dyDescent="0.25">
      <c r="D11" s="7" t="s">
        <v>33</v>
      </c>
      <c r="E11" s="8">
        <v>429</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tabSelected="1" zoomScale="142" zoomScaleNormal="142" workbookViewId="0">
      <selection activeCell="E9" sqref="E9"/>
    </sheetView>
  </sheetViews>
  <sheetFormatPr defaultRowHeight="15" x14ac:dyDescent="0.25"/>
  <cols>
    <col min="1" max="1" width="18.28515625" customWidth="1"/>
    <col min="2" max="3" width="20.85546875" customWidth="1"/>
    <col min="4" max="4" width="15.7109375" customWidth="1"/>
    <col min="5" max="5" width="14.28515625" customWidth="1"/>
    <col min="6" max="6" width="18" customWidth="1"/>
    <col min="7" max="7" width="15.85546875" customWidth="1"/>
    <col min="8" max="8" width="12.140625" customWidth="1"/>
  </cols>
  <sheetData>
    <row r="1" spans="1:7" x14ac:dyDescent="0.25">
      <c r="A1" t="s">
        <v>1</v>
      </c>
      <c r="B1" t="s">
        <v>2</v>
      </c>
      <c r="C1" t="s">
        <v>24</v>
      </c>
      <c r="D1" t="s">
        <v>30</v>
      </c>
      <c r="E1" t="s">
        <v>15</v>
      </c>
      <c r="F1" t="s">
        <v>29</v>
      </c>
    </row>
    <row r="2" spans="1:7" x14ac:dyDescent="0.25">
      <c r="A2" t="s">
        <v>3</v>
      </c>
      <c r="B2" t="s">
        <v>4</v>
      </c>
      <c r="C2" t="str">
        <f>A2&amp;" "&amp;B2</f>
        <v>Ato Stephens</v>
      </c>
      <c r="D2" t="s">
        <v>31</v>
      </c>
      <c r="E2">
        <v>98</v>
      </c>
      <c r="F2" s="1" t="str">
        <f>IF(E2&gt;=80,"A",IF(E2&gt;=70,"B",IF(E2&gt;=60,"C",IF(E2&gt;=50,"D","F"))))</f>
        <v>A</v>
      </c>
    </row>
    <row r="3" spans="1:7" x14ac:dyDescent="0.25">
      <c r="A3" t="s">
        <v>5</v>
      </c>
      <c r="B3" t="s">
        <v>6</v>
      </c>
      <c r="C3" t="str">
        <f t="shared" ref="C3:C7" si="0">A3&amp;" "&amp;B3</f>
        <v>Esther Essilfie-Awortwe</v>
      </c>
      <c r="D3" t="s">
        <v>32</v>
      </c>
      <c r="E3">
        <v>87</v>
      </c>
      <c r="F3" s="1" t="str">
        <f t="shared" ref="F3:F7" si="1">IF(E3&gt;=80,"A",IF(E3&gt;=70,"B",IF(E3&gt;=60,"C",IF(E3&gt;=50,"D","F"))))</f>
        <v>A</v>
      </c>
    </row>
    <row r="4" spans="1:7" x14ac:dyDescent="0.25">
      <c r="A4" t="s">
        <v>13</v>
      </c>
      <c r="B4" t="s">
        <v>14</v>
      </c>
      <c r="C4" t="str">
        <f t="shared" si="0"/>
        <v>Isaac Annan</v>
      </c>
      <c r="D4" t="s">
        <v>31</v>
      </c>
      <c r="E4">
        <v>45</v>
      </c>
      <c r="F4" s="1" t="str">
        <f t="shared" si="1"/>
        <v>F</v>
      </c>
    </row>
    <row r="5" spans="1:7" x14ac:dyDescent="0.25">
      <c r="A5" t="s">
        <v>9</v>
      </c>
      <c r="B5" t="s">
        <v>10</v>
      </c>
      <c r="C5" t="str">
        <f t="shared" si="0"/>
        <v>Shalom Adelem</v>
      </c>
      <c r="D5" t="s">
        <v>31</v>
      </c>
      <c r="E5">
        <v>9</v>
      </c>
      <c r="F5" s="1" t="str">
        <f t="shared" si="1"/>
        <v>F</v>
      </c>
    </row>
    <row r="6" spans="1:7" x14ac:dyDescent="0.25">
      <c r="A6" t="s">
        <v>11</v>
      </c>
      <c r="B6" t="s">
        <v>12</v>
      </c>
      <c r="C6" t="str">
        <f t="shared" si="0"/>
        <v>Theresah Osei-Bonsu</v>
      </c>
      <c r="D6" t="s">
        <v>32</v>
      </c>
      <c r="E6">
        <v>67</v>
      </c>
      <c r="F6" s="1" t="str">
        <f t="shared" si="1"/>
        <v>C</v>
      </c>
    </row>
    <row r="7" spans="1:7" x14ac:dyDescent="0.25">
      <c r="A7" t="s">
        <v>7</v>
      </c>
      <c r="B7" t="s">
        <v>8</v>
      </c>
      <c r="C7" t="str">
        <f t="shared" si="0"/>
        <v>Yaw Asante</v>
      </c>
      <c r="D7" t="s">
        <v>31</v>
      </c>
      <c r="E7">
        <v>52</v>
      </c>
      <c r="F7" s="1" t="str">
        <f t="shared" si="1"/>
        <v>D</v>
      </c>
    </row>
    <row r="8" spans="1:7" x14ac:dyDescent="0.25">
      <c r="A8" t="s">
        <v>42</v>
      </c>
      <c r="B8" t="s">
        <v>43</v>
      </c>
      <c r="C8" t="str">
        <f>A8&amp;" "&amp;B8</f>
        <v>Diana Baidoo</v>
      </c>
      <c r="D8" t="s">
        <v>32</v>
      </c>
      <c r="E8" s="9">
        <v>71</v>
      </c>
      <c r="F8" s="1" t="str">
        <f>IF(E8&gt;=80,"A",IF(E8&gt;=70,"B",IF(E8&gt;=60,"C",IF(E8&gt;=50,"D","F"))))</f>
        <v>B</v>
      </c>
      <c r="G8" s="1"/>
    </row>
    <row r="9" spans="1:7" x14ac:dyDescent="0.25">
      <c r="F9" s="1"/>
    </row>
    <row r="10" spans="1:7" x14ac:dyDescent="0.25">
      <c r="B10" t="str">
        <f>IF(E6&gt;=60,"Yes","No")</f>
        <v>Yes</v>
      </c>
    </row>
    <row r="11" spans="1:7" x14ac:dyDescent="0.25">
      <c r="C11">
        <f>SUMIF(Table2[First Name],A2,Table2[Maths])</f>
        <v>98</v>
      </c>
      <c r="E11">
        <f>G:G</f>
        <v>0</v>
      </c>
    </row>
    <row r="12" spans="1:7" x14ac:dyDescent="0.25">
      <c r="C12">
        <f>SUMIFS(Table2[Maths],Table2[First Name],A2,B2:B8,B2)</f>
        <v>98</v>
      </c>
    </row>
    <row r="13" spans="1:7" x14ac:dyDescent="0.25">
      <c r="B13" t="s">
        <v>25</v>
      </c>
      <c r="E13" t="s">
        <v>26</v>
      </c>
      <c r="F13" t="s">
        <v>27</v>
      </c>
      <c r="G13" t="s">
        <v>28</v>
      </c>
    </row>
    <row r="14" spans="1:7" x14ac:dyDescent="0.25">
      <c r="B14" t="s">
        <v>20</v>
      </c>
      <c r="C14">
        <f>COUNTIF(Table2[First Name],A5)</f>
        <v>1</v>
      </c>
      <c r="E14" t="s">
        <v>21</v>
      </c>
      <c r="F14" t="s">
        <v>22</v>
      </c>
      <c r="G14" t="s">
        <v>23</v>
      </c>
    </row>
    <row r="15" spans="1:7" x14ac:dyDescent="0.25">
      <c r="C15">
        <f>COUNTIFS(Table2[First Name],"Ato",Table2[Surname],B6)</f>
        <v>0</v>
      </c>
    </row>
    <row r="25" spans="2:11" x14ac:dyDescent="0.25">
      <c r="B25" t="s">
        <v>1</v>
      </c>
      <c r="E25" t="s">
        <v>3</v>
      </c>
      <c r="F25" t="s">
        <v>5</v>
      </c>
      <c r="G25" t="s">
        <v>7</v>
      </c>
      <c r="H25" t="s">
        <v>9</v>
      </c>
      <c r="I25" t="s">
        <v>11</v>
      </c>
      <c r="J25" t="s">
        <v>13</v>
      </c>
      <c r="K25" t="s">
        <v>18</v>
      </c>
    </row>
    <row r="26" spans="2:11" x14ac:dyDescent="0.25">
      <c r="B26" t="s">
        <v>2</v>
      </c>
      <c r="E26" t="s">
        <v>4</v>
      </c>
      <c r="F26" t="s">
        <v>6</v>
      </c>
      <c r="G26" t="s">
        <v>8</v>
      </c>
      <c r="H26" t="s">
        <v>10</v>
      </c>
      <c r="I26" t="s">
        <v>12</v>
      </c>
      <c r="J26" t="s">
        <v>14</v>
      </c>
    </row>
    <row r="27" spans="2:11" x14ac:dyDescent="0.25">
      <c r="B27" t="s">
        <v>15</v>
      </c>
      <c r="E27">
        <v>98</v>
      </c>
      <c r="F27">
        <v>87</v>
      </c>
      <c r="G27">
        <v>52</v>
      </c>
      <c r="H27">
        <v>74</v>
      </c>
      <c r="I27">
        <v>67</v>
      </c>
      <c r="J27">
        <v>45</v>
      </c>
      <c r="K27" s="1">
        <f>AVERAGE(E27:J27)</f>
        <v>70.5</v>
      </c>
    </row>
    <row r="28" spans="2:11" x14ac:dyDescent="0.25">
      <c r="B28" t="s">
        <v>16</v>
      </c>
      <c r="E28">
        <v>74</v>
      </c>
      <c r="F28">
        <v>94</v>
      </c>
      <c r="G28">
        <v>56</v>
      </c>
      <c r="H28">
        <v>38</v>
      </c>
      <c r="I28">
        <v>59</v>
      </c>
      <c r="J28">
        <v>78</v>
      </c>
      <c r="K28" s="1">
        <f>AVERAGE(E28:J28)</f>
        <v>66.5</v>
      </c>
    </row>
    <row r="29" spans="2:11" x14ac:dyDescent="0.25">
      <c r="B29" t="s">
        <v>17</v>
      </c>
      <c r="E29">
        <v>63</v>
      </c>
      <c r="F29">
        <v>36</v>
      </c>
      <c r="G29">
        <v>47</v>
      </c>
      <c r="H29">
        <v>85</v>
      </c>
      <c r="I29">
        <v>87</v>
      </c>
      <c r="J29">
        <v>79</v>
      </c>
      <c r="K29" s="1">
        <f>AVERAGE(E29:J29)</f>
        <v>66.166666666666671</v>
      </c>
    </row>
    <row r="30" spans="2:11" x14ac:dyDescent="0.25">
      <c r="B30" t="s">
        <v>19</v>
      </c>
      <c r="E30" s="1">
        <f t="shared" ref="E30:J30" si="2">AVERAGE(E27:E29)</f>
        <v>78.333333333333329</v>
      </c>
      <c r="F30" s="1">
        <f t="shared" si="2"/>
        <v>72.333333333333329</v>
      </c>
      <c r="G30" s="1">
        <f t="shared" si="2"/>
        <v>51.666666666666664</v>
      </c>
      <c r="H30" s="1">
        <f t="shared" si="2"/>
        <v>65.666666666666671</v>
      </c>
      <c r="I30" s="1">
        <f t="shared" si="2"/>
        <v>71</v>
      </c>
      <c r="J30" s="1">
        <f t="shared" si="2"/>
        <v>67.333333333333329</v>
      </c>
    </row>
    <row r="40" spans="2:6" x14ac:dyDescent="0.25">
      <c r="B40">
        <v>7777</v>
      </c>
    </row>
    <row r="41" spans="2:6" x14ac:dyDescent="0.25">
      <c r="B41" s="3">
        <v>35527</v>
      </c>
      <c r="F41" s="3">
        <v>44867</v>
      </c>
    </row>
    <row r="42" spans="2:6" x14ac:dyDescent="0.25">
      <c r="B42" s="3">
        <f ca="1">TODAY()</f>
        <v>44868</v>
      </c>
      <c r="F42" s="5">
        <v>0.6166666666666667</v>
      </c>
    </row>
    <row r="43" spans="2:6" x14ac:dyDescent="0.25">
      <c r="B43" s="1">
        <f ca="1">B42-B41</f>
        <v>9341</v>
      </c>
      <c r="F43" t="s">
        <v>0</v>
      </c>
    </row>
    <row r="44" spans="2:6" x14ac:dyDescent="0.25">
      <c r="B44" s="2">
        <f ca="1">B43/365</f>
        <v>25.591780821917808</v>
      </c>
    </row>
    <row r="45" spans="2:6" x14ac:dyDescent="0.25">
      <c r="B45" s="3">
        <f ca="1">TODAY()+10</f>
        <v>44878</v>
      </c>
    </row>
    <row r="46" spans="2:6" x14ac:dyDescent="0.25">
      <c r="B46" s="4">
        <f ca="1">NOW()</f>
        <v>44868.559505439815</v>
      </c>
    </row>
    <row r="47" spans="2:6" x14ac:dyDescent="0.25">
      <c r="B47">
        <v>7676</v>
      </c>
    </row>
  </sheetData>
  <sortState xmlns:xlrd2="http://schemas.microsoft.com/office/spreadsheetml/2017/richdata2" ref="A2:F7">
    <sortCondition descending="1" ref="F7"/>
  </sortState>
  <dataValidations count="1">
    <dataValidation type="list" allowBlank="1" showInputMessage="1" showErrorMessage="1" sqref="D2:D8" xr:uid="{EFCA3A99-C014-48D7-A71C-4809C6B83D3C}">
      <formula1>"Male,Female"</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Firemandeheavenly</dc:creator>
  <cp:lastModifiedBy>Firemandeheavenly</cp:lastModifiedBy>
  <dcterms:created xsi:type="dcterms:W3CDTF">2015-06-05T18:17:20Z</dcterms:created>
  <dcterms:modified xsi:type="dcterms:W3CDTF">2022-11-03T13:26:52Z</dcterms:modified>
</cp:coreProperties>
</file>