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yleg\OneDrive\Documents\HW\"/>
    </mc:Choice>
  </mc:AlternateContent>
  <xr:revisionPtr revIDLastSave="0" documentId="8_{6C4D8040-EA85-4437-BA5C-F2798AB7FBEB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Lactate Results" sheetId="3" r:id="rId1"/>
    <sheet name="Sheet1" sheetId="7" r:id="rId2"/>
  </sheets>
  <definedNames>
    <definedName name="_xlchart.v1.0" hidden="1">Sheet1!$A$3:$A$15</definedName>
    <definedName name="_xlchart.v1.1" hidden="1">Sheet1!$D$2</definedName>
    <definedName name="_xlchart.v1.2" hidden="1">Sheet1!$D$3:$D$15</definedName>
    <definedName name="_xlchart.v1.3" hidden="1">Sheet1!$A$3:$A$15</definedName>
    <definedName name="_xlchart.v1.4" hidden="1">Sheet1!$D$2</definedName>
    <definedName name="_xlchart.v1.5" hidden="1">Sheet1!$D$3:$D$15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7" l="1"/>
  <c r="I5" i="7"/>
  <c r="I4" i="7"/>
  <c r="I3" i="7"/>
  <c r="D4" i="7"/>
  <c r="D5" i="7"/>
  <c r="D6" i="7"/>
  <c r="D7" i="7"/>
  <c r="D8" i="7"/>
  <c r="D9" i="7"/>
  <c r="D10" i="7"/>
  <c r="D11" i="7"/>
  <c r="D12" i="7"/>
  <c r="D13" i="7"/>
  <c r="D14" i="7"/>
  <c r="D15" i="7"/>
  <c r="D3" i="7"/>
</calcChain>
</file>

<file path=xl/sharedStrings.xml><?xml version="1.0" encoding="utf-8"?>
<sst xmlns="http://schemas.openxmlformats.org/spreadsheetml/2006/main" count="166" uniqueCount="77">
  <si>
    <t>A</t>
  </si>
  <si>
    <t>B</t>
  </si>
  <si>
    <t>C</t>
  </si>
  <si>
    <t>D</t>
  </si>
  <si>
    <t>E</t>
  </si>
  <si>
    <t>F</t>
  </si>
  <si>
    <t>G</t>
  </si>
  <si>
    <t>H</t>
  </si>
  <si>
    <t>FOUL-Control-1</t>
  </si>
  <si>
    <t>FOUL-Medium-1</t>
  </si>
  <si>
    <t>FOUL-Medium-1-Low</t>
  </si>
  <si>
    <t>FOUL-Large-4</t>
  </si>
  <si>
    <t>CAFF-Control</t>
  </si>
  <si>
    <t>CAFF-Control-Low</t>
  </si>
  <si>
    <t>PLAST-MP2</t>
  </si>
  <si>
    <t>FOUL-Control-2</t>
  </si>
  <si>
    <t>FOUL-Control-2-Low</t>
  </si>
  <si>
    <t>FOUL-Medium-2</t>
  </si>
  <si>
    <t>FOUL-Medium-2-Low</t>
  </si>
  <si>
    <t>FOUL-Large-5</t>
  </si>
  <si>
    <t>PLAST-MP3</t>
  </si>
  <si>
    <t>FOUL-Control-3</t>
  </si>
  <si>
    <t>FOUL-Medium-3</t>
  </si>
  <si>
    <t>FOUL-Medium-3-Low</t>
  </si>
  <si>
    <t>CAFF-L</t>
  </si>
  <si>
    <t>CAFF-L-Low</t>
  </si>
  <si>
    <t>PLAST-MP4</t>
  </si>
  <si>
    <t>PLAST-MP4-Low</t>
  </si>
  <si>
    <t>FOUL-Control-4</t>
  </si>
  <si>
    <t>FOUL-Medium-4</t>
  </si>
  <si>
    <t>FOUL-Medium-4-Low</t>
  </si>
  <si>
    <t>CALC-H1</t>
  </si>
  <si>
    <t>CALC-H1-Low</t>
  </si>
  <si>
    <t>PLAST-FED</t>
  </si>
  <si>
    <t>FOUL-Control-5</t>
  </si>
  <si>
    <t>FOUL-Medium-5</t>
  </si>
  <si>
    <t>FOUL-Medium-5-Low</t>
  </si>
  <si>
    <t>CAFF-M</t>
  </si>
  <si>
    <t>CAFF-M-Low</t>
  </si>
  <si>
    <t>CALC-H2</t>
  </si>
  <si>
    <t>HYPOXIA-2</t>
  </si>
  <si>
    <t>FOUL-Small-2</t>
  </si>
  <si>
    <t>FOUL-Large-1</t>
  </si>
  <si>
    <t>CALC-C2</t>
  </si>
  <si>
    <t>CALC-C2-Low</t>
  </si>
  <si>
    <t>HYPOXIA-1</t>
  </si>
  <si>
    <t>HYPOXIA-3</t>
  </si>
  <si>
    <t>FOUL-Small-3</t>
  </si>
  <si>
    <t>FOUL-Large-2</t>
  </si>
  <si>
    <t>FOUL-Large-2-Low</t>
  </si>
  <si>
    <t>CAFF-H</t>
  </si>
  <si>
    <t>CAFF-H-Low</t>
  </si>
  <si>
    <t>CALC-HCA1</t>
  </si>
  <si>
    <t>HYPOXIA-6</t>
  </si>
  <si>
    <t>HYPOXIA-7</t>
  </si>
  <si>
    <t>FOUL-Small-4</t>
  </si>
  <si>
    <t>FOUL-Small-4-Low</t>
  </si>
  <si>
    <t>FOUL-Large-3</t>
  </si>
  <si>
    <t>FOUL-Large-3-Low</t>
  </si>
  <si>
    <t>PLAST-MP1</t>
  </si>
  <si>
    <t>HYPOXIA-5</t>
  </si>
  <si>
    <t>HYPOXIA-CONTROL</t>
  </si>
  <si>
    <t>UNITS= L-Lactate (μM)</t>
  </si>
  <si>
    <t>Specimen</t>
  </si>
  <si>
    <t>Lactate 1 (μM)</t>
  </si>
  <si>
    <t>Lactate 2 (μM)</t>
  </si>
  <si>
    <t>Lactate Avg. (μM)</t>
  </si>
  <si>
    <t>Foul</t>
  </si>
  <si>
    <t>Foul Control</t>
  </si>
  <si>
    <t>Caff Control</t>
  </si>
  <si>
    <t>Plast Fast</t>
  </si>
  <si>
    <t>Plast Fed</t>
  </si>
  <si>
    <t>Group</t>
  </si>
  <si>
    <t>Lactate Average Groups</t>
  </si>
  <si>
    <t>Caff</t>
  </si>
  <si>
    <t>Pfed</t>
  </si>
  <si>
    <t>Pfast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</si>
</sst>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3" borderId="0" xfId="0" applyFont="1" applyFill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Lactate (</a:t>
            </a:r>
            <a:r>
              <a:rPr lang="el-GR"/>
              <a:t>μ</a:t>
            </a:r>
            <a:r>
              <a:rPr lang="en-US"/>
              <a:t>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Foul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</c:f>
              <c:strCache>
                <c:ptCount val="1"/>
                <c:pt idx="0">
                  <c:v>Lactate Average Groups</c:v>
                </c:pt>
              </c:strCache>
            </c:strRef>
          </c:cat>
          <c:val>
            <c:numRef>
              <c:f>Sheet1!$I$3</c:f>
              <c:numCache>
                <c:formatCode>General</c:formatCode>
                <c:ptCount val="1"/>
                <c:pt idx="0">
                  <c:v>371.9804967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8-418A-98E2-7350E2280EA2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Caff Control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</c:f>
              <c:strCache>
                <c:ptCount val="1"/>
                <c:pt idx="0">
                  <c:v>Lactate Average Groups</c:v>
                </c:pt>
              </c:strCache>
            </c:strRef>
          </c:cat>
          <c:val>
            <c:numRef>
              <c:f>Sheet1!$I$4</c:f>
              <c:numCache>
                <c:formatCode>General</c:formatCode>
                <c:ptCount val="1"/>
                <c:pt idx="0">
                  <c:v>267.73687049999995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8-418A-98E2-7350E2280EA2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Plast Fast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Sheet1!$I$2</c:f>
              <c:strCache>
                <c:ptCount val="1"/>
                <c:pt idx="0">
                  <c:v>Lactate Average Groups</c:v>
                </c:pt>
              </c:strCache>
            </c:strRef>
          </c:cat>
          <c:val>
            <c:numRef>
              <c:f>Sheet1!$I$5</c:f>
              <c:numCache>
                <c:formatCode>General</c:formatCode>
                <c:ptCount val="1"/>
                <c:pt idx="0">
                  <c:v>205.03801475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38-418A-98E2-7350E2280EA2}"/>
            </c:ext>
          </c:extLst>
        </c:ser>
        <c:ser>
          <c:idx val="3"/>
          <c:order val="3"/>
          <c:tx>
            <c:strRef>
              <c:f>Sheet1!$H$6</c:f>
              <c:strCache>
                <c:ptCount val="1"/>
                <c:pt idx="0">
                  <c:v>Plast Fed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Sheet1!$I$2</c:f>
              <c:strCache>
                <c:ptCount val="1"/>
                <c:pt idx="0">
                  <c:v>Lactate Average Groups</c:v>
                </c:pt>
              </c:strCache>
            </c:strRef>
          </c:cat>
          <c:val>
            <c:numRef>
              <c:f>Sheet1!$I$6</c:f>
              <c:numCache>
                <c:formatCode>General</c:formatCode>
                <c:ptCount val="1"/>
                <c:pt idx="0">
                  <c:v>36.857981100000003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38-418A-98E2-7350E2280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37088"/>
        <c:axId val="48746208"/>
      </c:barChart>
      <c:catAx>
        <c:axId val="4873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6208"/>
        <c:crosses val="autoZero"/>
        <c:auto val="1"/>
        <c:lblAlgn val="ctr"/>
        <c:lblOffset val="100"/>
        <c:noMultiLvlLbl val="0"/>
      </c:catAx>
      <c:valAx>
        <c:axId val="487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Lactate 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Average Lactate (</a:t>
            </a:r>
            <a:r>
              <a:rPr lang="el-GR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μ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M)</a:t>
            </a:r>
          </a:p>
        </cx:rich>
      </cx:tx>
    </cx:title>
    <cx:plotArea>
      <cx:plotAreaRegion>
        <cx:series layoutId="boxWhisker" uniqueId="{9AD1FAAA-DB86-432B-9A49-AF34B81BFEB9}">
          <cx:tx>
            <cx:txData>
              <cx:f>_xlchart.v1.4</cx:f>
              <cx:v>Lactate Avg. (μM)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Arial"/>
                    <a:cs typeface="Arial"/>
                  </a:rPr>
                  <a:t>Lactate (</a:t>
                </a:r>
                <a:r>
                  <a:rPr lang="el-GR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Arial"/>
                    <a:cs typeface="Arial"/>
                  </a:rPr>
                  <a:t>μ</a:t>
                </a:r>
                <a:r>
                  <a:rPr lang="en-US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Arial"/>
                    <a:cs typeface="Arial"/>
                  </a:rPr>
                  <a:t>M)</a:t>
                </a: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461962</xdr:colOff>
      <xdr:row>16</xdr:row>
      <xdr:rowOff>66675</xdr:rowOff>
    </xdr:from>
    <xdr:to>
      <xdr:col>12</xdr:col>
      <xdr:colOff>14287</xdr:colOff>
      <xdr:row>33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0E434C-220F-CFEA-6E71-CA715F899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</xdr:colOff>
      <xdr:row>15</xdr:row>
      <xdr:rowOff>85725</xdr:rowOff>
    </xdr:from>
    <xdr:to>
      <xdr:col>5</xdr:col>
      <xdr:colOff>157162</xdr:colOff>
      <xdr:row>32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879FB94-205B-A197-1F28-B8A36CD2BE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" y="2514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9"/>
  <sheetViews>
    <sheetView workbookViewId="0">
      <selection activeCell="I28" sqref="I28"/>
    </sheetView>
  </sheetViews>
  <sheetFormatPr defaultColWidth="12.5703125" defaultRowHeight="15.75" customHeight="1" x14ac:dyDescent="0.2"/>
  <sheetData>
    <row r="1" spans="1:13" x14ac:dyDescent="0.2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x14ac:dyDescent="0.2">
      <c r="A2" s="2" t="s">
        <v>0</v>
      </c>
      <c r="B2" s="1" t="s">
        <v>0</v>
      </c>
      <c r="C2" s="1" t="s">
        <v>0</v>
      </c>
      <c r="D2" s="4" t="s">
        <v>8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11</v>
      </c>
      <c r="J2" s="5" t="s">
        <v>12</v>
      </c>
      <c r="K2" s="5" t="s">
        <v>13</v>
      </c>
      <c r="L2" s="6" t="s">
        <v>14</v>
      </c>
      <c r="M2" s="6" t="s">
        <v>14</v>
      </c>
    </row>
    <row r="3" spans="1:13" x14ac:dyDescent="0.2">
      <c r="A3" s="2" t="s">
        <v>1</v>
      </c>
      <c r="B3" s="1" t="s">
        <v>1</v>
      </c>
      <c r="C3" s="1" t="s">
        <v>1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19</v>
      </c>
      <c r="J3" s="5" t="s">
        <v>12</v>
      </c>
      <c r="K3" s="5" t="s">
        <v>12</v>
      </c>
      <c r="L3" s="6" t="s">
        <v>20</v>
      </c>
      <c r="M3" s="6" t="s">
        <v>20</v>
      </c>
    </row>
    <row r="4" spans="1:13" x14ac:dyDescent="0.2">
      <c r="A4" s="2" t="s">
        <v>2</v>
      </c>
      <c r="B4" s="1" t="s">
        <v>2</v>
      </c>
      <c r="C4" s="1" t="s">
        <v>2</v>
      </c>
      <c r="D4" s="4" t="s">
        <v>21</v>
      </c>
      <c r="E4" s="4" t="s">
        <v>21</v>
      </c>
      <c r="F4" s="4" t="s">
        <v>22</v>
      </c>
      <c r="G4" s="4" t="s">
        <v>23</v>
      </c>
      <c r="H4" s="5" t="s">
        <v>24</v>
      </c>
      <c r="I4" s="5" t="s">
        <v>25</v>
      </c>
      <c r="J4" s="5" t="s">
        <v>12</v>
      </c>
      <c r="K4" s="5" t="s">
        <v>12</v>
      </c>
      <c r="L4" s="6" t="s">
        <v>26</v>
      </c>
      <c r="M4" s="6" t="s">
        <v>27</v>
      </c>
    </row>
    <row r="5" spans="1:13" x14ac:dyDescent="0.2">
      <c r="A5" s="2" t="s">
        <v>3</v>
      </c>
      <c r="B5" s="1" t="s">
        <v>3</v>
      </c>
      <c r="C5" s="1" t="s">
        <v>3</v>
      </c>
      <c r="D5" s="4" t="s">
        <v>28</v>
      </c>
      <c r="E5" s="4" t="s">
        <v>28</v>
      </c>
      <c r="F5" s="4" t="s">
        <v>29</v>
      </c>
      <c r="G5" s="4" t="s">
        <v>30</v>
      </c>
      <c r="H5" s="5" t="s">
        <v>24</v>
      </c>
      <c r="I5" s="5" t="s">
        <v>25</v>
      </c>
      <c r="J5" s="7" t="s">
        <v>31</v>
      </c>
      <c r="K5" s="7" t="s">
        <v>32</v>
      </c>
      <c r="L5" s="6" t="s">
        <v>33</v>
      </c>
      <c r="M5" s="6" t="s">
        <v>33</v>
      </c>
    </row>
    <row r="6" spans="1:13" x14ac:dyDescent="0.2">
      <c r="A6" s="2" t="s">
        <v>4</v>
      </c>
      <c r="B6" s="1" t="s">
        <v>4</v>
      </c>
      <c r="C6" s="1" t="s">
        <v>4</v>
      </c>
      <c r="D6" s="4" t="s">
        <v>34</v>
      </c>
      <c r="E6" s="4" t="s">
        <v>34</v>
      </c>
      <c r="F6" s="4" t="s">
        <v>35</v>
      </c>
      <c r="G6" s="4" t="s">
        <v>36</v>
      </c>
      <c r="H6" s="5" t="s">
        <v>37</v>
      </c>
      <c r="I6" s="5" t="s">
        <v>38</v>
      </c>
      <c r="J6" s="7" t="s">
        <v>39</v>
      </c>
      <c r="K6" s="7" t="s">
        <v>39</v>
      </c>
      <c r="L6" s="2" t="s">
        <v>40</v>
      </c>
      <c r="M6" s="2" t="s">
        <v>40</v>
      </c>
    </row>
    <row r="7" spans="1:13" x14ac:dyDescent="0.2">
      <c r="A7" s="2" t="s">
        <v>5</v>
      </c>
      <c r="B7" s="1" t="s">
        <v>5</v>
      </c>
      <c r="C7" s="1" t="s">
        <v>5</v>
      </c>
      <c r="D7" s="4" t="s">
        <v>41</v>
      </c>
      <c r="E7" s="4" t="s">
        <v>41</v>
      </c>
      <c r="F7" s="4" t="s">
        <v>42</v>
      </c>
      <c r="G7" s="4" t="s">
        <v>42</v>
      </c>
      <c r="H7" s="5" t="s">
        <v>37</v>
      </c>
      <c r="I7" s="5" t="s">
        <v>38</v>
      </c>
      <c r="J7" s="7" t="s">
        <v>43</v>
      </c>
      <c r="K7" s="7" t="s">
        <v>44</v>
      </c>
      <c r="L7" s="2" t="s">
        <v>45</v>
      </c>
      <c r="M7" s="2" t="s">
        <v>46</v>
      </c>
    </row>
    <row r="8" spans="1:13" x14ac:dyDescent="0.2">
      <c r="A8" s="2" t="s">
        <v>6</v>
      </c>
      <c r="B8" s="1" t="s">
        <v>6</v>
      </c>
      <c r="C8" s="1" t="s">
        <v>6</v>
      </c>
      <c r="D8" s="4" t="s">
        <v>47</v>
      </c>
      <c r="E8" s="4" t="s">
        <v>47</v>
      </c>
      <c r="F8" s="4" t="s">
        <v>48</v>
      </c>
      <c r="G8" s="4" t="s">
        <v>49</v>
      </c>
      <c r="H8" s="5" t="s">
        <v>50</v>
      </c>
      <c r="I8" s="5" t="s">
        <v>51</v>
      </c>
      <c r="J8" s="7" t="s">
        <v>52</v>
      </c>
      <c r="K8" s="7" t="s">
        <v>52</v>
      </c>
      <c r="L8" s="2" t="s">
        <v>53</v>
      </c>
      <c r="M8" s="2" t="s">
        <v>54</v>
      </c>
    </row>
    <row r="9" spans="1:13" x14ac:dyDescent="0.2">
      <c r="A9" s="2" t="s">
        <v>7</v>
      </c>
      <c r="B9" s="1" t="s">
        <v>7</v>
      </c>
      <c r="C9" s="1" t="s">
        <v>7</v>
      </c>
      <c r="D9" s="4" t="s">
        <v>55</v>
      </c>
      <c r="E9" s="4" t="s">
        <v>56</v>
      </c>
      <c r="F9" s="4" t="s">
        <v>57</v>
      </c>
      <c r="G9" s="4" t="s">
        <v>58</v>
      </c>
      <c r="H9" s="5" t="s">
        <v>50</v>
      </c>
      <c r="I9" s="5" t="s">
        <v>51</v>
      </c>
      <c r="J9" s="6" t="s">
        <v>59</v>
      </c>
      <c r="K9" s="6" t="s">
        <v>59</v>
      </c>
      <c r="L9" s="2" t="s">
        <v>60</v>
      </c>
      <c r="M9" s="2" t="s">
        <v>61</v>
      </c>
    </row>
    <row r="11" spans="1:13" x14ac:dyDescent="0.2">
      <c r="A11" s="11" t="s">
        <v>62</v>
      </c>
      <c r="B11" s="3"/>
    </row>
    <row r="12" spans="1:13" x14ac:dyDescent="0.2">
      <c r="A12" s="2" t="s">
        <v>0</v>
      </c>
      <c r="B12" s="1" t="s">
        <v>0</v>
      </c>
      <c r="C12" s="1" t="s">
        <v>0</v>
      </c>
      <c r="D12" s="4">
        <v>379.57109200000002</v>
      </c>
      <c r="E12" s="4">
        <v>415.64398199999999</v>
      </c>
      <c r="F12" s="4">
        <v>235.81670199999999</v>
      </c>
      <c r="G12" s="4">
        <v>245.279121</v>
      </c>
      <c r="H12" s="4">
        <v>169.579769</v>
      </c>
      <c r="I12" s="4">
        <v>165.654312</v>
      </c>
      <c r="J12" s="5">
        <v>330.85409700000002</v>
      </c>
      <c r="K12" s="5">
        <v>317.63150300000001</v>
      </c>
      <c r="L12" s="6">
        <v>85.409693799999999</v>
      </c>
      <c r="M12" s="6">
        <v>80.3272592</v>
      </c>
    </row>
    <row r="13" spans="1:13" x14ac:dyDescent="0.2">
      <c r="A13" s="2" t="s">
        <v>1</v>
      </c>
      <c r="B13" s="1" t="s">
        <v>1</v>
      </c>
      <c r="C13" s="1" t="s">
        <v>1</v>
      </c>
      <c r="D13" s="4">
        <v>318.54055599999998</v>
      </c>
      <c r="E13" s="4">
        <v>383.86843499999998</v>
      </c>
      <c r="F13" s="4">
        <v>181.438784</v>
      </c>
      <c r="G13" s="4">
        <v>315.68943400000001</v>
      </c>
      <c r="H13" s="4">
        <v>15.1646626</v>
      </c>
      <c r="I13" s="4">
        <v>17.8091814</v>
      </c>
      <c r="J13" s="5">
        <v>262.59245499999997</v>
      </c>
      <c r="K13" s="5">
        <v>282.50898699999999</v>
      </c>
      <c r="L13" s="6">
        <v>320.52394500000003</v>
      </c>
      <c r="M13" s="6">
        <v>350.23346099999998</v>
      </c>
    </row>
    <row r="14" spans="1:13" x14ac:dyDescent="0.2">
      <c r="A14" s="2" t="s">
        <v>2</v>
      </c>
      <c r="B14" s="1" t="s">
        <v>2</v>
      </c>
      <c r="C14" s="1" t="s">
        <v>2</v>
      </c>
      <c r="D14" s="4">
        <v>417.999256</v>
      </c>
      <c r="E14" s="4">
        <v>420.64377500000001</v>
      </c>
      <c r="F14" s="4">
        <v>286.06255900000002</v>
      </c>
      <c r="G14" s="4">
        <v>266.60055399999999</v>
      </c>
      <c r="H14" s="5">
        <v>90.161563599999994</v>
      </c>
      <c r="I14" s="5">
        <v>63.799016600000002</v>
      </c>
      <c r="J14" s="5">
        <v>200.73550700000001</v>
      </c>
      <c r="K14" s="5">
        <v>212.09867399999999</v>
      </c>
      <c r="L14" s="6">
        <v>250.03099</v>
      </c>
      <c r="M14" s="6">
        <v>213.29697100000001</v>
      </c>
    </row>
    <row r="15" spans="1:13" x14ac:dyDescent="0.2">
      <c r="A15" s="2" t="s">
        <v>3</v>
      </c>
      <c r="B15" s="1" t="s">
        <v>3</v>
      </c>
      <c r="C15" s="1" t="s">
        <v>3</v>
      </c>
      <c r="D15" s="4">
        <v>382.00900799999999</v>
      </c>
      <c r="E15" s="4">
        <v>374.90186399999999</v>
      </c>
      <c r="F15" s="4">
        <v>161.10904500000001</v>
      </c>
      <c r="G15" s="4">
        <v>377.17449699999997</v>
      </c>
      <c r="H15" s="5">
        <v>73.839923999999996</v>
      </c>
      <c r="I15" s="5">
        <v>78.798396800000006</v>
      </c>
      <c r="J15" s="7">
        <v>377.50506200000001</v>
      </c>
      <c r="K15" s="7">
        <v>422.66848499999998</v>
      </c>
      <c r="L15" s="6">
        <v>40.742118099999999</v>
      </c>
      <c r="M15" s="6">
        <v>32.973844100000001</v>
      </c>
    </row>
    <row r="16" spans="1:13" x14ac:dyDescent="0.2">
      <c r="A16" s="2" t="s">
        <v>4</v>
      </c>
      <c r="B16" s="1" t="s">
        <v>4</v>
      </c>
      <c r="C16" s="1" t="s">
        <v>4</v>
      </c>
      <c r="D16" s="4">
        <v>306.30965700000002</v>
      </c>
      <c r="E16" s="4">
        <v>320.317342</v>
      </c>
      <c r="F16" s="4">
        <v>325.39977699999997</v>
      </c>
      <c r="G16" s="4">
        <v>431.01524699999999</v>
      </c>
      <c r="H16" s="5">
        <v>33.469691300000001</v>
      </c>
      <c r="I16" s="5">
        <v>19.585967499999999</v>
      </c>
      <c r="J16" s="7">
        <v>10.1648692</v>
      </c>
      <c r="K16" s="7">
        <v>12.4375026</v>
      </c>
      <c r="L16" s="2">
        <v>263.212264</v>
      </c>
      <c r="M16" s="2">
        <v>263.74943200000001</v>
      </c>
    </row>
    <row r="17" spans="1:13" x14ac:dyDescent="0.2">
      <c r="A17" s="2" t="s">
        <v>5</v>
      </c>
      <c r="B17" s="1" t="s">
        <v>5</v>
      </c>
      <c r="C17" s="1" t="s">
        <v>5</v>
      </c>
      <c r="D17" s="4">
        <v>63.757696000000003</v>
      </c>
      <c r="E17" s="4">
        <v>71.8152142</v>
      </c>
      <c r="F17" s="4">
        <v>297.838932</v>
      </c>
      <c r="G17" s="4">
        <v>297.136482</v>
      </c>
      <c r="H17" s="5">
        <v>144.04363499999999</v>
      </c>
      <c r="I17" s="5">
        <v>60.865253500000001</v>
      </c>
      <c r="J17" s="7">
        <v>372.00942099999997</v>
      </c>
      <c r="K17" s="7">
        <v>368.29056700000001</v>
      </c>
      <c r="L17" s="2">
        <v>257.05549400000001</v>
      </c>
      <c r="M17" s="2">
        <v>17.395975400000001</v>
      </c>
    </row>
    <row r="18" spans="1:13" x14ac:dyDescent="0.2">
      <c r="A18" s="2" t="s">
        <v>6</v>
      </c>
      <c r="B18" s="1" t="s">
        <v>6</v>
      </c>
      <c r="C18" s="1" t="s">
        <v>6</v>
      </c>
      <c r="D18" s="4">
        <v>180.98425700000001</v>
      </c>
      <c r="E18" s="4">
        <v>174.37296000000001</v>
      </c>
      <c r="F18" s="4">
        <v>166.52204499999999</v>
      </c>
      <c r="G18" s="4">
        <v>140.696665</v>
      </c>
      <c r="H18" s="5">
        <v>166.93525099999999</v>
      </c>
      <c r="I18" s="5">
        <v>125.28407900000001</v>
      </c>
      <c r="J18" s="7">
        <v>100.904921</v>
      </c>
      <c r="K18" s="7">
        <v>100.863601</v>
      </c>
      <c r="L18" s="2">
        <v>52.601132200000002</v>
      </c>
      <c r="M18" s="2">
        <v>130.32519300000001</v>
      </c>
    </row>
    <row r="19" spans="1:13" x14ac:dyDescent="0.2">
      <c r="A19" s="2" t="s">
        <v>7</v>
      </c>
      <c r="B19" s="1" t="s">
        <v>7</v>
      </c>
      <c r="C19" s="1" t="s">
        <v>7</v>
      </c>
      <c r="D19" s="4">
        <v>332.300318</v>
      </c>
      <c r="E19" s="4">
        <v>351.18383499999999</v>
      </c>
      <c r="F19" s="4">
        <v>58.5099789</v>
      </c>
      <c r="G19" s="4">
        <v>40.4115532</v>
      </c>
      <c r="H19" s="5">
        <v>166.93525099999999</v>
      </c>
      <c r="I19" s="5">
        <v>226.519565</v>
      </c>
      <c r="J19" s="6">
        <v>184.868394</v>
      </c>
      <c r="K19" s="6">
        <v>155.613404</v>
      </c>
      <c r="L19" s="2">
        <v>60.410726799999999</v>
      </c>
      <c r="M19" s="2">
        <v>27.106317900000001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79D5-F49B-4F4C-BC90-B15FDEFD50C7}">
  <dimension ref="A2:I15"/>
  <sheetViews>
    <sheetView tabSelected="1" workbookViewId="0">
      <selection activeCell="D2" sqref="D2"/>
    </sheetView>
  </sheetViews>
  <sheetFormatPr defaultRowHeight="12.75" x14ac:dyDescent="0.2"/>
  <cols>
    <col min="1" max="1" width="15.140625" style="10" customWidth="1"/>
    <col min="2" max="3" width="14.28515625" style="10" customWidth="1"/>
    <col min="4" max="4" width="14.28515625" customWidth="1"/>
    <col min="6" max="6" width="14.28515625" customWidth="1"/>
    <col min="8" max="8" width="18.28515625" customWidth="1"/>
    <col min="9" max="9" width="20.42578125" customWidth="1"/>
  </cols>
  <sheetData>
    <row r="2" spans="1:9" x14ac:dyDescent="0.2">
      <c r="A2" s="10" t="s">
        <v>63</v>
      </c>
      <c r="B2" s="10" t="s">
        <v>64</v>
      </c>
      <c r="C2" s="10" t="s">
        <v>65</v>
      </c>
      <c r="D2" s="10" t="s">
        <v>66</v>
      </c>
      <c r="F2" s="10" t="s">
        <v>63</v>
      </c>
      <c r="H2" s="10" t="s">
        <v>72</v>
      </c>
      <c r="I2" s="10" t="s">
        <v>73</v>
      </c>
    </row>
    <row r="3" spans="1:9" x14ac:dyDescent="0.2">
      <c r="A3" s="9" t="s">
        <v>67</v>
      </c>
      <c r="B3" s="4">
        <v>379.57109200000002</v>
      </c>
      <c r="C3" s="4">
        <v>415.64398199999999</v>
      </c>
      <c r="D3">
        <f>(B3+C3)/2</f>
        <v>397.60753699999998</v>
      </c>
      <c r="F3" s="9" t="s">
        <v>68</v>
      </c>
      <c r="H3" s="9" t="s">
        <v>68</v>
      </c>
      <c r="I3" s="8">
        <f>AVERAGE(D3:D7)</f>
        <v>371.9804967</v>
      </c>
    </row>
    <row r="4" spans="1:9" x14ac:dyDescent="0.2">
      <c r="A4" s="9" t="s">
        <v>67</v>
      </c>
      <c r="B4" s="4">
        <v>318.54055599999998</v>
      </c>
      <c r="C4" s="4">
        <v>383.86843499999998</v>
      </c>
      <c r="D4">
        <f t="shared" ref="D4:D15" si="0">(B4+C4)/2</f>
        <v>351.20449550000001</v>
      </c>
      <c r="F4" s="9" t="s">
        <v>68</v>
      </c>
      <c r="H4" s="9" t="s">
        <v>69</v>
      </c>
      <c r="I4" s="8">
        <f>AVERAGE(D8:D10)</f>
        <v>267.73687049999995</v>
      </c>
    </row>
    <row r="5" spans="1:9" x14ac:dyDescent="0.2">
      <c r="A5" s="9" t="s">
        <v>67</v>
      </c>
      <c r="B5" s="4">
        <v>417.999256</v>
      </c>
      <c r="C5" s="4">
        <v>420.64377500000001</v>
      </c>
      <c r="D5">
        <f t="shared" si="0"/>
        <v>419.32151550000003</v>
      </c>
      <c r="F5" s="9" t="s">
        <v>68</v>
      </c>
      <c r="H5" s="9" t="s">
        <v>70</v>
      </c>
      <c r="I5" s="8">
        <f>AVERAGE(D11:D14)</f>
        <v>205.03801475</v>
      </c>
    </row>
    <row r="6" spans="1:9" x14ac:dyDescent="0.2">
      <c r="A6" s="9" t="s">
        <v>67</v>
      </c>
      <c r="B6" s="4">
        <v>382.00900799999999</v>
      </c>
      <c r="C6" s="4">
        <v>374.90186399999999</v>
      </c>
      <c r="D6">
        <f t="shared" si="0"/>
        <v>378.45543599999996</v>
      </c>
      <c r="F6" s="9" t="s">
        <v>68</v>
      </c>
      <c r="H6" s="9" t="s">
        <v>71</v>
      </c>
      <c r="I6" s="8">
        <f>D15</f>
        <v>36.857981100000003</v>
      </c>
    </row>
    <row r="7" spans="1:9" x14ac:dyDescent="0.2">
      <c r="A7" s="9" t="s">
        <v>67</v>
      </c>
      <c r="B7" s="4">
        <v>306.30965700000002</v>
      </c>
      <c r="C7" s="4">
        <v>320.317342</v>
      </c>
      <c r="D7">
        <f t="shared" si="0"/>
        <v>313.31349950000003</v>
      </c>
      <c r="F7" s="9" t="s">
        <v>68</v>
      </c>
    </row>
    <row r="8" spans="1:9" x14ac:dyDescent="0.2">
      <c r="A8" s="9" t="s">
        <v>74</v>
      </c>
      <c r="B8" s="5">
        <v>330.85409700000002</v>
      </c>
      <c r="C8" s="5">
        <v>317.63150300000001</v>
      </c>
      <c r="D8">
        <f t="shared" si="0"/>
        <v>324.24279999999999</v>
      </c>
      <c r="F8" s="9" t="s">
        <v>69</v>
      </c>
    </row>
    <row r="9" spans="1:9" x14ac:dyDescent="0.2">
      <c r="A9" s="9" t="s">
        <v>74</v>
      </c>
      <c r="B9" s="5">
        <v>262.59245499999997</v>
      </c>
      <c r="C9" s="5">
        <v>282.50898699999999</v>
      </c>
      <c r="D9">
        <f t="shared" si="0"/>
        <v>272.55072099999995</v>
      </c>
      <c r="F9" s="9" t="s">
        <v>69</v>
      </c>
    </row>
    <row r="10" spans="1:9" x14ac:dyDescent="0.2">
      <c r="A10" s="9" t="s">
        <v>74</v>
      </c>
      <c r="B10" s="5">
        <v>200.73550700000001</v>
      </c>
      <c r="C10" s="5">
        <v>212.09867399999999</v>
      </c>
      <c r="D10">
        <f t="shared" si="0"/>
        <v>206.4170905</v>
      </c>
      <c r="F10" s="9" t="s">
        <v>69</v>
      </c>
    </row>
    <row r="11" spans="1:9" x14ac:dyDescent="0.2">
      <c r="A11" s="9" t="s">
        <v>76</v>
      </c>
      <c r="B11" s="6">
        <v>184.868394</v>
      </c>
      <c r="C11" s="6">
        <v>155.613404</v>
      </c>
      <c r="D11">
        <f t="shared" si="0"/>
        <v>170.24089900000001</v>
      </c>
      <c r="F11" s="9" t="s">
        <v>70</v>
      </c>
    </row>
    <row r="12" spans="1:9" x14ac:dyDescent="0.2">
      <c r="A12" s="9" t="s">
        <v>76</v>
      </c>
      <c r="B12" s="6">
        <v>85.409693799999999</v>
      </c>
      <c r="C12" s="6">
        <v>80.3272592</v>
      </c>
      <c r="D12">
        <f t="shared" si="0"/>
        <v>82.8684765</v>
      </c>
      <c r="F12" s="9" t="s">
        <v>70</v>
      </c>
    </row>
    <row r="13" spans="1:9" x14ac:dyDescent="0.2">
      <c r="A13" s="9" t="s">
        <v>76</v>
      </c>
      <c r="B13" s="6">
        <v>320.52394500000003</v>
      </c>
      <c r="C13" s="6">
        <v>350.23346099999998</v>
      </c>
      <c r="D13">
        <f t="shared" si="0"/>
        <v>335.37870299999997</v>
      </c>
      <c r="F13" s="9" t="s">
        <v>70</v>
      </c>
    </row>
    <row r="14" spans="1:9" x14ac:dyDescent="0.2">
      <c r="A14" s="9" t="s">
        <v>76</v>
      </c>
      <c r="B14" s="6">
        <v>250.03099</v>
      </c>
      <c r="C14" s="6">
        <v>213.29697100000001</v>
      </c>
      <c r="D14">
        <f t="shared" si="0"/>
        <v>231.66398050000001</v>
      </c>
      <c r="F14" s="9" t="s">
        <v>70</v>
      </c>
    </row>
    <row r="15" spans="1:9" x14ac:dyDescent="0.2">
      <c r="A15" s="9" t="s">
        <v>75</v>
      </c>
      <c r="B15" s="6">
        <v>40.742118099999999</v>
      </c>
      <c r="C15" s="6">
        <v>32.973844100000001</v>
      </c>
      <c r="D15">
        <f t="shared" si="0"/>
        <v>36.857981100000003</v>
      </c>
      <c r="F15" s="9" t="s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Lactate 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Guevarra</dc:creator>
  <cp:lastModifiedBy>Kyle Guevarra</cp:lastModifiedBy>
  <dcterms:created xsi:type="dcterms:W3CDTF">2025-06-02T04:20:58Z</dcterms:created>
  <dcterms:modified xsi:type="dcterms:W3CDTF">2025-06-02T04:20:58Z</dcterms:modified>
</cp:coreProperties>
</file>