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FCB853E3-E891-43AC-B52E-9CA73C8E25C3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0" i="1" l="1"/>
  <c r="G3" i="1"/>
  <c r="G4" i="1"/>
  <c r="G5" i="1"/>
  <c r="G6" i="1"/>
  <c r="G7" i="1"/>
  <c r="H7" i="1" s="1"/>
  <c r="G8" i="1"/>
  <c r="G9" i="1"/>
  <c r="G10" i="1"/>
  <c r="G2" i="1"/>
  <c r="F3" i="1"/>
  <c r="H3" i="1" s="1"/>
  <c r="F4" i="1"/>
  <c r="H4" i="1" s="1"/>
  <c r="F5" i="1"/>
  <c r="H5" i="1" s="1"/>
  <c r="F6" i="1"/>
  <c r="H6" i="1" s="1"/>
  <c r="F7" i="1"/>
  <c r="F8" i="1"/>
  <c r="H8" i="1" s="1"/>
  <c r="F9" i="1"/>
  <c r="H9" i="1" s="1"/>
  <c r="F10" i="1"/>
  <c r="F2" i="1"/>
  <c r="H2" i="1" s="1"/>
  <c r="I2" i="1" s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<sst xmlns="http://schemas.openxmlformats.org/spreadsheetml/2006/main" count="19" uniqueCount="19">
  <si>
    <t>分段</t>
    <phoneticPr fontId="1" type="noConversion"/>
  </si>
  <si>
    <t>[350,400)</t>
    <phoneticPr fontId="1" type="noConversion"/>
  </si>
  <si>
    <t>[400,450)</t>
    <phoneticPr fontId="1" type="noConversion"/>
  </si>
  <si>
    <t>[450,500)</t>
    <phoneticPr fontId="1" type="noConversion"/>
  </si>
  <si>
    <t>[500,550)</t>
    <phoneticPr fontId="1" type="noConversion"/>
  </si>
  <si>
    <t>[550,600)</t>
    <phoneticPr fontId="1" type="noConversion"/>
  </si>
  <si>
    <t>[600,650)</t>
    <phoneticPr fontId="1" type="noConversion"/>
  </si>
  <si>
    <t>[650,700)</t>
    <phoneticPr fontId="1" type="noConversion"/>
  </si>
  <si>
    <t>[700,750)</t>
    <phoneticPr fontId="1" type="noConversion"/>
  </si>
  <si>
    <t>[750,800]</t>
    <phoneticPr fontId="1" type="noConversion"/>
  </si>
  <si>
    <t>小计</t>
    <phoneticPr fontId="1" type="noConversion"/>
  </si>
  <si>
    <t>建模时刻</t>
    <phoneticPr fontId="1" type="noConversion"/>
  </si>
  <si>
    <t>模型运作半年后</t>
    <phoneticPr fontId="1" type="noConversion"/>
  </si>
  <si>
    <t>模型运作半年后占比Ac</t>
    <phoneticPr fontId="1" type="noConversion"/>
  </si>
  <si>
    <t>建模时刻占比Ex</t>
    <phoneticPr fontId="1" type="noConversion"/>
  </si>
  <si>
    <t>LN(Ac/Ex)</t>
    <phoneticPr fontId="1" type="noConversion"/>
  </si>
  <si>
    <t>Ac-Ex</t>
    <phoneticPr fontId="1" type="noConversion"/>
  </si>
  <si>
    <t>(Ac-Ex)*LN(Ac/Ex)</t>
    <phoneticPr fontId="1" type="noConversion"/>
  </si>
  <si>
    <t>PSI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</si>
</sst>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zoomScale="175" zoomScaleNormal="175" workbookViewId="0">
      <selection activeCell="D12" sqref="D12"/>
    </sheetView>
  </sheetViews>
  <sheetFormatPr defaultRowHeight="14.25" x14ac:dyDescent="0.2"/>
  <cols>
    <col min="1" max="2" width="9" style="1"/>
    <col min="3" max="4" width="15.125" style="1" bestFit="1" customWidth="1"/>
    <col min="5" max="5" width="21.625" style="1" bestFit="1" customWidth="1"/>
    <col min="6" max="6" width="9" style="1"/>
    <col min="7" max="7" width="6.5" style="1" bestFit="1" customWidth="1"/>
    <col min="8" max="8" width="16.875" style="1" bestFit="1" customWidth="1"/>
    <col min="9" max="9" width="10" style="1" customWidth="1"/>
    <col min="10" max="16384" width="9" style="1"/>
  </cols>
  <sheetData>
    <row r="1" spans="1:9" x14ac:dyDescent="0.2">
      <c r="A1" s="4" t="s">
        <v>0</v>
      </c>
      <c r="B1" s="4" t="s">
        <v>11</v>
      </c>
      <c r="C1" s="4" t="s">
        <v>12</v>
      </c>
      <c r="D1" s="4" t="s">
        <v>14</v>
      </c>
      <c r="E1" s="4" t="s">
        <v>13</v>
      </c>
      <c r="F1" s="4" t="s">
        <v>15</v>
      </c>
      <c r="G1" s="4" t="s">
        <v>16</v>
      </c>
      <c r="H1" s="4" t="s">
        <v>17</v>
      </c>
      <c r="I1" s="4" t="s">
        <v>18</v>
      </c>
    </row>
    <row r="2" spans="1:9" x14ac:dyDescent="0.2">
      <c r="A2" s="4" t="s">
        <v>1</v>
      </c>
      <c r="B2" s="4">
        <v>500</v>
      </c>
      <c r="C2" s="4">
        <v>300</v>
      </c>
      <c r="D2" s="4">
        <f>B2/10000</f>
        <v>0.05</v>
      </c>
      <c r="E2" s="4">
        <f>C2/5000</f>
        <v>0.06</v>
      </c>
      <c r="F2" s="4">
        <f>LN(E2/D2)</f>
        <v>0.18232155679395459</v>
      </c>
      <c r="G2" s="4">
        <f>E2-D2</f>
        <v>9.999999999999995E-3</v>
      </c>
      <c r="H2" s="4">
        <f>F2*G2</f>
        <v>1.823215567939545E-3</v>
      </c>
      <c r="I2" s="5">
        <f>SUM(H2:H10)</f>
        <v>1.8311225629066223E-2</v>
      </c>
    </row>
    <row r="3" spans="1:9" x14ac:dyDescent="0.2">
      <c r="A3" s="4" t="s">
        <v>2</v>
      </c>
      <c r="B3" s="4">
        <v>700</v>
      </c>
      <c r="C3" s="4">
        <v>400</v>
      </c>
      <c r="D3" s="4">
        <f t="shared" ref="D3:D11" si="0">B3/10000</f>
        <v>7.0000000000000007E-2</v>
      </c>
      <c r="E3" s="4">
        <f t="shared" ref="E3:E11" si="1">C3/5000</f>
        <v>0.08</v>
      </c>
      <c r="F3" s="4">
        <f t="shared" ref="F3:F11" si="2">LN(E3/D3)</f>
        <v>0.13353139262452257</v>
      </c>
      <c r="G3" s="4">
        <f t="shared" ref="G3:G11" si="3">E3-D3</f>
        <v>9.999999999999995E-3</v>
      </c>
      <c r="H3" s="4">
        <f t="shared" ref="H3:H11" si="4">F3*G3</f>
        <v>1.3353139262452251E-3</v>
      </c>
      <c r="I3" s="5"/>
    </row>
    <row r="4" spans="1:9" x14ac:dyDescent="0.2">
      <c r="A4" s="4" t="s">
        <v>3</v>
      </c>
      <c r="B4" s="4">
        <v>900</v>
      </c>
      <c r="C4" s="4">
        <v>500</v>
      </c>
      <c r="D4" s="4">
        <f t="shared" si="0"/>
        <v>0.09</v>
      </c>
      <c r="E4" s="4">
        <f t="shared" si="1"/>
        <v>0.1</v>
      </c>
      <c r="F4" s="4">
        <f t="shared" si="2"/>
        <v>0.10536051565782635</v>
      </c>
      <c r="G4" s="4">
        <f t="shared" si="3"/>
        <v>1.0000000000000009E-2</v>
      </c>
      <c r="H4" s="4">
        <f t="shared" si="4"/>
        <v>1.0536051565782645E-3</v>
      </c>
      <c r="I4" s="5"/>
    </row>
    <row r="5" spans="1:9" x14ac:dyDescent="0.2">
      <c r="A5" s="4" t="s">
        <v>4</v>
      </c>
      <c r="B5" s="4">
        <v>1000</v>
      </c>
      <c r="C5" s="4">
        <v>400</v>
      </c>
      <c r="D5" s="4">
        <f t="shared" si="0"/>
        <v>0.1</v>
      </c>
      <c r="E5" s="4">
        <f t="shared" si="1"/>
        <v>0.08</v>
      </c>
      <c r="F5" s="4">
        <f t="shared" si="2"/>
        <v>-0.22314355131420985</v>
      </c>
      <c r="G5" s="4">
        <f t="shared" si="3"/>
        <v>-2.0000000000000004E-2</v>
      </c>
      <c r="H5" s="4">
        <f t="shared" si="4"/>
        <v>4.4628710262841981E-3</v>
      </c>
      <c r="I5" s="5"/>
    </row>
    <row r="6" spans="1:9" x14ac:dyDescent="0.2">
      <c r="A6" s="4" t="s">
        <v>5</v>
      </c>
      <c r="B6" s="4">
        <v>1900</v>
      </c>
      <c r="C6" s="4">
        <v>800</v>
      </c>
      <c r="D6" s="4">
        <f t="shared" si="0"/>
        <v>0.19</v>
      </c>
      <c r="E6" s="4">
        <f t="shared" si="1"/>
        <v>0.16</v>
      </c>
      <c r="F6" s="4">
        <f t="shared" si="2"/>
        <v>-0.17185025692665928</v>
      </c>
      <c r="G6" s="4">
        <f t="shared" si="3"/>
        <v>-0.03</v>
      </c>
      <c r="H6" s="4">
        <f t="shared" si="4"/>
        <v>5.1555077077997781E-3</v>
      </c>
      <c r="I6" s="5"/>
    </row>
    <row r="7" spans="1:9" x14ac:dyDescent="0.2">
      <c r="A7" s="4" t="s">
        <v>6</v>
      </c>
      <c r="B7" s="4">
        <v>2100</v>
      </c>
      <c r="C7" s="4">
        <v>1100</v>
      </c>
      <c r="D7" s="4">
        <f t="shared" si="0"/>
        <v>0.21</v>
      </c>
      <c r="E7" s="4">
        <f t="shared" si="1"/>
        <v>0.22</v>
      </c>
      <c r="F7" s="4">
        <f t="shared" si="2"/>
        <v>4.6520015634892907E-2</v>
      </c>
      <c r="G7" s="4">
        <f t="shared" si="3"/>
        <v>1.0000000000000009E-2</v>
      </c>
      <c r="H7" s="4">
        <f t="shared" si="4"/>
        <v>4.6520015634892949E-4</v>
      </c>
      <c r="I7" s="5"/>
    </row>
    <row r="8" spans="1:9" x14ac:dyDescent="0.2">
      <c r="A8" s="4" t="s">
        <v>7</v>
      </c>
      <c r="B8" s="4">
        <v>1700</v>
      </c>
      <c r="C8" s="4">
        <v>800</v>
      </c>
      <c r="D8" s="4">
        <f t="shared" si="0"/>
        <v>0.17</v>
      </c>
      <c r="E8" s="4">
        <f t="shared" si="1"/>
        <v>0.16</v>
      </c>
      <c r="F8" s="4">
        <f t="shared" si="2"/>
        <v>-6.0624621816434854E-2</v>
      </c>
      <c r="G8" s="4">
        <f t="shared" si="3"/>
        <v>-1.0000000000000009E-2</v>
      </c>
      <c r="H8" s="4">
        <f t="shared" si="4"/>
        <v>6.0624621816434906E-4</v>
      </c>
      <c r="I8" s="5"/>
    </row>
    <row r="9" spans="1:9" x14ac:dyDescent="0.2">
      <c r="A9" s="4" t="s">
        <v>8</v>
      </c>
      <c r="B9" s="4">
        <v>800</v>
      </c>
      <c r="C9" s="4">
        <v>450</v>
      </c>
      <c r="D9" s="4">
        <f t="shared" si="0"/>
        <v>0.08</v>
      </c>
      <c r="E9" s="4">
        <f t="shared" si="1"/>
        <v>0.09</v>
      </c>
      <c r="F9" s="4">
        <f t="shared" si="2"/>
        <v>0.11778303565638346</v>
      </c>
      <c r="G9" s="4">
        <f t="shared" si="3"/>
        <v>9.999999999999995E-3</v>
      </c>
      <c r="H9" s="4">
        <f t="shared" si="4"/>
        <v>1.177830356563834E-3</v>
      </c>
      <c r="I9" s="5"/>
    </row>
    <row r="10" spans="1:9" x14ac:dyDescent="0.2">
      <c r="A10" s="4" t="s">
        <v>9</v>
      </c>
      <c r="B10" s="4">
        <v>400</v>
      </c>
      <c r="C10" s="4">
        <v>250</v>
      </c>
      <c r="D10" s="4">
        <f t="shared" si="0"/>
        <v>0.04</v>
      </c>
      <c r="E10" s="4">
        <f t="shared" si="1"/>
        <v>0.05</v>
      </c>
      <c r="F10" s="4">
        <f t="shared" si="2"/>
        <v>0.22314355131420976</v>
      </c>
      <c r="G10" s="4">
        <f t="shared" si="3"/>
        <v>1.0000000000000002E-2</v>
      </c>
      <c r="H10" s="4">
        <f t="shared" si="4"/>
        <v>2.2314355131420982E-3</v>
      </c>
      <c r="I10" s="5"/>
    </row>
    <row r="11" spans="1:9" x14ac:dyDescent="0.2">
      <c r="A11" s="1" t="s">
        <v>10</v>
      </c>
      <c r="B11" s="1">
        <v>10000</v>
      </c>
      <c r="C11" s="1">
        <v>5000</v>
      </c>
      <c r="D11" s="2"/>
      <c r="E11" s="2"/>
      <c r="G11" s="3"/>
    </row>
  </sheetData>
  <mergeCells count="1">
    <mergeCell ref="I2:I10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2019-03-12T06:48:01Z</dcterms:modified>
</cp:coreProperties>
</file>