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bidea\Documents\GitHub\EnergyIntensityIndicators\EnergyIntensityIndicators\Industry\Data\"/>
    </mc:Choice>
  </mc:AlternateContent>
  <xr:revisionPtr revIDLastSave="0" documentId="8_{8898CCD3-6B3A-45D0-845D-AD2E05417BAB}" xr6:coauthVersionLast="45" xr6:coauthVersionMax="45" xr10:uidLastSave="{00000000-0000-0000-0000-000000000000}"/>
  <bookViews>
    <workbookView xWindow="-110" yWindow="-110" windowWidth="19420" windowHeight="10420" xr2:uid="{023DDE8E-45A9-47B3-AB4F-32B16A9F2EC8}"/>
  </bookViews>
  <sheets>
    <sheet name="stb030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\j">#REF!</definedName>
    <definedName name="_1982">[2]RECS_2!#REF!</definedName>
    <definedName name="AllData">#REF!</definedName>
    <definedName name="base_row">[3]General_inputs!$M$6</definedName>
    <definedName name="Base_year">[3]General_inputs!$F$6</definedName>
    <definedName name="Base_year2">[3]General_inputs!$F$7</definedName>
    <definedName name="Fuel_type">[4]General_inputs!$F$16</definedName>
    <definedName name="HTML_CodePage" hidden="1">1252</definedName>
    <definedName name="HTML_Control" hidden="1">{"'Sheet1'!$A$1:$K$41"}</definedName>
    <definedName name="HTML_Description" hidden="1">""</definedName>
    <definedName name="HTML_Email" hidden="1">""</definedName>
    <definedName name="HTML_Header" hidden="1">""</definedName>
    <definedName name="HTML_LastUpdate" hidden="1">"7/26/00"</definedName>
    <definedName name="HTML_LineAfter" hidden="1">FALSE</definedName>
    <definedName name="HTML_LineBefore" hidden="1">FALSE</definedName>
    <definedName name="HTML_Name" hidden="1">"Stephanie Battles"</definedName>
    <definedName name="HTML_OBDlg2" hidden="1">TRUE</definedName>
    <definedName name="HTML_OBDlg4" hidden="1">TRUE</definedName>
    <definedName name="HTML_OS" hidden="1">0</definedName>
    <definedName name="HTML_PathFile" hidden="1">"C:\WEBSHARE\WWWROOT\efficiency\spreadsheets\MyHTML.htm"</definedName>
    <definedName name="HTML_Title" hidden="1">"Total Square Feet in U.S. Housing Units"</definedName>
    <definedName name="index_label">[3]General_inputs!$U$6</definedName>
    <definedName name="Print_Area_MI">[5]Price!#REF!</definedName>
    <definedName name="QtrData">'[6]Authnot Prelim'!#REF!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1" l="1"/>
  <c r="I47" i="1"/>
  <c r="D47" i="1"/>
  <c r="B47" i="1"/>
  <c r="AF7" i="1"/>
  <c r="AG47" i="1" s="1"/>
  <c r="AG12" i="1" l="1"/>
  <c r="AG16" i="1"/>
  <c r="AG20" i="1"/>
  <c r="AG24" i="1"/>
  <c r="AG28" i="1"/>
  <c r="AG32" i="1"/>
  <c r="AG36" i="1"/>
  <c r="AG40" i="1"/>
  <c r="AG44" i="1"/>
  <c r="AG8" i="1"/>
  <c r="AG9" i="1"/>
  <c r="AG13" i="1"/>
  <c r="AG17" i="1"/>
  <c r="AG21" i="1"/>
  <c r="AG25" i="1"/>
  <c r="AG29" i="1"/>
  <c r="AG33" i="1"/>
  <c r="AG37" i="1"/>
  <c r="AG41" i="1"/>
  <c r="AG45" i="1"/>
  <c r="AG14" i="1"/>
  <c r="AG18" i="1"/>
  <c r="AG22" i="1"/>
  <c r="AG26" i="1"/>
  <c r="AG30" i="1"/>
  <c r="AG34" i="1"/>
  <c r="AG38" i="1"/>
  <c r="AG42" i="1"/>
  <c r="AG46" i="1"/>
  <c r="AG10" i="1"/>
  <c r="AG7" i="1"/>
  <c r="AG11" i="1"/>
  <c r="AG15" i="1"/>
  <c r="AG19" i="1"/>
  <c r="AG23" i="1"/>
  <c r="AG27" i="1"/>
  <c r="AG31" i="1"/>
  <c r="AG35" i="1"/>
  <c r="AG39" i="1"/>
  <c r="AG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Belzer, David B</author>
  </authors>
  <commentList>
    <comment ref="B47" authorId="0" shapeId="0" xr:uid="{60476346-DA73-48EB-98CB-CE1AAC7D86BD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extrapolated from Table 9.11 in July 2012 MER</t>
        </r>
      </text>
    </comment>
    <comment ref="I47" authorId="0" shapeId="0" xr:uid="{8D848EAD-DB39-45C0-8A71-EB56ACA223E7}">
      <text>
        <r>
          <rPr>
            <b/>
            <sz val="8"/>
            <color indexed="81"/>
            <rFont val="Tahoma"/>
            <family val="2"/>
          </rPr>
          <t>Belzer, David B:</t>
        </r>
        <r>
          <rPr>
            <sz val="8"/>
            <color indexed="81"/>
            <rFont val="Tahoma"/>
            <family val="2"/>
          </rPr>
          <t xml:space="preserve">
extrapolated from Table 9.11 in July 2012 MER</t>
        </r>
      </text>
    </comment>
  </commentList>
</comments>
</file>

<file path=xl/sharedStrings.xml><?xml version="1.0" encoding="utf-8"?>
<sst xmlns="http://schemas.openxmlformats.org/spreadsheetml/2006/main" count="226" uniqueCount="41">
  <si>
    <t>Table 3.4  Consumer Price Estimates for Energy by End-Use Sector, 1970-2009</t>
  </si>
  <si>
    <r>
      <t>                      (Dollars </t>
    </r>
    <r>
      <rPr>
        <vertAlign val="superscript"/>
        <sz val="5"/>
        <color indexed="8"/>
        <rFont val="Arial"/>
        <family val="2"/>
      </rPr>
      <t>1</t>
    </r>
    <r>
      <rPr>
        <sz val="10"/>
        <color indexed="8"/>
        <rFont val="Arial"/>
        <family val="2"/>
      </rPr>
      <t> per Million Btu)</t>
    </r>
  </si>
  <si>
    <t>Year</t>
  </si>
  <si>
    <t>Residential</t>
  </si>
  <si>
    <t>Commercial</t>
  </si>
  <si>
    <t>Industrial</t>
  </si>
  <si>
    <t>Transportation</t>
  </si>
  <si>
    <t>Petroleum</t>
  </si>
  <si>
    <r>
      <t>Total </t>
    </r>
    <r>
      <rPr>
        <vertAlign val="superscript"/>
        <sz val="5"/>
        <color indexed="8"/>
        <rFont val="Arial"/>
        <family val="2"/>
      </rPr>
      <t>4</t>
    </r>
  </si>
  <si>
    <r>
      <t>Petroleum </t>
    </r>
    <r>
      <rPr>
        <vertAlign val="superscript"/>
        <sz val="5"/>
        <color indexed="8"/>
        <rFont val="Arial"/>
        <family val="2"/>
      </rPr>
      <t>5</t>
    </r>
  </si>
  <si>
    <r>
      <t>Total </t>
    </r>
    <r>
      <rPr>
        <vertAlign val="superscript"/>
        <sz val="5"/>
        <color indexed="8"/>
        <rFont val="Arial"/>
        <family val="2"/>
      </rPr>
      <t>6,7</t>
    </r>
  </si>
  <si>
    <t>Coal</t>
  </si>
  <si>
    <r>
      <t>Biomass </t>
    </r>
    <r>
      <rPr>
        <vertAlign val="superscript"/>
        <sz val="5"/>
        <color indexed="8"/>
        <rFont val="Arial"/>
        <family val="2"/>
      </rPr>
      <t>8</t>
    </r>
  </si>
  <si>
    <r>
      <t>Total </t>
    </r>
    <r>
      <rPr>
        <vertAlign val="superscript"/>
        <sz val="5"/>
        <color indexed="8"/>
        <rFont val="Arial"/>
        <family val="2"/>
      </rPr>
      <t>7,9</t>
    </r>
  </si>
  <si>
    <r>
      <t>Total </t>
    </r>
    <r>
      <rPr>
        <vertAlign val="superscript"/>
        <sz val="5"/>
        <color indexed="8"/>
        <rFont val="Arial"/>
        <family val="2"/>
      </rPr>
      <t>7,10</t>
    </r>
  </si>
  <si>
    <t>Natural</t>
  </si>
  <si>
    <t>Retail</t>
  </si>
  <si>
    <r>
      <t>Gas </t>
    </r>
    <r>
      <rPr>
        <vertAlign val="superscript"/>
        <sz val="5"/>
        <color indexed="8"/>
        <rFont val="Arial"/>
        <family val="2"/>
      </rPr>
      <t>2</t>
    </r>
  </si>
  <si>
    <r>
      <t>Electricity </t>
    </r>
    <r>
      <rPr>
        <vertAlign val="superscript"/>
        <sz val="5"/>
        <color indexed="8"/>
        <rFont val="Arial"/>
        <family val="2"/>
      </rPr>
      <t>3</t>
    </r>
  </si>
  <si>
    <t>$/kWh</t>
  </si>
  <si>
    <t>[R]</t>
  </si>
  <si>
    <r>
      <t>1</t>
    </r>
    <r>
      <rPr>
        <sz val="7"/>
        <color indexed="8"/>
        <rFont val="Arial"/>
        <family val="2"/>
      </rPr>
      <t>Prices are not adjusted for inflation.  See "Nominal Dollars" in Glossary.</t>
    </r>
  </si>
  <si>
    <r>
      <t>8</t>
    </r>
    <r>
      <rPr>
        <sz val="7"/>
        <color indexed="8"/>
        <rFont val="Arial"/>
        <family val="2"/>
      </rPr>
      <t>Wood and wood-derived fuels, and biomass waste; excludes fuel ethanol and biodiesel.  Through</t>
    </r>
  </si>
  <si>
    <t>2000, also includes non-biomass waste.</t>
  </si>
  <si>
    <r>
      <t>2</t>
    </r>
    <r>
      <rPr>
        <sz val="7"/>
        <color indexed="8"/>
        <rFont val="Arial"/>
        <family val="2"/>
      </rPr>
      <t>Natural gas, plus a small amount of supplemental gaseous fuels.</t>
    </r>
  </si>
  <si>
    <r>
      <t>9</t>
    </r>
    <r>
      <rPr>
        <sz val="7"/>
        <color indexed="8"/>
        <rFont val="Arial"/>
        <family val="2"/>
      </rPr>
      <t>Includes coal coke imports and exports, which are not separately displayed.</t>
    </r>
  </si>
  <si>
    <r>
      <t>3</t>
    </r>
    <r>
      <rPr>
        <sz val="7"/>
        <color indexed="8"/>
        <rFont val="Arial"/>
        <family val="2"/>
      </rPr>
      <t>Retail electricity prices paid by ultimate customers, reported by electric utilities and, beginning in 1996,</t>
    </r>
  </si>
  <si>
    <r>
      <t>10</t>
    </r>
    <r>
      <rPr>
        <sz val="7"/>
        <color indexed="8"/>
        <rFont val="Arial"/>
        <family val="2"/>
      </rPr>
      <t>Includes coal, natural gas, and retail electricity, which are not separately displayed.</t>
    </r>
  </si>
  <si>
    <t>other energy service providers.</t>
  </si>
  <si>
    <r>
      <t>4</t>
    </r>
    <r>
      <rPr>
        <sz val="7"/>
        <color indexed="8"/>
        <rFont val="Arial"/>
        <family val="2"/>
      </rPr>
      <t>Includes coal, and wood and wood-derived fuels, which are not separately displayed.</t>
    </r>
  </si>
  <si>
    <t>R=Revised.  </t>
  </si>
  <si>
    <r>
      <t>5</t>
    </r>
    <r>
      <rPr>
        <sz val="7"/>
        <color indexed="8"/>
        <rFont val="Arial"/>
        <family val="2"/>
      </rPr>
      <t>Beginning in 1993, includes fuel ethanol blended into motor gasoline.</t>
    </r>
  </si>
  <si>
    <r>
      <t>Notes:  </t>
    </r>
    <r>
      <rPr>
        <sz val="7"/>
        <color indexed="8"/>
        <rFont val="Symbol"/>
        <family val="1"/>
        <charset val="2"/>
      </rPr>
      <t>·</t>
    </r>
    <r>
      <rPr>
        <sz val="7"/>
        <color indexed="8"/>
        <rFont val="Arial"/>
        <family val="2"/>
      </rPr>
      <t>  Prices include taxes where data are available.  </t>
    </r>
    <r>
      <rPr>
        <sz val="7"/>
        <color indexed="8"/>
        <rFont val="Symbol"/>
        <family val="1"/>
        <charset val="2"/>
      </rPr>
      <t>·</t>
    </r>
    <r>
      <rPr>
        <sz val="7"/>
        <color indexed="8"/>
        <rFont val="Arial"/>
        <family val="2"/>
      </rPr>
      <t>  There are no direct fuel costs for</t>
    </r>
  </si>
  <si>
    <t>hydroelectric, geothermal, wind, or solar energy.</t>
  </si>
  <si>
    <r>
      <t>6</t>
    </r>
    <r>
      <rPr>
        <sz val="7"/>
        <color indexed="8"/>
        <rFont val="Arial"/>
        <family val="2"/>
      </rPr>
      <t>Includes coal, wood and wood-derived fuels, and biomass waste, which are not separately displayed. </t>
    </r>
  </si>
  <si>
    <t>Web Page:  For related information, see http://www.eia.gov/state/seds/seds-data-complete.cfm.</t>
  </si>
  <si>
    <t>Through 2000, also includes non-biomass waste.</t>
  </si>
  <si>
    <r>
      <t>7</t>
    </r>
    <r>
      <rPr>
        <sz val="7"/>
        <color indexed="8"/>
        <rFont val="Arial"/>
        <family val="2"/>
      </rPr>
      <t>For 1981-1992, includes fuel ethanol blended into motor gasoline that is not included in the petroleum</t>
    </r>
  </si>
  <si>
    <t>Source:  U.S. Energy Information Administration, "State Energy Data 2009: Prices and Expenditures"</t>
  </si>
  <si>
    <t>data for those years.</t>
  </si>
  <si>
    <t>(June 2011), U.S. Tables ET3-ET6.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</si>
</sst>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5"/>
      <color indexed="8"/>
      <name val="Arial"/>
      <family val="2"/>
    </font>
    <font>
      <sz val="10"/>
      <color indexed="8"/>
      <name val="Arial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5"/>
      <color rgb="FF000000"/>
      <name val="Arial"/>
      <family val="2"/>
    </font>
    <font>
      <vertAlign val="superscript"/>
      <sz val="5"/>
      <color rgb="FF000000"/>
      <name val="Arial"/>
      <family val="2"/>
    </font>
    <font>
      <sz val="7"/>
      <color indexed="8"/>
      <name val="Arial"/>
      <family val="2"/>
    </font>
    <font>
      <sz val="7"/>
      <color indexed="8"/>
      <name val="Symbol"/>
      <family val="1"/>
      <charset val="2"/>
    </font>
    <font>
      <u/>
      <sz val="11"/>
      <color rgb="FF0000FF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rgb="FF000000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" fillId="0" borderId="0"/>
  </cellStyleXfs>
  <cellXfs count="48">
    <xf numFmtId="0" fontId="0" fillId="0" borderId="0" xfId="0"/>
    <xf numFmtId="0" fontId="2" fillId="0" borderId="1" xfId="2" applyFont="1" applyBorder="1" applyAlignment="1">
      <alignment horizontal="left" wrapText="1"/>
    </xf>
    <xf numFmtId="0" fontId="2" fillId="0" borderId="2" xfId="2" applyFont="1" applyBorder="1" applyAlignment="1">
      <alignment horizontal="left" wrapText="1"/>
    </xf>
    <xf numFmtId="0" fontId="2" fillId="0" borderId="3" xfId="2" applyFont="1" applyBorder="1" applyAlignment="1">
      <alignment horizontal="left" wrapText="1"/>
    </xf>
    <xf numFmtId="0" fontId="1" fillId="0" borderId="0" xfId="2"/>
    <xf numFmtId="0" fontId="3" fillId="0" borderId="4" xfId="2" applyFont="1" applyBorder="1" applyAlignment="1">
      <alignment horizontal="left" wrapText="1"/>
    </xf>
    <xf numFmtId="0" fontId="3" fillId="0" borderId="5" xfId="2" applyFont="1" applyBorder="1" applyAlignment="1">
      <alignment horizontal="left" wrapText="1"/>
    </xf>
    <xf numFmtId="0" fontId="3" fillId="0" borderId="6" xfId="2" applyFont="1" applyBorder="1" applyAlignment="1">
      <alignment horizontal="left" wrapText="1"/>
    </xf>
    <xf numFmtId="0" fontId="6" fillId="0" borderId="7" xfId="2" applyFont="1" applyBorder="1" applyAlignment="1">
      <alignment horizontal="center" wrapText="1"/>
    </xf>
    <xf numFmtId="0" fontId="6" fillId="0" borderId="8" xfId="2" applyFont="1" applyBorder="1" applyAlignment="1">
      <alignment horizontal="center" wrapText="1"/>
    </xf>
    <xf numFmtId="0" fontId="6" fillId="0" borderId="9" xfId="2" applyFont="1" applyBorder="1" applyAlignment="1">
      <alignment horizontal="center" wrapText="1"/>
    </xf>
    <xf numFmtId="0" fontId="6" fillId="0" borderId="10" xfId="2" applyFont="1" applyBorder="1" applyAlignment="1">
      <alignment horizontal="center" wrapText="1"/>
    </xf>
    <xf numFmtId="0" fontId="6" fillId="0" borderId="11" xfId="2" applyFont="1" applyBorder="1" applyAlignment="1">
      <alignment horizontal="center" wrapText="1"/>
    </xf>
    <xf numFmtId="0" fontId="1" fillId="0" borderId="1" xfId="2" applyBorder="1" applyAlignment="1">
      <alignment horizontal="center" wrapText="1"/>
    </xf>
    <xf numFmtId="0" fontId="1" fillId="0" borderId="3" xfId="2" applyBorder="1" applyAlignment="1">
      <alignment horizontal="center" wrapText="1"/>
    </xf>
    <xf numFmtId="0" fontId="6" fillId="0" borderId="1" xfId="2" applyFont="1" applyBorder="1" applyAlignment="1">
      <alignment horizontal="center" wrapText="1"/>
    </xf>
    <xf numFmtId="0" fontId="6" fillId="0" borderId="3" xfId="2" applyFont="1" applyBorder="1" applyAlignment="1">
      <alignment horizontal="center" wrapText="1"/>
    </xf>
    <xf numFmtId="0" fontId="1" fillId="0" borderId="12" xfId="2" applyBorder="1" applyAlignment="1">
      <alignment horizontal="center" wrapText="1"/>
    </xf>
    <xf numFmtId="0" fontId="6" fillId="0" borderId="13" xfId="2" applyFont="1" applyBorder="1" applyAlignment="1">
      <alignment horizontal="center" wrapText="1"/>
    </xf>
    <xf numFmtId="0" fontId="6" fillId="0" borderId="12" xfId="2" applyFont="1" applyBorder="1" applyAlignment="1">
      <alignment horizontal="center" wrapText="1"/>
    </xf>
    <xf numFmtId="0" fontId="6" fillId="0" borderId="12" xfId="2" applyFont="1" applyBorder="1" applyAlignment="1">
      <alignment horizontal="center" wrapText="1"/>
    </xf>
    <xf numFmtId="0" fontId="6" fillId="0" borderId="14" xfId="2" applyFont="1" applyBorder="1" applyAlignment="1">
      <alignment horizontal="center" wrapText="1"/>
    </xf>
    <xf numFmtId="0" fontId="6" fillId="0" borderId="4" xfId="2" applyFont="1" applyBorder="1" applyAlignment="1">
      <alignment horizontal="center" wrapText="1"/>
    </xf>
    <xf numFmtId="0" fontId="6" fillId="0" borderId="6" xfId="2" applyFont="1" applyBorder="1" applyAlignment="1">
      <alignment horizontal="center" wrapText="1"/>
    </xf>
    <xf numFmtId="0" fontId="6" fillId="0" borderId="6" xfId="2" applyFont="1" applyBorder="1" applyAlignment="1">
      <alignment horizontal="center" wrapText="1"/>
    </xf>
    <xf numFmtId="0" fontId="7" fillId="0" borderId="14" xfId="2" applyFont="1" applyBorder="1" applyAlignment="1">
      <alignment horizontal="left"/>
    </xf>
    <xf numFmtId="0" fontId="7" fillId="0" borderId="6" xfId="2" applyFont="1" applyBorder="1" applyAlignment="1">
      <alignment horizontal="right" wrapText="1"/>
    </xf>
    <xf numFmtId="0" fontId="1" fillId="0" borderId="6" xfId="2" applyBorder="1" applyAlignment="1">
      <alignment horizontal="right" wrapText="1"/>
    </xf>
    <xf numFmtId="0" fontId="8" fillId="0" borderId="6" xfId="2" applyFont="1" applyBorder="1" applyAlignment="1">
      <alignment horizontal="center" wrapText="1"/>
    </xf>
    <xf numFmtId="0" fontId="7" fillId="2" borderId="14" xfId="2" applyFont="1" applyFill="1" applyBorder="1" applyAlignment="1">
      <alignment horizontal="left"/>
    </xf>
    <xf numFmtId="0" fontId="7" fillId="2" borderId="6" xfId="2" applyFont="1" applyFill="1" applyBorder="1" applyAlignment="1">
      <alignment horizontal="right" wrapText="1"/>
    </xf>
    <xf numFmtId="0" fontId="1" fillId="2" borderId="6" xfId="2" applyFill="1" applyBorder="1" applyAlignment="1">
      <alignment horizontal="right" wrapText="1"/>
    </xf>
    <xf numFmtId="0" fontId="8" fillId="2" borderId="6" xfId="2" applyFont="1" applyFill="1" applyBorder="1" applyAlignment="1">
      <alignment horizontal="center" wrapText="1"/>
    </xf>
    <xf numFmtId="0" fontId="7" fillId="3" borderId="6" xfId="2" applyFont="1" applyFill="1" applyBorder="1" applyAlignment="1">
      <alignment horizontal="right" wrapText="1"/>
    </xf>
    <xf numFmtId="0" fontId="9" fillId="0" borderId="1" xfId="2" applyFont="1" applyBorder="1" applyAlignment="1">
      <alignment vertical="top" wrapText="1"/>
    </xf>
    <xf numFmtId="0" fontId="9" fillId="0" borderId="2" xfId="2" applyFont="1" applyBorder="1" applyAlignment="1">
      <alignment vertical="top" wrapText="1"/>
    </xf>
    <xf numFmtId="0" fontId="9" fillId="0" borderId="3" xfId="2" applyFont="1" applyBorder="1" applyAlignment="1">
      <alignment vertical="top" wrapText="1"/>
    </xf>
    <xf numFmtId="0" fontId="9" fillId="0" borderId="13" xfId="2" applyFont="1" applyBorder="1" applyAlignment="1">
      <alignment vertical="top" wrapText="1"/>
    </xf>
    <xf numFmtId="0" fontId="9" fillId="0" borderId="0" xfId="2" applyFont="1" applyAlignment="1">
      <alignment vertical="top" wrapText="1"/>
    </xf>
    <xf numFmtId="0" fontId="7" fillId="0" borderId="0" xfId="2" applyFont="1" applyAlignment="1">
      <alignment vertical="top" wrapText="1"/>
    </xf>
    <xf numFmtId="0" fontId="7" fillId="0" borderId="12" xfId="2" applyFont="1" applyBorder="1" applyAlignment="1">
      <alignment vertical="top" wrapText="1"/>
    </xf>
    <xf numFmtId="0" fontId="9" fillId="0" borderId="12" xfId="2" applyFont="1" applyBorder="1" applyAlignment="1">
      <alignment vertical="top" wrapText="1"/>
    </xf>
    <xf numFmtId="0" fontId="7" fillId="0" borderId="13" xfId="2" applyFont="1" applyBorder="1" applyAlignment="1">
      <alignment vertical="top" wrapText="1"/>
    </xf>
    <xf numFmtId="0" fontId="12" fillId="0" borderId="0" xfId="1" applyBorder="1" applyAlignment="1">
      <alignment vertical="top" wrapText="1"/>
    </xf>
    <xf numFmtId="0" fontId="12" fillId="0" borderId="12" xfId="1" applyBorder="1" applyAlignment="1">
      <alignment vertical="top" wrapText="1"/>
    </xf>
    <xf numFmtId="0" fontId="7" fillId="0" borderId="4" xfId="2" applyFont="1" applyBorder="1" applyAlignment="1">
      <alignment vertical="top" wrapText="1"/>
    </xf>
    <xf numFmtId="0" fontId="7" fillId="0" borderId="5" xfId="2" applyFont="1" applyBorder="1" applyAlignment="1">
      <alignment vertical="top" wrapText="1"/>
    </xf>
    <xf numFmtId="0" fontId="7" fillId="0" borderId="6" xfId="2" applyFont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3DA609A2-64D1-48FE-965A-EF38C2E681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abidea/Desktop/Indicators_Spreadsheets_2020/Construction_energy_0119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idential%20Floor%20Space\AHS\AHS_summary_results_1208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icators\commercial_indicators_0730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Revised%20FY04\Data\Fowler\transportation_indicator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3g086\My%20Documents\OIT\MECS98\98MEC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idential%20Floor%20Space\starts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A_Data"/>
      <sheetName val="Construction"/>
      <sheetName val="Report_tables"/>
      <sheetName val="Intensity_estimates"/>
      <sheetName val="stb0303"/>
      <sheetName val="stb0304"/>
      <sheetName val="stb0523"/>
      <sheetName val="stb0524"/>
      <sheetName val="Petroleum_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_tables"/>
      <sheetName val="Final Floorspace Estimates"/>
      <sheetName val="Wgted_Floorspace"/>
      <sheetName val="RECS_intensity_data"/>
      <sheetName val="Stock_85to95"/>
      <sheetName val="Compare_PWT"/>
      <sheetName val="Time_series"/>
      <sheetName val="Survival_curve"/>
      <sheetName val="Survival_curve_MF"/>
      <sheetName val="Survival_curve_MH"/>
      <sheetName val="Total_stock"/>
      <sheetName val="Total_stock_SF"/>
      <sheetName val="Total_stock_MF"/>
      <sheetName val="Total_stock_MH"/>
      <sheetName val="mhstabplcmnt"/>
      <sheetName val="Sheet4"/>
      <sheetName val="Comps Ann"/>
      <sheetName val="SFTotalMedAvgSqFt"/>
      <sheetName val="Compare_size"/>
      <sheetName val="Compare_FS"/>
      <sheetName val="RECS_4_adj"/>
      <sheetName val="Estimate"/>
      <sheetName val="RECS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ry"/>
      <sheetName val="General_inputs"/>
      <sheetName val="Commercial_Total"/>
      <sheetName val="Report_tables"/>
      <sheetName val="Regional_intensity (aggregate)"/>
      <sheetName val="Adjusted_Supplier_Data"/>
      <sheetName val="SEDS_CensusDiv"/>
      <sheetName val="AER09_Table2.1c"/>
      <sheetName val="AER10_Table2.1c"/>
      <sheetName val="Conversion_Factors"/>
      <sheetName val="Weather_factors_new"/>
      <sheetName val="Weather_factors_old"/>
      <sheetName val="CDD_by_Division10"/>
      <sheetName val="HDD_by_Division10"/>
      <sheetName val="Floorspace_estimates"/>
      <sheetName val="Regional_Floorspace"/>
      <sheetName val="Charts (www)"/>
      <sheetName val="Charts (other-not updated)"/>
    </sheetNames>
    <sheetDataSet>
      <sheetData sheetId="0"/>
      <sheetData sheetId="1">
        <row r="6">
          <cell r="F6">
            <v>1985</v>
          </cell>
          <cell r="M6">
            <v>37</v>
          </cell>
          <cell r="U6" t="str">
            <v>1985 = 1</v>
          </cell>
        </row>
        <row r="7">
          <cell r="F7">
            <v>1996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ry"/>
      <sheetName val="General_inputs"/>
      <sheetName val="Total_Transportation "/>
      <sheetName val="GPERS2000"/>
      <sheetName val="Charts (www)"/>
      <sheetName val="Passenger_Total"/>
      <sheetName val="Passenger-Highway"/>
      <sheetName val="Personal_vehicles"/>
      <sheetName val="Busses"/>
      <sheetName val="Passenger-Air"/>
      <sheetName val="Passenger-Rail"/>
      <sheetName val="Urban_Rail"/>
      <sheetName val="Freight_Total"/>
      <sheetName val="Freight-Trucks"/>
      <sheetName val="Pipelines"/>
      <sheetName val="GPERS"/>
      <sheetName val="Monthly_indicators"/>
      <sheetName val="Passenger-based Activity"/>
      <sheetName val="Passenger-based Energy Use"/>
      <sheetName val="Freight-based Activity"/>
      <sheetName val="Freight-based Energy Use"/>
      <sheetName val="FuelConsump"/>
      <sheetName val="Fuel Heat Content"/>
    </sheetNames>
    <sheetDataSet>
      <sheetData sheetId="0"/>
      <sheetData sheetId="1">
        <row r="16">
          <cell r="F16" t="str">
            <v>Delivered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Fuel"/>
      <sheetName val="1stUse"/>
      <sheetName val="Byprod"/>
      <sheetName val="EndUse"/>
      <sheetName val="Intensity"/>
      <sheetName val="Exp"/>
      <sheetName val="E_EGS"/>
      <sheetName val="Price"/>
      <sheetName val="NonFuel"/>
      <sheetName val="Offsite"/>
      <sheetName val="onsite"/>
      <sheetName val="sales"/>
      <sheetName val="elecdema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"/>
      <sheetName val="StartsAnn Percent Change"/>
      <sheetName val="StartsUA "/>
      <sheetName val="StartsUA Prelim"/>
      <sheetName val="StartsUA First"/>
      <sheetName val="StartsUA Second"/>
      <sheetName val="StartsSA  "/>
      <sheetName val="StartsSA Percent Change"/>
      <sheetName val="ST -Curr to Year ago % Change "/>
      <sheetName val="StartsSA  Prelim"/>
      <sheetName val="StartsSA First"/>
      <sheetName val="StartsSA Second"/>
      <sheetName val="Starts Seas F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eia.gov/state/seds/seds-data-complete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0497-6614-45DB-8902-A6069FB9C947}">
  <dimension ref="A1:AG59"/>
  <sheetViews>
    <sheetView showGridLines="0" tabSelected="1" workbookViewId="0">
      <selection activeCell="F10" sqref="F10"/>
    </sheetView>
  </sheetViews>
  <sheetFormatPr defaultColWidth="9.1796875" defaultRowHeight="14.5" x14ac:dyDescent="0.35"/>
  <cols>
    <col min="1" max="2" width="4.54296875" style="4" customWidth="1"/>
    <col min="3" max="3" width="2.26953125" style="4" customWidth="1"/>
    <col min="4" max="4" width="5.7265625" style="4" customWidth="1"/>
    <col min="5" max="5" width="2.81640625" style="4" customWidth="1"/>
    <col min="6" max="6" width="9.453125" style="4" customWidth="1"/>
    <col min="7" max="7" width="4.54296875" style="4" customWidth="1"/>
    <col min="8" max="8" width="2.26953125" style="4" customWidth="1"/>
    <col min="9" max="9" width="4.54296875" style="4" customWidth="1"/>
    <col min="10" max="10" width="2.26953125" style="4" customWidth="1"/>
    <col min="11" max="11" width="6.26953125" style="4" customWidth="1"/>
    <col min="12" max="12" width="3.1796875" style="4" customWidth="1"/>
    <col min="13" max="13" width="9.453125" style="4" customWidth="1"/>
    <col min="14" max="14" width="4.54296875" style="4" customWidth="1"/>
    <col min="15" max="15" width="2.26953125" style="4" customWidth="1"/>
    <col min="16" max="16" width="5.453125" style="4" customWidth="1"/>
    <col min="17" max="17" width="3.1796875" style="4" customWidth="1"/>
    <col min="18" max="18" width="6.453125" style="4" customWidth="1"/>
    <col min="19" max="19" width="3.1796875" style="4" customWidth="1"/>
    <col min="20" max="20" width="8.81640625" style="4" customWidth="1"/>
    <col min="21" max="21" width="4.453125" style="4" customWidth="1"/>
    <col min="22" max="22" width="7.453125" style="4" customWidth="1"/>
    <col min="23" max="23" width="4.1796875" style="4" customWidth="1"/>
    <col min="24" max="24" width="13.26953125" style="4" customWidth="1"/>
    <col min="25" max="25" width="6.453125" style="4" customWidth="1"/>
    <col min="26" max="26" width="3.1796875" style="4" customWidth="1"/>
    <col min="27" max="27" width="8.81640625" style="4" customWidth="1"/>
    <col min="28" max="28" width="4.453125" style="4" customWidth="1"/>
    <col min="29" max="29" width="6.453125" style="4" customWidth="1"/>
    <col min="30" max="30" width="3.1796875" style="4" customWidth="1"/>
    <col min="31" max="16384" width="9.1796875" style="4"/>
  </cols>
  <sheetData>
    <row r="1" spans="1:33" ht="15.7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1:33" x14ac:dyDescent="0.3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7"/>
    </row>
    <row r="3" spans="1:33" x14ac:dyDescent="0.35">
      <c r="A3" s="8" t="s">
        <v>2</v>
      </c>
      <c r="B3" s="9" t="s">
        <v>3</v>
      </c>
      <c r="C3" s="10"/>
      <c r="D3" s="10"/>
      <c r="E3" s="10"/>
      <c r="F3" s="10"/>
      <c r="G3" s="10"/>
      <c r="H3" s="11"/>
      <c r="I3" s="9" t="s">
        <v>4</v>
      </c>
      <c r="J3" s="10"/>
      <c r="K3" s="10"/>
      <c r="L3" s="10"/>
      <c r="M3" s="10"/>
      <c r="N3" s="10"/>
      <c r="O3" s="11"/>
      <c r="P3" s="9" t="s">
        <v>5</v>
      </c>
      <c r="Q3" s="10"/>
      <c r="R3" s="10"/>
      <c r="S3" s="10"/>
      <c r="T3" s="10"/>
      <c r="U3" s="10"/>
      <c r="V3" s="10"/>
      <c r="W3" s="10"/>
      <c r="X3" s="10"/>
      <c r="Y3" s="10"/>
      <c r="Z3" s="11"/>
      <c r="AA3" s="9" t="s">
        <v>6</v>
      </c>
      <c r="AB3" s="10"/>
      <c r="AC3" s="10"/>
      <c r="AD3" s="11"/>
    </row>
    <row r="4" spans="1:33" x14ac:dyDescent="0.35">
      <c r="A4" s="12"/>
      <c r="B4" s="13"/>
      <c r="C4" s="14"/>
      <c r="D4" s="15" t="s">
        <v>7</v>
      </c>
      <c r="E4" s="16"/>
      <c r="F4" s="17"/>
      <c r="G4" s="15" t="s">
        <v>8</v>
      </c>
      <c r="H4" s="16"/>
      <c r="I4" s="13"/>
      <c r="J4" s="14"/>
      <c r="K4" s="15" t="s">
        <v>9</v>
      </c>
      <c r="L4" s="16"/>
      <c r="M4" s="17"/>
      <c r="N4" s="15" t="s">
        <v>10</v>
      </c>
      <c r="O4" s="16"/>
      <c r="P4" s="15" t="s">
        <v>11</v>
      </c>
      <c r="Q4" s="16"/>
      <c r="R4" s="13"/>
      <c r="S4" s="14"/>
      <c r="T4" s="15" t="s">
        <v>9</v>
      </c>
      <c r="U4" s="16"/>
      <c r="V4" s="15" t="s">
        <v>12</v>
      </c>
      <c r="W4" s="16"/>
      <c r="X4" s="17"/>
      <c r="Y4" s="15" t="s">
        <v>13</v>
      </c>
      <c r="Z4" s="16"/>
      <c r="AA4" s="15" t="s">
        <v>9</v>
      </c>
      <c r="AB4" s="16"/>
      <c r="AC4" s="15" t="s">
        <v>14</v>
      </c>
      <c r="AD4" s="16"/>
    </row>
    <row r="5" spans="1:33" x14ac:dyDescent="0.35">
      <c r="A5" s="12"/>
      <c r="B5" s="18" t="s">
        <v>15</v>
      </c>
      <c r="C5" s="19"/>
      <c r="D5" s="18"/>
      <c r="E5" s="19"/>
      <c r="F5" s="20" t="s">
        <v>16</v>
      </c>
      <c r="G5" s="18"/>
      <c r="H5" s="19"/>
      <c r="I5" s="18" t="s">
        <v>15</v>
      </c>
      <c r="J5" s="19"/>
      <c r="K5" s="18"/>
      <c r="L5" s="19"/>
      <c r="M5" s="20" t="s">
        <v>16</v>
      </c>
      <c r="N5" s="18"/>
      <c r="O5" s="19"/>
      <c r="P5" s="18"/>
      <c r="Q5" s="19"/>
      <c r="R5" s="18" t="s">
        <v>15</v>
      </c>
      <c r="S5" s="19"/>
      <c r="T5" s="18"/>
      <c r="U5" s="19"/>
      <c r="V5" s="18"/>
      <c r="W5" s="19"/>
      <c r="X5" s="20" t="s">
        <v>16</v>
      </c>
      <c r="Y5" s="18"/>
      <c r="Z5" s="19"/>
      <c r="AA5" s="18"/>
      <c r="AB5" s="19"/>
      <c r="AC5" s="18"/>
      <c r="AD5" s="19"/>
    </row>
    <row r="6" spans="1:33" x14ac:dyDescent="0.35">
      <c r="A6" s="21"/>
      <c r="B6" s="22" t="s">
        <v>17</v>
      </c>
      <c r="C6" s="23"/>
      <c r="D6" s="22"/>
      <c r="E6" s="23"/>
      <c r="F6" s="24" t="s">
        <v>18</v>
      </c>
      <c r="G6" s="22"/>
      <c r="H6" s="23"/>
      <c r="I6" s="22" t="s">
        <v>17</v>
      </c>
      <c r="J6" s="23"/>
      <c r="K6" s="22"/>
      <c r="L6" s="23"/>
      <c r="M6" s="24" t="s">
        <v>18</v>
      </c>
      <c r="N6" s="22"/>
      <c r="O6" s="23"/>
      <c r="P6" s="22"/>
      <c r="Q6" s="23"/>
      <c r="R6" s="22" t="s">
        <v>17</v>
      </c>
      <c r="S6" s="23"/>
      <c r="T6" s="22"/>
      <c r="U6" s="23"/>
      <c r="V6" s="22"/>
      <c r="W6" s="23"/>
      <c r="X6" s="24" t="s">
        <v>18</v>
      </c>
      <c r="Y6" s="22"/>
      <c r="Z6" s="23"/>
      <c r="AA6" s="22"/>
      <c r="AB6" s="23"/>
      <c r="AC6" s="22"/>
      <c r="AD6" s="23"/>
      <c r="AG6" s="4" t="s">
        <v>19</v>
      </c>
    </row>
    <row r="7" spans="1:33" x14ac:dyDescent="0.35">
      <c r="A7" s="25">
        <v>1970</v>
      </c>
      <c r="B7" s="26">
        <v>1.06</v>
      </c>
      <c r="C7" s="27"/>
      <c r="D7" s="26">
        <v>1.54</v>
      </c>
      <c r="E7" s="28" t="s">
        <v>20</v>
      </c>
      <c r="F7" s="26">
        <v>6.51</v>
      </c>
      <c r="G7" s="26">
        <v>2.1</v>
      </c>
      <c r="H7" s="27"/>
      <c r="I7" s="26">
        <v>0.75</v>
      </c>
      <c r="J7" s="27"/>
      <c r="K7" s="26">
        <v>0.91</v>
      </c>
      <c r="L7" s="28" t="s">
        <v>20</v>
      </c>
      <c r="M7" s="26">
        <v>6.09</v>
      </c>
      <c r="N7" s="26">
        <v>1.97</v>
      </c>
      <c r="O7" s="28" t="s">
        <v>20</v>
      </c>
      <c r="P7" s="26">
        <v>0.45</v>
      </c>
      <c r="Q7" s="27"/>
      <c r="R7" s="26">
        <v>0.38</v>
      </c>
      <c r="S7" s="27"/>
      <c r="T7" s="26">
        <v>0.98</v>
      </c>
      <c r="U7" s="27"/>
      <c r="V7" s="26">
        <v>1.59</v>
      </c>
      <c r="W7" s="27"/>
      <c r="X7" s="26">
        <v>2.99</v>
      </c>
      <c r="Y7" s="26">
        <v>0.84</v>
      </c>
      <c r="Z7" s="27"/>
      <c r="AA7" s="26">
        <v>2.31</v>
      </c>
      <c r="AB7" s="27"/>
      <c r="AC7" s="26">
        <v>2.31</v>
      </c>
      <c r="AD7" s="27"/>
      <c r="AF7" s="4">
        <f>1000000/3412</f>
        <v>293.08323563892145</v>
      </c>
      <c r="AG7" s="4">
        <f>M7/$AF$7</f>
        <v>2.0779079999999998E-2</v>
      </c>
    </row>
    <row r="8" spans="1:33" x14ac:dyDescent="0.35">
      <c r="A8" s="25">
        <v>1971</v>
      </c>
      <c r="B8" s="26">
        <v>1.1200000000000001</v>
      </c>
      <c r="C8" s="27"/>
      <c r="D8" s="26">
        <v>1.59</v>
      </c>
      <c r="E8" s="28" t="s">
        <v>20</v>
      </c>
      <c r="F8" s="26">
        <v>6.8</v>
      </c>
      <c r="G8" s="26">
        <v>2.2400000000000002</v>
      </c>
      <c r="H8" s="27"/>
      <c r="I8" s="26">
        <v>0.8</v>
      </c>
      <c r="J8" s="27"/>
      <c r="K8" s="26">
        <v>1.02</v>
      </c>
      <c r="L8" s="28" t="s">
        <v>20</v>
      </c>
      <c r="M8" s="26">
        <v>6.44</v>
      </c>
      <c r="N8" s="26">
        <v>2.15</v>
      </c>
      <c r="O8" s="28" t="s">
        <v>20</v>
      </c>
      <c r="P8" s="26">
        <v>0.5</v>
      </c>
      <c r="Q8" s="27"/>
      <c r="R8" s="26">
        <v>0.41</v>
      </c>
      <c r="S8" s="27"/>
      <c r="T8" s="26">
        <v>1.05</v>
      </c>
      <c r="U8" s="27"/>
      <c r="V8" s="26">
        <v>1.59</v>
      </c>
      <c r="W8" s="27"/>
      <c r="X8" s="26">
        <v>3.22</v>
      </c>
      <c r="Y8" s="26">
        <v>0.92</v>
      </c>
      <c r="Z8" s="27"/>
      <c r="AA8" s="26">
        <v>2.37</v>
      </c>
      <c r="AB8" s="27"/>
      <c r="AC8" s="26">
        <v>2.37</v>
      </c>
      <c r="AD8" s="27"/>
      <c r="AG8" s="4">
        <f t="shared" ref="AG8:AG47" si="0">M8/$AF$7</f>
        <v>2.1973280000000001E-2</v>
      </c>
    </row>
    <row r="9" spans="1:33" x14ac:dyDescent="0.35">
      <c r="A9" s="29">
        <v>1972</v>
      </c>
      <c r="B9" s="30">
        <v>1.18</v>
      </c>
      <c r="C9" s="31"/>
      <c r="D9" s="30">
        <v>1.62</v>
      </c>
      <c r="E9" s="32" t="s">
        <v>20</v>
      </c>
      <c r="F9" s="30">
        <v>7.09</v>
      </c>
      <c r="G9" s="30">
        <v>2.37</v>
      </c>
      <c r="H9" s="31"/>
      <c r="I9" s="30">
        <v>0.86</v>
      </c>
      <c r="J9" s="31"/>
      <c r="K9" s="30">
        <v>1.05</v>
      </c>
      <c r="L9" s="32" t="s">
        <v>20</v>
      </c>
      <c r="M9" s="30">
        <v>6.71</v>
      </c>
      <c r="N9" s="30">
        <v>2.3199999999999998</v>
      </c>
      <c r="O9" s="32" t="s">
        <v>20</v>
      </c>
      <c r="P9" s="30">
        <v>0.55000000000000004</v>
      </c>
      <c r="Q9" s="31"/>
      <c r="R9" s="30">
        <v>0.46</v>
      </c>
      <c r="S9" s="31"/>
      <c r="T9" s="30">
        <v>1.05</v>
      </c>
      <c r="U9" s="31"/>
      <c r="V9" s="30">
        <v>1.59</v>
      </c>
      <c r="W9" s="31"/>
      <c r="X9" s="30">
        <v>3.4</v>
      </c>
      <c r="Y9" s="30">
        <v>0.99</v>
      </c>
      <c r="Z9" s="31"/>
      <c r="AA9" s="30">
        <v>2.38</v>
      </c>
      <c r="AB9" s="31"/>
      <c r="AC9" s="30">
        <v>2.38</v>
      </c>
      <c r="AD9" s="31"/>
      <c r="AG9" s="4">
        <f t="shared" si="0"/>
        <v>2.2894520000000002E-2</v>
      </c>
    </row>
    <row r="10" spans="1:33" x14ac:dyDescent="0.35">
      <c r="A10" s="25">
        <v>1973</v>
      </c>
      <c r="B10" s="26">
        <v>1.26</v>
      </c>
      <c r="C10" s="27"/>
      <c r="D10" s="26">
        <v>2.08</v>
      </c>
      <c r="E10" s="28" t="s">
        <v>20</v>
      </c>
      <c r="F10" s="26">
        <v>7.44</v>
      </c>
      <c r="G10" s="26">
        <v>2.71</v>
      </c>
      <c r="H10" s="28" t="s">
        <v>20</v>
      </c>
      <c r="I10" s="26">
        <v>0.91</v>
      </c>
      <c r="J10" s="27"/>
      <c r="K10" s="26">
        <v>1.21</v>
      </c>
      <c r="L10" s="28" t="s">
        <v>20</v>
      </c>
      <c r="M10" s="26">
        <v>7.06</v>
      </c>
      <c r="N10" s="26">
        <v>2.5499999999999998</v>
      </c>
      <c r="O10" s="28" t="s">
        <v>20</v>
      </c>
      <c r="P10" s="26">
        <v>0.63</v>
      </c>
      <c r="Q10" s="27"/>
      <c r="R10" s="26">
        <v>0.5</v>
      </c>
      <c r="S10" s="27"/>
      <c r="T10" s="26">
        <v>1.18</v>
      </c>
      <c r="U10" s="27"/>
      <c r="V10" s="26">
        <v>1.6</v>
      </c>
      <c r="W10" s="27"/>
      <c r="X10" s="26">
        <v>3.66</v>
      </c>
      <c r="Y10" s="26">
        <v>1.1000000000000001</v>
      </c>
      <c r="Z10" s="27"/>
      <c r="AA10" s="26">
        <v>2.57</v>
      </c>
      <c r="AB10" s="27"/>
      <c r="AC10" s="26">
        <v>2.57</v>
      </c>
      <c r="AD10" s="27"/>
      <c r="AG10" s="4">
        <f t="shared" si="0"/>
        <v>2.4088719999999997E-2</v>
      </c>
    </row>
    <row r="11" spans="1:33" x14ac:dyDescent="0.35">
      <c r="A11" s="25">
        <v>1974</v>
      </c>
      <c r="B11" s="26">
        <v>1.42</v>
      </c>
      <c r="C11" s="27"/>
      <c r="D11" s="26">
        <v>2.85</v>
      </c>
      <c r="E11" s="28" t="s">
        <v>20</v>
      </c>
      <c r="F11" s="26">
        <v>9.09</v>
      </c>
      <c r="G11" s="26">
        <v>3.38</v>
      </c>
      <c r="H11" s="27"/>
      <c r="I11" s="26">
        <v>1.05</v>
      </c>
      <c r="J11" s="27"/>
      <c r="K11" s="26">
        <v>2.2599999999999998</v>
      </c>
      <c r="L11" s="28" t="s">
        <v>20</v>
      </c>
      <c r="M11" s="26">
        <v>8.91</v>
      </c>
      <c r="N11" s="26">
        <v>3.41</v>
      </c>
      <c r="O11" s="27"/>
      <c r="P11" s="26">
        <v>1.22</v>
      </c>
      <c r="Q11" s="27"/>
      <c r="R11" s="26">
        <v>0.67</v>
      </c>
      <c r="S11" s="27"/>
      <c r="T11" s="26">
        <v>2.2400000000000002</v>
      </c>
      <c r="U11" s="27"/>
      <c r="V11" s="26">
        <v>1.6</v>
      </c>
      <c r="W11" s="27"/>
      <c r="X11" s="26">
        <v>4.95</v>
      </c>
      <c r="Y11" s="26">
        <v>1.78</v>
      </c>
      <c r="Z11" s="27"/>
      <c r="AA11" s="26">
        <v>3.7</v>
      </c>
      <c r="AB11" s="27"/>
      <c r="AC11" s="26">
        <v>3.7</v>
      </c>
      <c r="AD11" s="27"/>
      <c r="AG11" s="4">
        <f t="shared" si="0"/>
        <v>3.0400920000000001E-2</v>
      </c>
    </row>
    <row r="12" spans="1:33" x14ac:dyDescent="0.35">
      <c r="A12" s="29">
        <v>1975</v>
      </c>
      <c r="B12" s="30">
        <v>1.67</v>
      </c>
      <c r="C12" s="31"/>
      <c r="D12" s="30">
        <v>3.01</v>
      </c>
      <c r="E12" s="32" t="s">
        <v>20</v>
      </c>
      <c r="F12" s="30">
        <v>10.29</v>
      </c>
      <c r="G12" s="30">
        <v>3.8</v>
      </c>
      <c r="H12" s="32" t="s">
        <v>20</v>
      </c>
      <c r="I12" s="30">
        <v>1.32</v>
      </c>
      <c r="J12" s="31"/>
      <c r="K12" s="30">
        <v>2.4</v>
      </c>
      <c r="L12" s="32" t="s">
        <v>20</v>
      </c>
      <c r="M12" s="30">
        <v>10.11</v>
      </c>
      <c r="N12" s="30">
        <v>4.07</v>
      </c>
      <c r="O12" s="32" t="s">
        <v>20</v>
      </c>
      <c r="P12" s="30">
        <v>1.5</v>
      </c>
      <c r="Q12" s="31"/>
      <c r="R12" s="30">
        <v>0.95</v>
      </c>
      <c r="S12" s="31"/>
      <c r="T12" s="30">
        <v>2.46</v>
      </c>
      <c r="U12" s="31"/>
      <c r="V12" s="30">
        <v>1.6</v>
      </c>
      <c r="W12" s="31"/>
      <c r="X12" s="30">
        <v>6.07</v>
      </c>
      <c r="Y12" s="30">
        <v>2.2000000000000002</v>
      </c>
      <c r="Z12" s="31"/>
      <c r="AA12" s="30">
        <v>4.0199999999999996</v>
      </c>
      <c r="AB12" s="31"/>
      <c r="AC12" s="30">
        <v>4.0199999999999996</v>
      </c>
      <c r="AD12" s="31"/>
      <c r="AG12" s="4">
        <f t="shared" si="0"/>
        <v>3.4495319999999996E-2</v>
      </c>
    </row>
    <row r="13" spans="1:33" x14ac:dyDescent="0.35">
      <c r="A13" s="25">
        <v>1976</v>
      </c>
      <c r="B13" s="26">
        <v>1.94</v>
      </c>
      <c r="C13" s="27"/>
      <c r="D13" s="26">
        <v>3.23</v>
      </c>
      <c r="E13" s="28" t="s">
        <v>20</v>
      </c>
      <c r="F13" s="26">
        <v>10.93</v>
      </c>
      <c r="G13" s="26">
        <v>4.12</v>
      </c>
      <c r="H13" s="28" t="s">
        <v>20</v>
      </c>
      <c r="I13" s="26">
        <v>1.61</v>
      </c>
      <c r="J13" s="27"/>
      <c r="K13" s="26">
        <v>2.5</v>
      </c>
      <c r="L13" s="28" t="s">
        <v>20</v>
      </c>
      <c r="M13" s="26">
        <v>10.82</v>
      </c>
      <c r="N13" s="26">
        <v>4.38</v>
      </c>
      <c r="O13" s="28" t="s">
        <v>20</v>
      </c>
      <c r="P13" s="26">
        <v>1.5</v>
      </c>
      <c r="Q13" s="27"/>
      <c r="R13" s="26">
        <v>1.21</v>
      </c>
      <c r="S13" s="27"/>
      <c r="T13" s="26">
        <v>2.57</v>
      </c>
      <c r="U13" s="27"/>
      <c r="V13" s="26">
        <v>1.6</v>
      </c>
      <c r="W13" s="27"/>
      <c r="X13" s="26">
        <v>6.48</v>
      </c>
      <c r="Y13" s="26">
        <v>2.4300000000000002</v>
      </c>
      <c r="Z13" s="27"/>
      <c r="AA13" s="26">
        <v>4.2</v>
      </c>
      <c r="AB13" s="27"/>
      <c r="AC13" s="26">
        <v>4.21</v>
      </c>
      <c r="AD13" s="27"/>
      <c r="AG13" s="4">
        <f t="shared" si="0"/>
        <v>3.691784E-2</v>
      </c>
    </row>
    <row r="14" spans="1:33" x14ac:dyDescent="0.35">
      <c r="A14" s="25">
        <v>1977</v>
      </c>
      <c r="B14" s="26">
        <v>2.2999999999999998</v>
      </c>
      <c r="C14" s="27"/>
      <c r="D14" s="26">
        <v>3.64</v>
      </c>
      <c r="E14" s="28" t="s">
        <v>20</v>
      </c>
      <c r="F14" s="26">
        <v>11.87</v>
      </c>
      <c r="G14" s="26">
        <v>4.76</v>
      </c>
      <c r="H14" s="28" t="s">
        <v>20</v>
      </c>
      <c r="I14" s="26">
        <v>2</v>
      </c>
      <c r="J14" s="27"/>
      <c r="K14" s="26">
        <v>2.85</v>
      </c>
      <c r="L14" s="28" t="s">
        <v>20</v>
      </c>
      <c r="M14" s="26">
        <v>11.99</v>
      </c>
      <c r="N14" s="26">
        <v>5.12</v>
      </c>
      <c r="O14" s="28" t="s">
        <v>20</v>
      </c>
      <c r="P14" s="26">
        <v>1.56</v>
      </c>
      <c r="Q14" s="27"/>
      <c r="R14" s="26">
        <v>1.48</v>
      </c>
      <c r="S14" s="27"/>
      <c r="T14" s="26">
        <v>2.84</v>
      </c>
      <c r="U14" s="27"/>
      <c r="V14" s="26">
        <v>1.59</v>
      </c>
      <c r="W14" s="27"/>
      <c r="X14" s="26">
        <v>7.33</v>
      </c>
      <c r="Y14" s="26">
        <v>2.78</v>
      </c>
      <c r="Z14" s="27"/>
      <c r="AA14" s="26">
        <v>4.47</v>
      </c>
      <c r="AB14" s="27"/>
      <c r="AC14" s="26">
        <v>4.4800000000000004</v>
      </c>
      <c r="AD14" s="27"/>
      <c r="AG14" s="4">
        <f t="shared" si="0"/>
        <v>4.0909880000000003E-2</v>
      </c>
    </row>
    <row r="15" spans="1:33" x14ac:dyDescent="0.35">
      <c r="A15" s="29">
        <v>1978</v>
      </c>
      <c r="B15" s="30">
        <v>2.52</v>
      </c>
      <c r="C15" s="31"/>
      <c r="D15" s="30">
        <v>3.76</v>
      </c>
      <c r="E15" s="32" t="s">
        <v>20</v>
      </c>
      <c r="F15" s="30">
        <v>12.63</v>
      </c>
      <c r="G15" s="30">
        <v>5.13</v>
      </c>
      <c r="H15" s="31"/>
      <c r="I15" s="30">
        <v>2.2000000000000002</v>
      </c>
      <c r="J15" s="31"/>
      <c r="K15" s="30">
        <v>2.93</v>
      </c>
      <c r="L15" s="32" t="s">
        <v>20</v>
      </c>
      <c r="M15" s="30">
        <v>12.78</v>
      </c>
      <c r="N15" s="30">
        <v>5.5</v>
      </c>
      <c r="O15" s="32" t="s">
        <v>20</v>
      </c>
      <c r="P15" s="30">
        <v>1.73</v>
      </c>
      <c r="Q15" s="31"/>
      <c r="R15" s="30">
        <v>1.66</v>
      </c>
      <c r="S15" s="31"/>
      <c r="T15" s="30">
        <v>2.96</v>
      </c>
      <c r="U15" s="31"/>
      <c r="V15" s="30">
        <v>1.6</v>
      </c>
      <c r="W15" s="31"/>
      <c r="X15" s="30">
        <v>8.18</v>
      </c>
      <c r="Y15" s="30">
        <v>3.03</v>
      </c>
      <c r="Z15" s="31"/>
      <c r="AA15" s="30">
        <v>4.59</v>
      </c>
      <c r="AB15" s="31"/>
      <c r="AC15" s="30">
        <v>4.59</v>
      </c>
      <c r="AD15" s="31"/>
      <c r="AG15" s="4">
        <f t="shared" si="0"/>
        <v>4.3605359999999996E-2</v>
      </c>
    </row>
    <row r="16" spans="1:33" x14ac:dyDescent="0.35">
      <c r="A16" s="25">
        <v>1979</v>
      </c>
      <c r="B16" s="26">
        <v>2.92</v>
      </c>
      <c r="C16" s="27"/>
      <c r="D16" s="26">
        <v>5.31</v>
      </c>
      <c r="E16" s="28" t="s">
        <v>20</v>
      </c>
      <c r="F16" s="26">
        <v>13.6</v>
      </c>
      <c r="G16" s="26">
        <v>5.99</v>
      </c>
      <c r="H16" s="28" t="s">
        <v>20</v>
      </c>
      <c r="I16" s="26">
        <v>2.69</v>
      </c>
      <c r="J16" s="27"/>
      <c r="K16" s="26">
        <v>4.1500000000000004</v>
      </c>
      <c r="L16" s="27"/>
      <c r="M16" s="26">
        <v>13.72</v>
      </c>
      <c r="N16" s="26">
        <v>6.28</v>
      </c>
      <c r="O16" s="27"/>
      <c r="P16" s="26">
        <v>1.75</v>
      </c>
      <c r="Q16" s="27"/>
      <c r="R16" s="26">
        <v>1.96</v>
      </c>
      <c r="S16" s="27"/>
      <c r="T16" s="26">
        <v>3.99</v>
      </c>
      <c r="U16" s="27"/>
      <c r="V16" s="26">
        <v>1.6</v>
      </c>
      <c r="W16" s="27"/>
      <c r="X16" s="26">
        <v>8.94</v>
      </c>
      <c r="Y16" s="26">
        <v>3.63</v>
      </c>
      <c r="Z16" s="27"/>
      <c r="AA16" s="26">
        <v>6.19</v>
      </c>
      <c r="AB16" s="27"/>
      <c r="AC16" s="26">
        <v>6.19</v>
      </c>
      <c r="AD16" s="27"/>
      <c r="AG16" s="4">
        <f t="shared" si="0"/>
        <v>4.6812640000000003E-2</v>
      </c>
    </row>
    <row r="17" spans="1:33" x14ac:dyDescent="0.35">
      <c r="A17" s="25">
        <v>1980</v>
      </c>
      <c r="B17" s="26">
        <v>3.6</v>
      </c>
      <c r="C17" s="27"/>
      <c r="D17" s="26">
        <v>7.24</v>
      </c>
      <c r="E17" s="28" t="s">
        <v>20</v>
      </c>
      <c r="F17" s="26">
        <v>15.71</v>
      </c>
      <c r="G17" s="26">
        <v>7.46</v>
      </c>
      <c r="H17" s="27"/>
      <c r="I17" s="26">
        <v>3.32</v>
      </c>
      <c r="J17" s="27"/>
      <c r="K17" s="26">
        <v>5.64</v>
      </c>
      <c r="L17" s="27"/>
      <c r="M17" s="26">
        <v>16.059999999999999</v>
      </c>
      <c r="N17" s="26">
        <v>7.83</v>
      </c>
      <c r="O17" s="28" t="s">
        <v>20</v>
      </c>
      <c r="P17" s="26">
        <v>1.87</v>
      </c>
      <c r="Q17" s="27"/>
      <c r="R17" s="26">
        <v>2.52</v>
      </c>
      <c r="S17" s="27"/>
      <c r="T17" s="26">
        <v>5.75</v>
      </c>
      <c r="U17" s="27"/>
      <c r="V17" s="26">
        <v>1.67</v>
      </c>
      <c r="W17" s="27"/>
      <c r="X17" s="26">
        <v>10.81</v>
      </c>
      <c r="Y17" s="26">
        <v>4.71</v>
      </c>
      <c r="Z17" s="27"/>
      <c r="AA17" s="26">
        <v>8.6</v>
      </c>
      <c r="AB17" s="27"/>
      <c r="AC17" s="26">
        <v>8.61</v>
      </c>
      <c r="AD17" s="27"/>
      <c r="AG17" s="4">
        <f t="shared" si="0"/>
        <v>5.4796719999999993E-2</v>
      </c>
    </row>
    <row r="18" spans="1:33" x14ac:dyDescent="0.35">
      <c r="A18" s="29">
        <v>1981</v>
      </c>
      <c r="B18" s="30">
        <v>4.1900000000000004</v>
      </c>
      <c r="C18" s="31"/>
      <c r="D18" s="30">
        <v>8.66</v>
      </c>
      <c r="E18" s="32" t="s">
        <v>20</v>
      </c>
      <c r="F18" s="30">
        <v>18.170000000000002</v>
      </c>
      <c r="G18" s="30">
        <v>8.82</v>
      </c>
      <c r="H18" s="31"/>
      <c r="I18" s="30">
        <v>3.91</v>
      </c>
      <c r="J18" s="31"/>
      <c r="K18" s="30">
        <v>6.97</v>
      </c>
      <c r="L18" s="32" t="s">
        <v>20</v>
      </c>
      <c r="M18" s="30">
        <v>18.440000000000001</v>
      </c>
      <c r="N18" s="30">
        <v>9.48</v>
      </c>
      <c r="O18" s="32" t="s">
        <v>20</v>
      </c>
      <c r="P18" s="30">
        <v>2.06</v>
      </c>
      <c r="Q18" s="31"/>
      <c r="R18" s="30">
        <v>3.07</v>
      </c>
      <c r="S18" s="31"/>
      <c r="T18" s="30">
        <v>6.84</v>
      </c>
      <c r="U18" s="31"/>
      <c r="V18" s="30">
        <v>1.67</v>
      </c>
      <c r="W18" s="31"/>
      <c r="X18" s="30">
        <v>12.57</v>
      </c>
      <c r="Y18" s="30">
        <v>5.52</v>
      </c>
      <c r="Z18" s="31"/>
      <c r="AA18" s="30">
        <v>9.83</v>
      </c>
      <c r="AB18" s="31"/>
      <c r="AC18" s="30">
        <v>9.84</v>
      </c>
      <c r="AD18" s="31"/>
      <c r="AG18" s="4">
        <f t="shared" si="0"/>
        <v>6.2917280000000006E-2</v>
      </c>
    </row>
    <row r="19" spans="1:33" x14ac:dyDescent="0.35">
      <c r="A19" s="25">
        <v>1982</v>
      </c>
      <c r="B19" s="26">
        <v>5.05</v>
      </c>
      <c r="C19" s="27"/>
      <c r="D19" s="26">
        <v>8.65</v>
      </c>
      <c r="E19" s="28" t="s">
        <v>20</v>
      </c>
      <c r="F19" s="26">
        <v>20.11</v>
      </c>
      <c r="G19" s="26">
        <v>9.7799999999999994</v>
      </c>
      <c r="H19" s="27"/>
      <c r="I19" s="26">
        <v>4.7</v>
      </c>
      <c r="J19" s="27"/>
      <c r="K19" s="26">
        <v>6.65</v>
      </c>
      <c r="L19" s="27"/>
      <c r="M19" s="26">
        <v>20.11</v>
      </c>
      <c r="N19" s="26">
        <v>10.35</v>
      </c>
      <c r="O19" s="28" t="s">
        <v>20</v>
      </c>
      <c r="P19" s="26">
        <v>2.09</v>
      </c>
      <c r="Q19" s="27"/>
      <c r="R19" s="26">
        <v>3.8</v>
      </c>
      <c r="S19" s="27"/>
      <c r="T19" s="26">
        <v>6.51</v>
      </c>
      <c r="U19" s="27"/>
      <c r="V19" s="26">
        <v>1.67</v>
      </c>
      <c r="W19" s="27"/>
      <c r="X19" s="26">
        <v>14.51</v>
      </c>
      <c r="Y19" s="26">
        <v>6.05</v>
      </c>
      <c r="Z19" s="27"/>
      <c r="AA19" s="26">
        <v>9.42</v>
      </c>
      <c r="AB19" s="27"/>
      <c r="AC19" s="26">
        <v>9.43</v>
      </c>
      <c r="AD19" s="27"/>
      <c r="AG19" s="4">
        <f t="shared" si="0"/>
        <v>6.8615319999999994E-2</v>
      </c>
    </row>
    <row r="20" spans="1:33" x14ac:dyDescent="0.35">
      <c r="A20" s="25">
        <v>1983</v>
      </c>
      <c r="B20" s="26">
        <v>5.88</v>
      </c>
      <c r="C20" s="27"/>
      <c r="D20" s="26">
        <v>8.3699999999999992</v>
      </c>
      <c r="E20" s="28" t="s">
        <v>20</v>
      </c>
      <c r="F20" s="26">
        <v>21.04</v>
      </c>
      <c r="G20" s="26">
        <v>10.66</v>
      </c>
      <c r="H20" s="27"/>
      <c r="I20" s="26">
        <v>5.43</v>
      </c>
      <c r="J20" s="27"/>
      <c r="K20" s="26">
        <v>6.52</v>
      </c>
      <c r="L20" s="28" t="s">
        <v>20</v>
      </c>
      <c r="M20" s="26">
        <v>20.57</v>
      </c>
      <c r="N20" s="26">
        <v>10.92</v>
      </c>
      <c r="O20" s="28" t="s">
        <v>20</v>
      </c>
      <c r="P20" s="26">
        <v>1.91</v>
      </c>
      <c r="Q20" s="27"/>
      <c r="R20" s="26">
        <v>4.0999999999999996</v>
      </c>
      <c r="S20" s="27"/>
      <c r="T20" s="26">
        <v>6.57</v>
      </c>
      <c r="U20" s="27"/>
      <c r="V20" s="26">
        <v>1.67</v>
      </c>
      <c r="W20" s="27"/>
      <c r="X20" s="26">
        <v>14.54</v>
      </c>
      <c r="Y20" s="26">
        <v>6.21</v>
      </c>
      <c r="Z20" s="27"/>
      <c r="AA20" s="26">
        <v>8.44</v>
      </c>
      <c r="AB20" s="27"/>
      <c r="AC20" s="26">
        <v>8.4499999999999993</v>
      </c>
      <c r="AD20" s="27"/>
      <c r="AG20" s="4">
        <f t="shared" si="0"/>
        <v>7.0184839999999998E-2</v>
      </c>
    </row>
    <row r="21" spans="1:33" x14ac:dyDescent="0.35">
      <c r="A21" s="29">
        <v>1984</v>
      </c>
      <c r="B21" s="30">
        <v>5.95</v>
      </c>
      <c r="C21" s="31"/>
      <c r="D21" s="30">
        <v>8.43</v>
      </c>
      <c r="E21" s="32" t="s">
        <v>20</v>
      </c>
      <c r="F21" s="30">
        <v>20.96</v>
      </c>
      <c r="G21" s="30">
        <v>10.66</v>
      </c>
      <c r="H21" s="31"/>
      <c r="I21" s="30">
        <v>5.4</v>
      </c>
      <c r="J21" s="31"/>
      <c r="K21" s="30">
        <v>6.5</v>
      </c>
      <c r="L21" s="32" t="s">
        <v>20</v>
      </c>
      <c r="M21" s="30">
        <v>20.89</v>
      </c>
      <c r="N21" s="30">
        <v>11.13</v>
      </c>
      <c r="O21" s="32" t="s">
        <v>20</v>
      </c>
      <c r="P21" s="30">
        <v>1.91</v>
      </c>
      <c r="Q21" s="31"/>
      <c r="R21" s="30">
        <v>4.13</v>
      </c>
      <c r="S21" s="31"/>
      <c r="T21" s="30">
        <v>6.56</v>
      </c>
      <c r="U21" s="31"/>
      <c r="V21" s="30">
        <v>1.67</v>
      </c>
      <c r="W21" s="31"/>
      <c r="X21" s="30">
        <v>14.16</v>
      </c>
      <c r="Y21" s="30">
        <v>6.12</v>
      </c>
      <c r="Z21" s="31"/>
      <c r="AA21" s="30">
        <v>8.25</v>
      </c>
      <c r="AB21" s="31"/>
      <c r="AC21" s="30">
        <v>8.26</v>
      </c>
      <c r="AD21" s="31"/>
      <c r="AG21" s="4">
        <f t="shared" si="0"/>
        <v>7.1276680000000009E-2</v>
      </c>
    </row>
    <row r="22" spans="1:33" x14ac:dyDescent="0.35">
      <c r="A22" s="25">
        <v>1985</v>
      </c>
      <c r="B22" s="26">
        <v>5.94</v>
      </c>
      <c r="C22" s="27"/>
      <c r="D22" s="26">
        <v>8.1300000000000008</v>
      </c>
      <c r="E22" s="28" t="s">
        <v>20</v>
      </c>
      <c r="F22" s="26">
        <v>21.66</v>
      </c>
      <c r="G22" s="26">
        <v>10.91</v>
      </c>
      <c r="H22" s="27"/>
      <c r="I22" s="26">
        <v>5.34</v>
      </c>
      <c r="J22" s="27"/>
      <c r="K22" s="26">
        <v>6.5</v>
      </c>
      <c r="L22" s="28" t="s">
        <v>20</v>
      </c>
      <c r="M22" s="26">
        <v>21.3</v>
      </c>
      <c r="N22" s="26">
        <v>11.64</v>
      </c>
      <c r="O22" s="28" t="s">
        <v>20</v>
      </c>
      <c r="P22" s="26">
        <v>1.9</v>
      </c>
      <c r="Q22" s="27"/>
      <c r="R22" s="26">
        <v>3.87</v>
      </c>
      <c r="S22" s="27"/>
      <c r="T22" s="26">
        <v>6.29</v>
      </c>
      <c r="U22" s="27"/>
      <c r="V22" s="26">
        <v>1.67</v>
      </c>
      <c r="W22" s="27"/>
      <c r="X22" s="26">
        <v>14.57</v>
      </c>
      <c r="Y22" s="26">
        <v>6.03</v>
      </c>
      <c r="Z22" s="27"/>
      <c r="AA22" s="26">
        <v>8.26</v>
      </c>
      <c r="AB22" s="27"/>
      <c r="AC22" s="26">
        <v>8.27</v>
      </c>
      <c r="AD22" s="27"/>
      <c r="AG22" s="4">
        <f t="shared" si="0"/>
        <v>7.2675600000000007E-2</v>
      </c>
    </row>
    <row r="23" spans="1:33" x14ac:dyDescent="0.35">
      <c r="A23" s="25">
        <v>1986</v>
      </c>
      <c r="B23" s="26">
        <v>5.67</v>
      </c>
      <c r="C23" s="27"/>
      <c r="D23" s="26">
        <v>6.76</v>
      </c>
      <c r="E23" s="28" t="s">
        <v>20</v>
      </c>
      <c r="F23" s="26">
        <v>21.75</v>
      </c>
      <c r="G23" s="26">
        <v>10.75</v>
      </c>
      <c r="H23" s="27"/>
      <c r="I23" s="26">
        <v>4.9400000000000004</v>
      </c>
      <c r="J23" s="27"/>
      <c r="K23" s="26">
        <v>4.46</v>
      </c>
      <c r="L23" s="28" t="s">
        <v>20</v>
      </c>
      <c r="M23" s="26">
        <v>21.1</v>
      </c>
      <c r="N23" s="26">
        <v>11.21</v>
      </c>
      <c r="O23" s="28" t="s">
        <v>20</v>
      </c>
      <c r="P23" s="26">
        <v>1.8</v>
      </c>
      <c r="Q23" s="27"/>
      <c r="R23" s="26">
        <v>3.2</v>
      </c>
      <c r="S23" s="27"/>
      <c r="T23" s="26">
        <v>4.92</v>
      </c>
      <c r="U23" s="27"/>
      <c r="V23" s="26">
        <v>1.65</v>
      </c>
      <c r="W23" s="27"/>
      <c r="X23" s="26">
        <v>14.45</v>
      </c>
      <c r="Y23" s="26">
        <v>5.36</v>
      </c>
      <c r="Z23" s="27"/>
      <c r="AA23" s="26">
        <v>6.21</v>
      </c>
      <c r="AB23" s="27"/>
      <c r="AC23" s="26">
        <v>6.22</v>
      </c>
      <c r="AD23" s="27"/>
      <c r="AG23" s="4">
        <f t="shared" si="0"/>
        <v>7.1993200000000007E-2</v>
      </c>
    </row>
    <row r="24" spans="1:33" x14ac:dyDescent="0.35">
      <c r="A24" s="29">
        <v>1987</v>
      </c>
      <c r="B24" s="30">
        <v>5.39</v>
      </c>
      <c r="C24" s="31"/>
      <c r="D24" s="30">
        <v>6.57</v>
      </c>
      <c r="E24" s="32" t="s">
        <v>20</v>
      </c>
      <c r="F24" s="30">
        <v>21.82</v>
      </c>
      <c r="G24" s="30">
        <v>10.71</v>
      </c>
      <c r="H24" s="31"/>
      <c r="I24" s="30">
        <v>4.6399999999999997</v>
      </c>
      <c r="J24" s="31"/>
      <c r="K24" s="30">
        <v>4.7699999999999996</v>
      </c>
      <c r="L24" s="32" t="s">
        <v>20</v>
      </c>
      <c r="M24" s="30">
        <v>20.440000000000001</v>
      </c>
      <c r="N24" s="30">
        <v>10.97</v>
      </c>
      <c r="O24" s="32" t="s">
        <v>20</v>
      </c>
      <c r="P24" s="30">
        <v>1.67</v>
      </c>
      <c r="Q24" s="31"/>
      <c r="R24" s="30">
        <v>2.88</v>
      </c>
      <c r="S24" s="31"/>
      <c r="T24" s="30">
        <v>4.96</v>
      </c>
      <c r="U24" s="31"/>
      <c r="V24" s="30">
        <v>1.65</v>
      </c>
      <c r="W24" s="31"/>
      <c r="X24" s="30">
        <v>13.98</v>
      </c>
      <c r="Y24" s="30">
        <v>5.17</v>
      </c>
      <c r="Z24" s="31"/>
      <c r="AA24" s="30">
        <v>6.57</v>
      </c>
      <c r="AB24" s="31"/>
      <c r="AC24" s="30">
        <v>6.59</v>
      </c>
      <c r="AD24" s="31"/>
      <c r="AG24" s="4">
        <f t="shared" si="0"/>
        <v>6.9741280000000003E-2</v>
      </c>
    </row>
    <row r="25" spans="1:33" x14ac:dyDescent="0.35">
      <c r="A25" s="25">
        <v>1988</v>
      </c>
      <c r="B25" s="26">
        <v>5.32</v>
      </c>
      <c r="C25" s="27"/>
      <c r="D25" s="26">
        <v>6.56</v>
      </c>
      <c r="E25" s="28" t="s">
        <v>20</v>
      </c>
      <c r="F25" s="26">
        <v>21.92</v>
      </c>
      <c r="G25" s="26">
        <v>10.66</v>
      </c>
      <c r="H25" s="27"/>
      <c r="I25" s="26">
        <v>4.51</v>
      </c>
      <c r="J25" s="27"/>
      <c r="K25" s="26">
        <v>4.5199999999999996</v>
      </c>
      <c r="L25" s="28" t="s">
        <v>20</v>
      </c>
      <c r="M25" s="26">
        <v>20.34</v>
      </c>
      <c r="N25" s="26">
        <v>10.82</v>
      </c>
      <c r="O25" s="27"/>
      <c r="P25" s="26">
        <v>1.68</v>
      </c>
      <c r="Q25" s="27"/>
      <c r="R25" s="26">
        <v>2.9</v>
      </c>
      <c r="S25" s="27"/>
      <c r="T25" s="26">
        <v>4.62</v>
      </c>
      <c r="U25" s="27"/>
      <c r="V25" s="26">
        <v>1.65</v>
      </c>
      <c r="W25" s="27"/>
      <c r="X25" s="26">
        <v>13.78</v>
      </c>
      <c r="Y25" s="26">
        <v>5</v>
      </c>
      <c r="Z25" s="27"/>
      <c r="AA25" s="26">
        <v>6.56</v>
      </c>
      <c r="AB25" s="27"/>
      <c r="AC25" s="26">
        <v>6.57</v>
      </c>
      <c r="AD25" s="27"/>
      <c r="AG25" s="4">
        <f t="shared" si="0"/>
        <v>6.9400080000000003E-2</v>
      </c>
    </row>
    <row r="26" spans="1:33" x14ac:dyDescent="0.35">
      <c r="A26" s="25">
        <v>1989</v>
      </c>
      <c r="B26" s="26">
        <v>5.47</v>
      </c>
      <c r="C26" s="27"/>
      <c r="D26" s="26">
        <v>7.52</v>
      </c>
      <c r="E26" s="28" t="s">
        <v>20</v>
      </c>
      <c r="F26" s="26">
        <v>22.41</v>
      </c>
      <c r="G26" s="26">
        <v>11.02</v>
      </c>
      <c r="H26" s="27"/>
      <c r="I26" s="26">
        <v>4.6100000000000003</v>
      </c>
      <c r="J26" s="27"/>
      <c r="K26" s="26">
        <v>5.1100000000000003</v>
      </c>
      <c r="L26" s="28" t="s">
        <v>20</v>
      </c>
      <c r="M26" s="26">
        <v>20.77</v>
      </c>
      <c r="N26" s="26">
        <v>11.26</v>
      </c>
      <c r="O26" s="28" t="s">
        <v>20</v>
      </c>
      <c r="P26" s="26">
        <v>1.68</v>
      </c>
      <c r="Q26" s="27"/>
      <c r="R26" s="26">
        <v>2.93</v>
      </c>
      <c r="S26" s="27"/>
      <c r="T26" s="26">
        <v>4.6900000000000004</v>
      </c>
      <c r="U26" s="27"/>
      <c r="V26" s="26">
        <v>1.2</v>
      </c>
      <c r="W26" s="27"/>
      <c r="X26" s="26">
        <v>13.85</v>
      </c>
      <c r="Y26" s="26">
        <v>4.92</v>
      </c>
      <c r="Z26" s="27"/>
      <c r="AA26" s="26">
        <v>7.17</v>
      </c>
      <c r="AB26" s="27"/>
      <c r="AC26" s="26">
        <v>7.18</v>
      </c>
      <c r="AD26" s="27"/>
      <c r="AG26" s="4">
        <f t="shared" si="0"/>
        <v>7.0867239999999998E-2</v>
      </c>
    </row>
    <row r="27" spans="1:33" x14ac:dyDescent="0.35">
      <c r="A27" s="29">
        <v>1990</v>
      </c>
      <c r="B27" s="30">
        <v>5.63</v>
      </c>
      <c r="C27" s="31"/>
      <c r="D27" s="30">
        <v>8.66</v>
      </c>
      <c r="E27" s="32" t="s">
        <v>20</v>
      </c>
      <c r="F27" s="30">
        <v>22.96</v>
      </c>
      <c r="G27" s="30">
        <v>11.87</v>
      </c>
      <c r="H27" s="32" t="s">
        <v>20</v>
      </c>
      <c r="I27" s="30">
        <v>4.7</v>
      </c>
      <c r="J27" s="31"/>
      <c r="K27" s="30">
        <v>6.07</v>
      </c>
      <c r="L27" s="32" t="s">
        <v>20</v>
      </c>
      <c r="M27" s="30">
        <v>21.2</v>
      </c>
      <c r="N27" s="30">
        <v>11.88</v>
      </c>
      <c r="O27" s="32" t="s">
        <v>20</v>
      </c>
      <c r="P27" s="30">
        <v>1.69</v>
      </c>
      <c r="Q27" s="31"/>
      <c r="R27" s="30">
        <v>2.95</v>
      </c>
      <c r="S27" s="31"/>
      <c r="T27" s="30">
        <v>5.48</v>
      </c>
      <c r="U27" s="31"/>
      <c r="V27" s="30">
        <v>0.99</v>
      </c>
      <c r="W27" s="31"/>
      <c r="X27" s="30">
        <v>13.92</v>
      </c>
      <c r="Y27" s="30">
        <v>5.23</v>
      </c>
      <c r="Z27" s="31"/>
      <c r="AA27" s="30">
        <v>8.27</v>
      </c>
      <c r="AB27" s="31"/>
      <c r="AC27" s="30">
        <v>8.2799999999999994</v>
      </c>
      <c r="AD27" s="31"/>
      <c r="AG27" s="4">
        <f t="shared" si="0"/>
        <v>7.2334399999999993E-2</v>
      </c>
    </row>
    <row r="28" spans="1:33" x14ac:dyDescent="0.35">
      <c r="A28" s="25">
        <v>1991</v>
      </c>
      <c r="B28" s="26">
        <v>5.66</v>
      </c>
      <c r="C28" s="27"/>
      <c r="D28" s="26">
        <v>8.44</v>
      </c>
      <c r="E28" s="28" t="s">
        <v>20</v>
      </c>
      <c r="F28" s="26">
        <v>23.57</v>
      </c>
      <c r="G28" s="26">
        <v>12.08</v>
      </c>
      <c r="H28" s="27"/>
      <c r="I28" s="26">
        <v>4.6900000000000004</v>
      </c>
      <c r="J28" s="27"/>
      <c r="K28" s="26">
        <v>5.63</v>
      </c>
      <c r="L28" s="28" t="s">
        <v>20</v>
      </c>
      <c r="M28" s="26">
        <v>21.73</v>
      </c>
      <c r="N28" s="26">
        <v>12.07</v>
      </c>
      <c r="O28" s="27"/>
      <c r="P28" s="26">
        <v>1.67</v>
      </c>
      <c r="Q28" s="27"/>
      <c r="R28" s="26">
        <v>2.8</v>
      </c>
      <c r="S28" s="27"/>
      <c r="T28" s="26">
        <v>5.31</v>
      </c>
      <c r="U28" s="27"/>
      <c r="V28" s="26">
        <v>1.1399999999999999</v>
      </c>
      <c r="W28" s="27"/>
      <c r="X28" s="26">
        <v>14.18</v>
      </c>
      <c r="Y28" s="26">
        <v>5.18</v>
      </c>
      <c r="Z28" s="27"/>
      <c r="AA28" s="26">
        <v>7.98</v>
      </c>
      <c r="AB28" s="27"/>
      <c r="AC28" s="26">
        <v>7.99</v>
      </c>
      <c r="AD28" s="27"/>
      <c r="AG28" s="4">
        <f t="shared" si="0"/>
        <v>7.4142760000000002E-2</v>
      </c>
    </row>
    <row r="29" spans="1:33" x14ac:dyDescent="0.35">
      <c r="A29" s="25">
        <v>1992</v>
      </c>
      <c r="B29" s="26">
        <v>5.73</v>
      </c>
      <c r="C29" s="27"/>
      <c r="D29" s="26">
        <v>7.76</v>
      </c>
      <c r="E29" s="28" t="s">
        <v>20</v>
      </c>
      <c r="F29" s="26">
        <v>24.06</v>
      </c>
      <c r="G29" s="26">
        <v>11.98</v>
      </c>
      <c r="H29" s="27"/>
      <c r="I29" s="26">
        <v>4.75</v>
      </c>
      <c r="J29" s="27"/>
      <c r="K29" s="26">
        <v>5.4</v>
      </c>
      <c r="L29" s="28" t="s">
        <v>20</v>
      </c>
      <c r="M29" s="26">
        <v>22.15</v>
      </c>
      <c r="N29" s="26">
        <v>12.16</v>
      </c>
      <c r="O29" s="28" t="s">
        <v>20</v>
      </c>
      <c r="P29" s="26">
        <v>1.69</v>
      </c>
      <c r="Q29" s="27"/>
      <c r="R29" s="26">
        <v>2.91</v>
      </c>
      <c r="S29" s="27"/>
      <c r="T29" s="26">
        <v>5</v>
      </c>
      <c r="U29" s="27"/>
      <c r="V29" s="26">
        <v>1.1299999999999999</v>
      </c>
      <c r="W29" s="27"/>
      <c r="X29" s="26">
        <v>14.18</v>
      </c>
      <c r="Y29" s="26">
        <v>5.13</v>
      </c>
      <c r="Z29" s="27"/>
      <c r="AA29" s="26">
        <v>7.91</v>
      </c>
      <c r="AB29" s="27"/>
      <c r="AC29" s="26">
        <v>7.93</v>
      </c>
      <c r="AD29" s="27"/>
      <c r="AG29" s="4">
        <f t="shared" si="0"/>
        <v>7.5575799999999999E-2</v>
      </c>
    </row>
    <row r="30" spans="1:33" x14ac:dyDescent="0.35">
      <c r="A30" s="29">
        <v>1993</v>
      </c>
      <c r="B30" s="30">
        <v>5.99</v>
      </c>
      <c r="C30" s="31"/>
      <c r="D30" s="30">
        <v>7.6</v>
      </c>
      <c r="E30" s="32" t="s">
        <v>20</v>
      </c>
      <c r="F30" s="30">
        <v>24.4</v>
      </c>
      <c r="G30" s="30">
        <v>12.28</v>
      </c>
      <c r="H30" s="31"/>
      <c r="I30" s="30">
        <v>5.08</v>
      </c>
      <c r="J30" s="31"/>
      <c r="K30" s="30">
        <v>5.18</v>
      </c>
      <c r="L30" s="32" t="s">
        <v>20</v>
      </c>
      <c r="M30" s="30">
        <v>22.4</v>
      </c>
      <c r="N30" s="30">
        <v>12.56</v>
      </c>
      <c r="O30" s="32" t="s">
        <v>20</v>
      </c>
      <c r="P30" s="30">
        <v>1.63</v>
      </c>
      <c r="Q30" s="31"/>
      <c r="R30" s="30">
        <v>3.12</v>
      </c>
      <c r="S30" s="31"/>
      <c r="T30" s="30">
        <v>4.92</v>
      </c>
      <c r="U30" s="32" t="s">
        <v>20</v>
      </c>
      <c r="V30" s="30">
        <v>1.1200000000000001</v>
      </c>
      <c r="W30" s="31"/>
      <c r="X30" s="30">
        <v>14.22</v>
      </c>
      <c r="Y30" s="30">
        <v>5.16</v>
      </c>
      <c r="Z30" s="31"/>
      <c r="AA30" s="30">
        <v>7.87</v>
      </c>
      <c r="AB30" s="31"/>
      <c r="AC30" s="30">
        <v>7.88</v>
      </c>
      <c r="AD30" s="31"/>
      <c r="AG30" s="4">
        <f t="shared" si="0"/>
        <v>7.6428799999999991E-2</v>
      </c>
    </row>
    <row r="31" spans="1:33" x14ac:dyDescent="0.35">
      <c r="A31" s="25">
        <v>1994</v>
      </c>
      <c r="B31" s="26">
        <v>6.23</v>
      </c>
      <c r="C31" s="27"/>
      <c r="D31" s="26">
        <v>7.68</v>
      </c>
      <c r="E31" s="28" t="s">
        <v>20</v>
      </c>
      <c r="F31" s="26">
        <v>24.57</v>
      </c>
      <c r="G31" s="26">
        <v>12.62</v>
      </c>
      <c r="H31" s="28" t="s">
        <v>20</v>
      </c>
      <c r="I31" s="26">
        <v>5.35</v>
      </c>
      <c r="J31" s="27"/>
      <c r="K31" s="26">
        <v>5.08</v>
      </c>
      <c r="L31" s="28" t="s">
        <v>20</v>
      </c>
      <c r="M31" s="26">
        <v>22.35</v>
      </c>
      <c r="N31" s="26">
        <v>12.73</v>
      </c>
      <c r="O31" s="28" t="s">
        <v>20</v>
      </c>
      <c r="P31" s="26">
        <v>1.62</v>
      </c>
      <c r="Q31" s="27"/>
      <c r="R31" s="26">
        <v>3.09</v>
      </c>
      <c r="S31" s="27"/>
      <c r="T31" s="26">
        <v>5.04</v>
      </c>
      <c r="U31" s="27"/>
      <c r="V31" s="26">
        <v>1.1499999999999999</v>
      </c>
      <c r="W31" s="27"/>
      <c r="X31" s="26">
        <v>14</v>
      </c>
      <c r="Y31" s="26">
        <v>5.15</v>
      </c>
      <c r="Z31" s="27"/>
      <c r="AA31" s="26">
        <v>7.91</v>
      </c>
      <c r="AB31" s="27"/>
      <c r="AC31" s="26">
        <v>7.92</v>
      </c>
      <c r="AD31" s="27"/>
      <c r="AG31" s="4">
        <f t="shared" si="0"/>
        <v>7.6258200000000012E-2</v>
      </c>
    </row>
    <row r="32" spans="1:33" x14ac:dyDescent="0.35">
      <c r="A32" s="25">
        <v>1995</v>
      </c>
      <c r="B32" s="26">
        <v>5.89</v>
      </c>
      <c r="C32" s="27"/>
      <c r="D32" s="26">
        <v>7.61</v>
      </c>
      <c r="E32" s="28" t="s">
        <v>20</v>
      </c>
      <c r="F32" s="26">
        <v>24.63</v>
      </c>
      <c r="G32" s="26">
        <v>12.62</v>
      </c>
      <c r="H32" s="28" t="s">
        <v>20</v>
      </c>
      <c r="I32" s="26">
        <v>4.9400000000000004</v>
      </c>
      <c r="J32" s="27"/>
      <c r="K32" s="26">
        <v>5.18</v>
      </c>
      <c r="L32" s="28" t="s">
        <v>20</v>
      </c>
      <c r="M32" s="26">
        <v>22.29</v>
      </c>
      <c r="N32" s="26">
        <v>12.63</v>
      </c>
      <c r="O32" s="28" t="s">
        <v>20</v>
      </c>
      <c r="P32" s="26">
        <v>1.63</v>
      </c>
      <c r="Q32" s="27"/>
      <c r="R32" s="26">
        <v>2.8</v>
      </c>
      <c r="S32" s="27"/>
      <c r="T32" s="26">
        <v>5.2</v>
      </c>
      <c r="U32" s="27"/>
      <c r="V32" s="26">
        <v>1.21</v>
      </c>
      <c r="W32" s="27"/>
      <c r="X32" s="26">
        <v>13.68</v>
      </c>
      <c r="Y32" s="26">
        <v>4.97</v>
      </c>
      <c r="Z32" s="27"/>
      <c r="AA32" s="26">
        <v>8.08</v>
      </c>
      <c r="AB32" s="27"/>
      <c r="AC32" s="26">
        <v>8.09</v>
      </c>
      <c r="AD32" s="27"/>
      <c r="AG32" s="4">
        <f t="shared" si="0"/>
        <v>7.6053479999999993E-2</v>
      </c>
    </row>
    <row r="33" spans="1:33" x14ac:dyDescent="0.35">
      <c r="A33" s="29">
        <v>1996</v>
      </c>
      <c r="B33" s="30">
        <v>6.16</v>
      </c>
      <c r="C33" s="31"/>
      <c r="D33" s="30">
        <v>8.7899999999999991</v>
      </c>
      <c r="E33" s="32" t="s">
        <v>20</v>
      </c>
      <c r="F33" s="30">
        <v>24.5</v>
      </c>
      <c r="G33" s="30">
        <v>12.72</v>
      </c>
      <c r="H33" s="32" t="s">
        <v>20</v>
      </c>
      <c r="I33" s="30">
        <v>5.26</v>
      </c>
      <c r="J33" s="31"/>
      <c r="K33" s="30">
        <v>6.23</v>
      </c>
      <c r="L33" s="32" t="s">
        <v>20</v>
      </c>
      <c r="M33" s="30">
        <v>22.17</v>
      </c>
      <c r="N33" s="30">
        <v>12.77</v>
      </c>
      <c r="O33" s="32" t="s">
        <v>20</v>
      </c>
      <c r="P33" s="30">
        <v>1.62</v>
      </c>
      <c r="Q33" s="31"/>
      <c r="R33" s="30">
        <v>3.3</v>
      </c>
      <c r="S33" s="31"/>
      <c r="T33" s="30">
        <v>6.05</v>
      </c>
      <c r="U33" s="32" t="s">
        <v>20</v>
      </c>
      <c r="V33" s="30">
        <v>1.01</v>
      </c>
      <c r="W33" s="31"/>
      <c r="X33" s="30">
        <v>13.49</v>
      </c>
      <c r="Y33" s="30">
        <v>5.4</v>
      </c>
      <c r="Z33" s="31"/>
      <c r="AA33" s="30">
        <v>8.76</v>
      </c>
      <c r="AB33" s="31"/>
      <c r="AC33" s="30">
        <v>8.77</v>
      </c>
      <c r="AD33" s="31"/>
      <c r="AG33" s="4">
        <f t="shared" si="0"/>
        <v>7.564404000000001E-2</v>
      </c>
    </row>
    <row r="34" spans="1:33" x14ac:dyDescent="0.35">
      <c r="A34" s="25">
        <v>1997</v>
      </c>
      <c r="B34" s="26">
        <v>6.75</v>
      </c>
      <c r="C34" s="27"/>
      <c r="D34" s="26">
        <v>8.77</v>
      </c>
      <c r="E34" s="28" t="s">
        <v>20</v>
      </c>
      <c r="F34" s="26">
        <v>24.71</v>
      </c>
      <c r="G34" s="26">
        <v>13.29</v>
      </c>
      <c r="H34" s="27"/>
      <c r="I34" s="26">
        <v>5.67</v>
      </c>
      <c r="J34" s="27"/>
      <c r="K34" s="26">
        <v>6.16</v>
      </c>
      <c r="L34" s="28" t="s">
        <v>20</v>
      </c>
      <c r="M34" s="26">
        <v>22.03</v>
      </c>
      <c r="N34" s="26">
        <v>13.04</v>
      </c>
      <c r="O34" s="28" t="s">
        <v>20</v>
      </c>
      <c r="P34" s="26">
        <v>1.62</v>
      </c>
      <c r="Q34" s="27"/>
      <c r="R34" s="26">
        <v>3.53</v>
      </c>
      <c r="S34" s="27"/>
      <c r="T34" s="26">
        <v>5.69</v>
      </c>
      <c r="U34" s="28" t="s">
        <v>20</v>
      </c>
      <c r="V34" s="26">
        <v>1.01</v>
      </c>
      <c r="W34" s="27"/>
      <c r="X34" s="26">
        <v>13.29</v>
      </c>
      <c r="Y34" s="26">
        <v>5.34</v>
      </c>
      <c r="Z34" s="27"/>
      <c r="AA34" s="26">
        <v>8.69</v>
      </c>
      <c r="AB34" s="27"/>
      <c r="AC34" s="26">
        <v>8.6999999999999993</v>
      </c>
      <c r="AD34" s="27"/>
      <c r="AG34" s="4">
        <f t="shared" si="0"/>
        <v>7.5166360000000002E-2</v>
      </c>
    </row>
    <row r="35" spans="1:33" x14ac:dyDescent="0.35">
      <c r="A35" s="25">
        <v>1998</v>
      </c>
      <c r="B35" s="26">
        <v>6.61</v>
      </c>
      <c r="C35" s="27"/>
      <c r="D35" s="26">
        <v>7.7</v>
      </c>
      <c r="E35" s="28" t="s">
        <v>20</v>
      </c>
      <c r="F35" s="26">
        <v>24.21</v>
      </c>
      <c r="G35" s="26">
        <v>13.47</v>
      </c>
      <c r="H35" s="28" t="s">
        <v>20</v>
      </c>
      <c r="I35" s="26">
        <v>5.38</v>
      </c>
      <c r="J35" s="27"/>
      <c r="K35" s="26">
        <v>5.14</v>
      </c>
      <c r="L35" s="28" t="s">
        <v>20</v>
      </c>
      <c r="M35" s="26">
        <v>21.48</v>
      </c>
      <c r="N35" s="26">
        <v>13.06</v>
      </c>
      <c r="O35" s="28" t="s">
        <v>20</v>
      </c>
      <c r="P35" s="26">
        <v>1.58</v>
      </c>
      <c r="Q35" s="27"/>
      <c r="R35" s="26">
        <v>3.16</v>
      </c>
      <c r="S35" s="27"/>
      <c r="T35" s="26">
        <v>4.53</v>
      </c>
      <c r="U35" s="28" t="s">
        <v>20</v>
      </c>
      <c r="V35" s="26">
        <v>1.24</v>
      </c>
      <c r="W35" s="27"/>
      <c r="X35" s="26">
        <v>13.13</v>
      </c>
      <c r="Y35" s="26">
        <v>4.91</v>
      </c>
      <c r="Z35" s="27"/>
      <c r="AA35" s="26">
        <v>7.47</v>
      </c>
      <c r="AB35" s="27"/>
      <c r="AC35" s="26">
        <v>7.48</v>
      </c>
      <c r="AD35" s="27"/>
      <c r="AG35" s="4">
        <f t="shared" si="0"/>
        <v>7.3289759999999995E-2</v>
      </c>
    </row>
    <row r="36" spans="1:33" x14ac:dyDescent="0.35">
      <c r="A36" s="29">
        <v>1999</v>
      </c>
      <c r="B36" s="30">
        <v>6.5</v>
      </c>
      <c r="C36" s="31"/>
      <c r="D36" s="30">
        <v>7.94</v>
      </c>
      <c r="E36" s="32" t="s">
        <v>20</v>
      </c>
      <c r="F36" s="30">
        <v>23.93</v>
      </c>
      <c r="G36" s="30">
        <v>13.18</v>
      </c>
      <c r="H36" s="32" t="s">
        <v>20</v>
      </c>
      <c r="I36" s="30">
        <v>5.22</v>
      </c>
      <c r="J36" s="31"/>
      <c r="K36" s="30">
        <v>5.62</v>
      </c>
      <c r="L36" s="32" t="s">
        <v>20</v>
      </c>
      <c r="M36" s="30">
        <v>21.01</v>
      </c>
      <c r="N36" s="30">
        <v>12.86</v>
      </c>
      <c r="O36" s="32" t="s">
        <v>20</v>
      </c>
      <c r="P36" s="30">
        <v>1.58</v>
      </c>
      <c r="Q36" s="31"/>
      <c r="R36" s="30">
        <v>3.21</v>
      </c>
      <c r="S36" s="31"/>
      <c r="T36" s="30">
        <v>5.08</v>
      </c>
      <c r="U36" s="32" t="s">
        <v>20</v>
      </c>
      <c r="V36" s="30">
        <v>1.38</v>
      </c>
      <c r="W36" s="31"/>
      <c r="X36" s="30">
        <v>12.98</v>
      </c>
      <c r="Y36" s="30">
        <v>5.12</v>
      </c>
      <c r="Z36" s="31"/>
      <c r="AA36" s="30">
        <v>8.23</v>
      </c>
      <c r="AB36" s="31"/>
      <c r="AC36" s="30">
        <v>8.23</v>
      </c>
      <c r="AD36" s="31"/>
      <c r="AG36" s="4">
        <f t="shared" si="0"/>
        <v>7.1686120000000006E-2</v>
      </c>
    </row>
    <row r="37" spans="1:33" x14ac:dyDescent="0.35">
      <c r="A37" s="25">
        <v>2000</v>
      </c>
      <c r="B37" s="26">
        <v>7.64</v>
      </c>
      <c r="C37" s="27"/>
      <c r="D37" s="26">
        <v>11.36</v>
      </c>
      <c r="E37" s="28" t="s">
        <v>20</v>
      </c>
      <c r="F37" s="26">
        <v>24.14</v>
      </c>
      <c r="G37" s="26">
        <v>14.26</v>
      </c>
      <c r="H37" s="28" t="s">
        <v>20</v>
      </c>
      <c r="I37" s="26">
        <v>6.56</v>
      </c>
      <c r="J37" s="27"/>
      <c r="K37" s="26">
        <v>8.36</v>
      </c>
      <c r="L37" s="28" t="s">
        <v>20</v>
      </c>
      <c r="M37" s="26">
        <v>21.52</v>
      </c>
      <c r="N37" s="26">
        <v>13.92</v>
      </c>
      <c r="O37" s="28" t="s">
        <v>20</v>
      </c>
      <c r="P37" s="26">
        <v>1.55</v>
      </c>
      <c r="Q37" s="27"/>
      <c r="R37" s="26">
        <v>4.6100000000000003</v>
      </c>
      <c r="S37" s="27"/>
      <c r="T37" s="26">
        <v>7.3</v>
      </c>
      <c r="U37" s="28" t="s">
        <v>20</v>
      </c>
      <c r="V37" s="26">
        <v>1.43</v>
      </c>
      <c r="W37" s="27"/>
      <c r="X37" s="26">
        <v>13.6</v>
      </c>
      <c r="Y37" s="26">
        <v>6.42</v>
      </c>
      <c r="Z37" s="28" t="s">
        <v>20</v>
      </c>
      <c r="AA37" s="26">
        <v>10.71</v>
      </c>
      <c r="AB37" s="28" t="s">
        <v>20</v>
      </c>
      <c r="AC37" s="26">
        <v>10.72</v>
      </c>
      <c r="AD37" s="28" t="s">
        <v>20</v>
      </c>
      <c r="AG37" s="4">
        <f t="shared" si="0"/>
        <v>7.3426240000000004E-2</v>
      </c>
    </row>
    <row r="38" spans="1:33" x14ac:dyDescent="0.35">
      <c r="A38" s="25">
        <v>2001</v>
      </c>
      <c r="B38" s="26">
        <v>9.42</v>
      </c>
      <c r="C38" s="27"/>
      <c r="D38" s="26">
        <v>11.46</v>
      </c>
      <c r="E38" s="28" t="s">
        <v>20</v>
      </c>
      <c r="F38" s="26">
        <v>25.16</v>
      </c>
      <c r="G38" s="26">
        <v>15.67</v>
      </c>
      <c r="H38" s="28" t="s">
        <v>20</v>
      </c>
      <c r="I38" s="26">
        <v>8.32</v>
      </c>
      <c r="J38" s="27"/>
      <c r="K38" s="26">
        <v>7.96</v>
      </c>
      <c r="L38" s="28" t="s">
        <v>20</v>
      </c>
      <c r="M38" s="26">
        <v>22.99</v>
      </c>
      <c r="N38" s="26">
        <v>15.56</v>
      </c>
      <c r="O38" s="27"/>
      <c r="P38" s="26">
        <v>1.63</v>
      </c>
      <c r="Q38" s="27"/>
      <c r="R38" s="26">
        <v>5.71</v>
      </c>
      <c r="S38" s="27"/>
      <c r="T38" s="26">
        <v>6.77</v>
      </c>
      <c r="U38" s="28" t="s">
        <v>20</v>
      </c>
      <c r="V38" s="26">
        <v>1.95</v>
      </c>
      <c r="W38" s="27"/>
      <c r="X38" s="26">
        <v>14.78</v>
      </c>
      <c r="Y38" s="26">
        <v>6.88</v>
      </c>
      <c r="Z38" s="28" t="s">
        <v>20</v>
      </c>
      <c r="AA38" s="26">
        <v>10.199999999999999</v>
      </c>
      <c r="AB38" s="28" t="s">
        <v>20</v>
      </c>
      <c r="AC38" s="26">
        <v>10.210000000000001</v>
      </c>
      <c r="AD38" s="27"/>
      <c r="AG38" s="4">
        <f t="shared" si="0"/>
        <v>7.8441879999999992E-2</v>
      </c>
    </row>
    <row r="39" spans="1:33" x14ac:dyDescent="0.35">
      <c r="A39" s="29">
        <v>2002</v>
      </c>
      <c r="B39" s="30">
        <v>7.69</v>
      </c>
      <c r="C39" s="32" t="s">
        <v>20</v>
      </c>
      <c r="D39" s="30">
        <v>10.199999999999999</v>
      </c>
      <c r="E39" s="32" t="s">
        <v>20</v>
      </c>
      <c r="F39" s="30">
        <v>24.75</v>
      </c>
      <c r="G39" s="30">
        <v>14.69</v>
      </c>
      <c r="H39" s="32" t="s">
        <v>20</v>
      </c>
      <c r="I39" s="30">
        <v>6.49</v>
      </c>
      <c r="J39" s="31"/>
      <c r="K39" s="30">
        <v>7.23</v>
      </c>
      <c r="L39" s="32" t="s">
        <v>20</v>
      </c>
      <c r="M39" s="30">
        <v>22.81</v>
      </c>
      <c r="N39" s="30">
        <v>14.67</v>
      </c>
      <c r="O39" s="32" t="s">
        <v>20</v>
      </c>
      <c r="P39" s="30">
        <v>1.75</v>
      </c>
      <c r="Q39" s="31"/>
      <c r="R39" s="30">
        <v>4.47</v>
      </c>
      <c r="S39" s="32" t="s">
        <v>20</v>
      </c>
      <c r="T39" s="30">
        <v>6.46</v>
      </c>
      <c r="U39" s="32" t="s">
        <v>20</v>
      </c>
      <c r="V39" s="30">
        <v>2.11</v>
      </c>
      <c r="W39" s="31"/>
      <c r="X39" s="30">
        <v>14.3</v>
      </c>
      <c r="Y39" s="30">
        <v>6.3</v>
      </c>
      <c r="Z39" s="32" t="s">
        <v>20</v>
      </c>
      <c r="AA39" s="30">
        <v>9.64</v>
      </c>
      <c r="AB39" s="32" t="s">
        <v>20</v>
      </c>
      <c r="AC39" s="30">
        <v>9.65</v>
      </c>
      <c r="AD39" s="32" t="s">
        <v>20</v>
      </c>
      <c r="AG39" s="4">
        <f t="shared" si="0"/>
        <v>7.7827720000000003E-2</v>
      </c>
    </row>
    <row r="40" spans="1:33" x14ac:dyDescent="0.35">
      <c r="A40" s="25">
        <v>2003</v>
      </c>
      <c r="B40" s="26">
        <v>9.24</v>
      </c>
      <c r="C40" s="28" t="s">
        <v>20</v>
      </c>
      <c r="D40" s="26">
        <v>12.09</v>
      </c>
      <c r="E40" s="28" t="s">
        <v>20</v>
      </c>
      <c r="F40" s="26">
        <v>25.56</v>
      </c>
      <c r="G40" s="26">
        <v>15.85</v>
      </c>
      <c r="H40" s="27"/>
      <c r="I40" s="26">
        <v>8.07</v>
      </c>
      <c r="J40" s="28" t="s">
        <v>20</v>
      </c>
      <c r="K40" s="26">
        <v>8.7100000000000009</v>
      </c>
      <c r="L40" s="28" t="s">
        <v>20</v>
      </c>
      <c r="M40" s="26">
        <v>23.54</v>
      </c>
      <c r="N40" s="26">
        <v>15.64</v>
      </c>
      <c r="O40" s="28" t="s">
        <v>20</v>
      </c>
      <c r="P40" s="26">
        <v>1.74</v>
      </c>
      <c r="Q40" s="27"/>
      <c r="R40" s="26">
        <v>6.2</v>
      </c>
      <c r="S40" s="28" t="s">
        <v>20</v>
      </c>
      <c r="T40" s="26">
        <v>7.81</v>
      </c>
      <c r="U40" s="28" t="s">
        <v>20</v>
      </c>
      <c r="V40" s="26">
        <v>1.62</v>
      </c>
      <c r="W40" s="27"/>
      <c r="X40" s="26">
        <v>14.97</v>
      </c>
      <c r="Y40" s="26">
        <v>7.48</v>
      </c>
      <c r="Z40" s="28" t="s">
        <v>20</v>
      </c>
      <c r="AA40" s="26">
        <v>11.2</v>
      </c>
      <c r="AB40" s="27"/>
      <c r="AC40" s="26">
        <v>11.21</v>
      </c>
      <c r="AD40" s="27"/>
      <c r="AG40" s="4">
        <f t="shared" si="0"/>
        <v>8.0318479999999998E-2</v>
      </c>
    </row>
    <row r="41" spans="1:33" x14ac:dyDescent="0.35">
      <c r="A41" s="25">
        <v>2004</v>
      </c>
      <c r="B41" s="26">
        <v>10.47</v>
      </c>
      <c r="C41" s="28" t="s">
        <v>20</v>
      </c>
      <c r="D41" s="26">
        <v>13.59</v>
      </c>
      <c r="E41" s="28" t="s">
        <v>20</v>
      </c>
      <c r="F41" s="26">
        <v>26.22</v>
      </c>
      <c r="G41" s="26">
        <v>17.059999999999999</v>
      </c>
      <c r="H41" s="28" t="s">
        <v>20</v>
      </c>
      <c r="I41" s="26">
        <v>9.19</v>
      </c>
      <c r="J41" s="28" t="s">
        <v>20</v>
      </c>
      <c r="K41" s="26">
        <v>10.27</v>
      </c>
      <c r="L41" s="28" t="s">
        <v>20</v>
      </c>
      <c r="M41" s="26">
        <v>23.95</v>
      </c>
      <c r="N41" s="26">
        <v>16.57</v>
      </c>
      <c r="O41" s="28" t="s">
        <v>20</v>
      </c>
      <c r="P41" s="26">
        <v>1.99</v>
      </c>
      <c r="Q41" s="27"/>
      <c r="R41" s="26">
        <v>7.02</v>
      </c>
      <c r="S41" s="28" t="s">
        <v>20</v>
      </c>
      <c r="T41" s="26">
        <v>9.36</v>
      </c>
      <c r="U41" s="28" t="s">
        <v>20</v>
      </c>
      <c r="V41" s="26">
        <v>1.79</v>
      </c>
      <c r="W41" s="27"/>
      <c r="X41" s="26">
        <v>15.38</v>
      </c>
      <c r="Y41" s="26">
        <v>8.4499999999999993</v>
      </c>
      <c r="Z41" s="28" t="s">
        <v>20</v>
      </c>
      <c r="AA41" s="26">
        <v>13.43</v>
      </c>
      <c r="AB41" s="28" t="s">
        <v>20</v>
      </c>
      <c r="AC41" s="26">
        <v>13.43</v>
      </c>
      <c r="AD41" s="28" t="s">
        <v>20</v>
      </c>
      <c r="AG41" s="4">
        <f t="shared" si="0"/>
        <v>8.1717399999999996E-2</v>
      </c>
    </row>
    <row r="42" spans="1:33" x14ac:dyDescent="0.35">
      <c r="A42" s="29">
        <v>2005</v>
      </c>
      <c r="B42" s="30">
        <v>12.34</v>
      </c>
      <c r="C42" s="31"/>
      <c r="D42" s="30">
        <v>17.100000000000001</v>
      </c>
      <c r="E42" s="32" t="s">
        <v>20</v>
      </c>
      <c r="F42" s="30">
        <v>27.68</v>
      </c>
      <c r="G42" s="30">
        <v>19.2</v>
      </c>
      <c r="H42" s="32" t="s">
        <v>20</v>
      </c>
      <c r="I42" s="30">
        <v>10.98</v>
      </c>
      <c r="J42" s="32" t="s">
        <v>20</v>
      </c>
      <c r="K42" s="30">
        <v>13.68</v>
      </c>
      <c r="L42" s="32" t="s">
        <v>20</v>
      </c>
      <c r="M42" s="30">
        <v>25.4</v>
      </c>
      <c r="N42" s="30">
        <v>18.61</v>
      </c>
      <c r="O42" s="32" t="s">
        <v>20</v>
      </c>
      <c r="P42" s="30">
        <v>2.56</v>
      </c>
      <c r="Q42" s="31"/>
      <c r="R42" s="30">
        <v>9.08</v>
      </c>
      <c r="S42" s="32" t="s">
        <v>20</v>
      </c>
      <c r="T42" s="30">
        <v>11.93</v>
      </c>
      <c r="U42" s="32" t="s">
        <v>20</v>
      </c>
      <c r="V42" s="30">
        <v>2.73</v>
      </c>
      <c r="W42" s="31"/>
      <c r="X42" s="30">
        <v>16.77</v>
      </c>
      <c r="Y42" s="30">
        <v>10.39</v>
      </c>
      <c r="Z42" s="32" t="s">
        <v>20</v>
      </c>
      <c r="AA42" s="30">
        <v>16.89</v>
      </c>
      <c r="AB42" s="32" t="s">
        <v>20</v>
      </c>
      <c r="AC42" s="30">
        <v>16.89</v>
      </c>
      <c r="AD42" s="32" t="s">
        <v>20</v>
      </c>
      <c r="AG42" s="4">
        <f t="shared" si="0"/>
        <v>8.66648E-2</v>
      </c>
    </row>
    <row r="43" spans="1:33" x14ac:dyDescent="0.35">
      <c r="A43" s="25">
        <v>2006</v>
      </c>
      <c r="B43" s="26">
        <v>13.35</v>
      </c>
      <c r="C43" s="28" t="s">
        <v>20</v>
      </c>
      <c r="D43" s="26">
        <v>19.66</v>
      </c>
      <c r="E43" s="28" t="s">
        <v>20</v>
      </c>
      <c r="F43" s="26">
        <v>30.49</v>
      </c>
      <c r="G43" s="26">
        <v>21.54</v>
      </c>
      <c r="H43" s="28" t="s">
        <v>20</v>
      </c>
      <c r="I43" s="26">
        <v>11.6</v>
      </c>
      <c r="J43" s="28" t="s">
        <v>20</v>
      </c>
      <c r="K43" s="26">
        <v>16.09</v>
      </c>
      <c r="L43" s="28" t="s">
        <v>20</v>
      </c>
      <c r="M43" s="26">
        <v>27.72</v>
      </c>
      <c r="N43" s="26">
        <v>20.65</v>
      </c>
      <c r="O43" s="28" t="s">
        <v>20</v>
      </c>
      <c r="P43" s="26">
        <v>2.83</v>
      </c>
      <c r="Q43" s="27"/>
      <c r="R43" s="26">
        <v>8.76</v>
      </c>
      <c r="S43" s="28" t="s">
        <v>20</v>
      </c>
      <c r="T43" s="26">
        <v>14.25</v>
      </c>
      <c r="U43" s="28" t="s">
        <v>20</v>
      </c>
      <c r="V43" s="26">
        <v>2.66</v>
      </c>
      <c r="W43" s="28" t="s">
        <v>20</v>
      </c>
      <c r="X43" s="26">
        <v>18.02</v>
      </c>
      <c r="Y43" s="26">
        <v>11.37</v>
      </c>
      <c r="Z43" s="28" t="s">
        <v>20</v>
      </c>
      <c r="AA43" s="26">
        <v>19.13</v>
      </c>
      <c r="AB43" s="28" t="s">
        <v>20</v>
      </c>
      <c r="AC43" s="26">
        <v>19.13</v>
      </c>
      <c r="AD43" s="28" t="s">
        <v>20</v>
      </c>
      <c r="AG43" s="4">
        <f t="shared" si="0"/>
        <v>9.4580639999999994E-2</v>
      </c>
    </row>
    <row r="44" spans="1:33" x14ac:dyDescent="0.35">
      <c r="A44" s="25">
        <v>2007</v>
      </c>
      <c r="B44" s="26">
        <v>12.72</v>
      </c>
      <c r="C44" s="28" t="s">
        <v>20</v>
      </c>
      <c r="D44" s="26">
        <v>21.65</v>
      </c>
      <c r="E44" s="28" t="s">
        <v>20</v>
      </c>
      <c r="F44" s="26">
        <v>31.22</v>
      </c>
      <c r="G44" s="26">
        <v>21.62</v>
      </c>
      <c r="H44" s="28" t="s">
        <v>20</v>
      </c>
      <c r="I44" s="26">
        <v>10.98</v>
      </c>
      <c r="J44" s="28" t="s">
        <v>20</v>
      </c>
      <c r="K44" s="26">
        <v>17.73</v>
      </c>
      <c r="L44" s="28" t="s">
        <v>20</v>
      </c>
      <c r="M44" s="26">
        <v>28.27</v>
      </c>
      <c r="N44" s="26">
        <v>20.75</v>
      </c>
      <c r="O44" s="28" t="s">
        <v>20</v>
      </c>
      <c r="P44" s="26">
        <v>2.92</v>
      </c>
      <c r="Q44" s="28" t="s">
        <v>20</v>
      </c>
      <c r="R44" s="26">
        <v>8.2799999999999994</v>
      </c>
      <c r="S44" s="27"/>
      <c r="T44" s="26">
        <v>15.82</v>
      </c>
      <c r="U44" s="28" t="s">
        <v>20</v>
      </c>
      <c r="V44" s="26">
        <v>2.5299999999999998</v>
      </c>
      <c r="W44" s="28" t="s">
        <v>20</v>
      </c>
      <c r="X44" s="26">
        <v>18.71</v>
      </c>
      <c r="Y44" s="26">
        <v>11.92</v>
      </c>
      <c r="Z44" s="28" t="s">
        <v>20</v>
      </c>
      <c r="AA44" s="26">
        <v>20.61</v>
      </c>
      <c r="AB44" s="28" t="s">
        <v>20</v>
      </c>
      <c r="AC44" s="26">
        <v>20.61</v>
      </c>
      <c r="AD44" s="28" t="s">
        <v>20</v>
      </c>
      <c r="AG44" s="4">
        <f t="shared" si="0"/>
        <v>9.645724E-2</v>
      </c>
    </row>
    <row r="45" spans="1:33" x14ac:dyDescent="0.35">
      <c r="A45" s="29">
        <v>2008</v>
      </c>
      <c r="B45" s="30">
        <v>13.52</v>
      </c>
      <c r="C45" s="31"/>
      <c r="D45" s="30">
        <v>26.53</v>
      </c>
      <c r="E45" s="31"/>
      <c r="F45" s="30">
        <v>33.01</v>
      </c>
      <c r="G45" s="30">
        <v>23.13</v>
      </c>
      <c r="H45" s="31"/>
      <c r="I45" s="30">
        <v>11.89</v>
      </c>
      <c r="J45" s="31"/>
      <c r="K45" s="30">
        <v>23.31</v>
      </c>
      <c r="L45" s="31"/>
      <c r="M45" s="30">
        <v>30.38</v>
      </c>
      <c r="N45" s="30">
        <v>22.47</v>
      </c>
      <c r="O45" s="31"/>
      <c r="P45" s="30">
        <v>3.51</v>
      </c>
      <c r="Q45" s="31"/>
      <c r="R45" s="30">
        <v>10.06</v>
      </c>
      <c r="S45" s="31"/>
      <c r="T45" s="30">
        <v>20.350000000000001</v>
      </c>
      <c r="U45" s="31"/>
      <c r="V45" s="30">
        <v>2.85</v>
      </c>
      <c r="W45" s="31"/>
      <c r="X45" s="30">
        <v>19.96</v>
      </c>
      <c r="Y45" s="30">
        <v>14.29</v>
      </c>
      <c r="Z45" s="31"/>
      <c r="AA45" s="30">
        <v>25.24</v>
      </c>
      <c r="AB45" s="31"/>
      <c r="AC45" s="30">
        <v>25.23</v>
      </c>
      <c r="AD45" s="31"/>
      <c r="AG45" s="4">
        <f t="shared" si="0"/>
        <v>0.10365655999999999</v>
      </c>
    </row>
    <row r="46" spans="1:33" x14ac:dyDescent="0.35">
      <c r="A46" s="25">
        <v>2009</v>
      </c>
      <c r="B46" s="26">
        <v>11.81</v>
      </c>
      <c r="C46" s="27"/>
      <c r="D46" s="26">
        <v>21.49</v>
      </c>
      <c r="E46" s="27"/>
      <c r="F46" s="26">
        <v>33.72</v>
      </c>
      <c r="G46" s="26">
        <v>22.13</v>
      </c>
      <c r="H46" s="27"/>
      <c r="I46" s="26">
        <v>9.69</v>
      </c>
      <c r="J46" s="27"/>
      <c r="K46" s="26">
        <v>15.68</v>
      </c>
      <c r="L46" s="27"/>
      <c r="M46" s="26">
        <v>29.81</v>
      </c>
      <c r="N46" s="26">
        <v>20.69</v>
      </c>
      <c r="O46" s="27"/>
      <c r="P46" s="26">
        <v>3.87</v>
      </c>
      <c r="Q46" s="27"/>
      <c r="R46" s="26">
        <v>6.48</v>
      </c>
      <c r="S46" s="27"/>
      <c r="T46" s="26">
        <v>13.75</v>
      </c>
      <c r="U46" s="27"/>
      <c r="V46" s="26">
        <v>2.64</v>
      </c>
      <c r="W46" s="27"/>
      <c r="X46" s="26">
        <v>20</v>
      </c>
      <c r="Y46" s="26">
        <v>11.04</v>
      </c>
      <c r="Z46" s="27"/>
      <c r="AA46" s="26">
        <v>17.54</v>
      </c>
      <c r="AB46" s="27"/>
      <c r="AC46" s="26">
        <v>17.54</v>
      </c>
      <c r="AD46" s="27"/>
      <c r="AG46" s="4">
        <f t="shared" si="0"/>
        <v>0.10171171999999999</v>
      </c>
    </row>
    <row r="47" spans="1:33" x14ac:dyDescent="0.35">
      <c r="A47" s="25">
        <v>2010</v>
      </c>
      <c r="B47" s="33">
        <f>11.39/12.14*B46</f>
        <v>11.080387149917629</v>
      </c>
      <c r="C47" s="27"/>
      <c r="D47" s="33">
        <f>2.798/2.386*D46</f>
        <v>25.200762782900249</v>
      </c>
      <c r="E47" s="27"/>
      <c r="F47" s="26">
        <v>33.72</v>
      </c>
      <c r="G47" s="33"/>
      <c r="H47" s="27"/>
      <c r="I47" s="33">
        <f>9.47/10.06*I46</f>
        <v>9.1216998011928414</v>
      </c>
      <c r="J47" s="27"/>
      <c r="K47" s="33">
        <f>2.798/2.386*K46</f>
        <v>18.387527242246435</v>
      </c>
      <c r="L47" s="27"/>
      <c r="M47" s="26">
        <v>29.81</v>
      </c>
      <c r="N47" s="26">
        <v>20.69</v>
      </c>
      <c r="O47" s="27"/>
      <c r="P47" s="26">
        <v>3.87</v>
      </c>
      <c r="Q47" s="27"/>
      <c r="R47" s="26">
        <v>6.48</v>
      </c>
      <c r="S47" s="27"/>
      <c r="T47" s="26">
        <v>13.75</v>
      </c>
      <c r="U47" s="27"/>
      <c r="V47" s="26">
        <v>2.64</v>
      </c>
      <c r="W47" s="27"/>
      <c r="X47" s="26">
        <v>20</v>
      </c>
      <c r="Y47" s="26">
        <v>11.04</v>
      </c>
      <c r="Z47" s="27"/>
      <c r="AA47" s="26">
        <v>17.54</v>
      </c>
      <c r="AB47" s="27"/>
      <c r="AC47" s="26">
        <v>17.54</v>
      </c>
      <c r="AD47" s="27"/>
      <c r="AG47" s="4">
        <f t="shared" si="0"/>
        <v>0.10171171999999999</v>
      </c>
    </row>
    <row r="48" spans="1:33" x14ac:dyDescent="0.35">
      <c r="A48" s="34" t="s">
        <v>21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 t="s">
        <v>22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6"/>
    </row>
    <row r="49" spans="1:30" x14ac:dyDescent="0.35">
      <c r="A49" s="3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9" t="s">
        <v>23</v>
      </c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40"/>
    </row>
    <row r="50" spans="1:30" x14ac:dyDescent="0.35">
      <c r="A50" s="37" t="s">
        <v>24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 t="s">
        <v>25</v>
      </c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41"/>
    </row>
    <row r="51" spans="1:30" x14ac:dyDescent="0.35">
      <c r="A51" s="37" t="s">
        <v>26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 t="s">
        <v>27</v>
      </c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41"/>
    </row>
    <row r="52" spans="1:30" x14ac:dyDescent="0.35">
      <c r="A52" s="42" t="s">
        <v>28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41"/>
    </row>
    <row r="53" spans="1:30" x14ac:dyDescent="0.35">
      <c r="A53" s="37" t="s">
        <v>29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9" t="s">
        <v>30</v>
      </c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40"/>
    </row>
    <row r="54" spans="1:30" x14ac:dyDescent="0.35">
      <c r="A54" s="37" t="s">
        <v>31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9" t="s">
        <v>32</v>
      </c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40"/>
    </row>
    <row r="55" spans="1:30" x14ac:dyDescent="0.35">
      <c r="A55" s="3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9" t="s">
        <v>33</v>
      </c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40"/>
    </row>
    <row r="56" spans="1:30" x14ac:dyDescent="0.35">
      <c r="A56" s="37" t="s">
        <v>34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43" t="s">
        <v>35</v>
      </c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4"/>
    </row>
    <row r="57" spans="1:30" x14ac:dyDescent="0.35">
      <c r="A57" s="42" t="s">
        <v>36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4"/>
    </row>
    <row r="58" spans="1:30" x14ac:dyDescent="0.35">
      <c r="A58" s="37" t="s">
        <v>37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9" t="s">
        <v>38</v>
      </c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40"/>
    </row>
    <row r="59" spans="1:30" x14ac:dyDescent="0.35">
      <c r="A59" s="45" t="s">
        <v>39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 t="s">
        <v>40</v>
      </c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7"/>
    </row>
  </sheetData>
  <mergeCells count="46">
    <mergeCell ref="A58:O58"/>
    <mergeCell ref="P58:AD58"/>
    <mergeCell ref="A59:O59"/>
    <mergeCell ref="P59:AD59"/>
    <mergeCell ref="A53:O53"/>
    <mergeCell ref="P53:AD53"/>
    <mergeCell ref="A54:O55"/>
    <mergeCell ref="P54:AD54"/>
    <mergeCell ref="P55:AD55"/>
    <mergeCell ref="A56:O56"/>
    <mergeCell ref="P56:AD57"/>
    <mergeCell ref="A57:O57"/>
    <mergeCell ref="A48:O49"/>
    <mergeCell ref="P48:AD48"/>
    <mergeCell ref="P49:AD49"/>
    <mergeCell ref="A50:O50"/>
    <mergeCell ref="P50:AD50"/>
    <mergeCell ref="A51:O51"/>
    <mergeCell ref="P51:AD52"/>
    <mergeCell ref="A52:O52"/>
    <mergeCell ref="V4:W6"/>
    <mergeCell ref="Y4:Z6"/>
    <mergeCell ref="AA4:AB6"/>
    <mergeCell ref="AC4:AD6"/>
    <mergeCell ref="B5:C5"/>
    <mergeCell ref="I5:J5"/>
    <mergeCell ref="R5:S5"/>
    <mergeCell ref="B6:C6"/>
    <mergeCell ref="I6:J6"/>
    <mergeCell ref="R6:S6"/>
    <mergeCell ref="I4:J4"/>
    <mergeCell ref="K4:L6"/>
    <mergeCell ref="N4:O6"/>
    <mergeCell ref="P4:Q6"/>
    <mergeCell ref="R4:S4"/>
    <mergeCell ref="T4:U6"/>
    <mergeCell ref="A1:AD1"/>
    <mergeCell ref="A2:AD2"/>
    <mergeCell ref="A3:A6"/>
    <mergeCell ref="B3:H3"/>
    <mergeCell ref="I3:O3"/>
    <mergeCell ref="P3:Z3"/>
    <mergeCell ref="AA3:AD3"/>
    <mergeCell ref="B4:C4"/>
    <mergeCell ref="D4:E6"/>
    <mergeCell ref="G4:H6"/>
  </mergeCells>
  <hyperlinks>
    <hyperlink ref="P56" r:id="rId1" display="http://www.eia.gov/state/seds/seds-data-complete.cfm" xr:uid="{BB5D5DB6-E288-4EDE-96C9-AE55A1F0057E}"/>
  </hyperlinks>
  <pageMargins left="0.75" right="0.75" top="1" bottom="1" header="0.5" footer="0.5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stb0304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Rabideau, Isabelle</dc:creator>
  <cp:lastModifiedBy>Rabideau, Isabelle</cp:lastModifiedBy>
  <dcterms:created xsi:type="dcterms:W3CDTF">2020-11-17T17:16:37Z</dcterms:created>
  <dcterms:modified xsi:type="dcterms:W3CDTF">2020-11-17T17:16:55Z</dcterms:modified>
</cp:coreProperties>
</file>