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Electricity\Data\"/>
    </mc:Choice>
  </mc:AlternateContent>
  <xr:revisionPtr revIDLastSave="0" documentId="13_ncr:1_{C7FF34E1-65C5-4FD3-BB83-3F914697EA5A}" xr6:coauthVersionLast="45" xr6:coauthVersionMax="45" xr10:uidLastSave="{00000000-0000-0000-0000-000000000000}"/>
  <bookViews>
    <workbookView xWindow="28680" yWindow="-120" windowWidth="29040" windowHeight="15840" activeTab="1" xr2:uid="{A5BBBDBF-C799-48F8-A8C1-046C2C3FEAB4}"/>
  </bookViews>
  <sheets>
    <sheet name="original_data" sheetId="1" r:id="rId1"/>
    <sheet name="other_a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4" i="1" l="1"/>
  <c r="J64" i="1"/>
  <c r="AF64" i="1" s="1"/>
  <c r="AK64" i="1" s="1"/>
  <c r="AB63" i="1"/>
  <c r="J63" i="1"/>
  <c r="AF63" i="1" s="1"/>
  <c r="AK63" i="1" s="1"/>
  <c r="AB62" i="1"/>
  <c r="J62" i="1"/>
  <c r="AF62" i="1" s="1"/>
  <c r="AF61" i="1"/>
  <c r="AB61" i="1"/>
  <c r="J61" i="1"/>
  <c r="AI36" i="1"/>
  <c r="AN35" i="1"/>
  <c r="AB35" i="1"/>
  <c r="J35" i="1"/>
  <c r="AF35" i="1" s="1"/>
  <c r="AL35" i="1" s="1"/>
  <c r="AN34" i="1"/>
  <c r="AB34" i="1"/>
  <c r="AF34" i="1" s="1"/>
  <c r="J34" i="1"/>
  <c r="AN33" i="1"/>
  <c r="AF33" i="1"/>
  <c r="AL33" i="1" s="1"/>
  <c r="AB33" i="1"/>
  <c r="J33" i="1"/>
  <c r="AN32" i="1"/>
  <c r="AB32" i="1"/>
  <c r="J32" i="1"/>
  <c r="AF32" i="1" s="1"/>
  <c r="AL32" i="1" s="1"/>
  <c r="AN31" i="1"/>
  <c r="AF31" i="1"/>
  <c r="AL31" i="1" s="1"/>
  <c r="AL34" i="1" l="1"/>
</calcChain>
</file>

<file path=xl/sharedStrings.xml><?xml version="1.0" encoding="utf-8"?>
<sst xmlns="http://schemas.openxmlformats.org/spreadsheetml/2006/main" count="344" uniqueCount="77">
  <si>
    <t>Table 8.2c  Electricity Net Generation:  Electric Power Sector by Plant Type, 1989-2014  (2012 to 2014 added to AER Table)</t>
  </si>
  <si>
    <t>                        (Breakout of Table 8.2b; Thousand Kilowatthours)</t>
  </si>
  <si>
    <t>Year</t>
  </si>
  <si>
    <t>Fossil Fuels</t>
  </si>
  <si>
    <t>Renewable Energy</t>
  </si>
  <si>
    <r>
      <t>Other </t>
    </r>
    <r>
      <rPr>
        <vertAlign val="superscript"/>
        <sz val="5"/>
        <color theme="1"/>
        <rFont val="Arial"/>
        <family val="2"/>
      </rPr>
      <t>10</t>
    </r>
  </si>
  <si>
    <t>Total</t>
  </si>
  <si>
    <t>Hydro-</t>
  </si>
  <si>
    <t>Nuclear</t>
  </si>
  <si>
    <t>electric</t>
  </si>
  <si>
    <r>
      <t>Coal </t>
    </r>
    <r>
      <rPr>
        <vertAlign val="superscript"/>
        <sz val="5"/>
        <color theme="1"/>
        <rFont val="Arial"/>
        <family val="2"/>
      </rPr>
      <t>1</t>
    </r>
  </si>
  <si>
    <r>
      <t>Petroleum </t>
    </r>
    <r>
      <rPr>
        <vertAlign val="superscript"/>
        <sz val="5"/>
        <color theme="1"/>
        <rFont val="Arial"/>
        <family val="2"/>
      </rPr>
      <t>2</t>
    </r>
  </si>
  <si>
    <t>Electric</t>
  </si>
  <si>
    <t>Pumped</t>
  </si>
  <si>
    <t>Conventional</t>
  </si>
  <si>
    <t>Biomass</t>
  </si>
  <si>
    <t>Wind</t>
  </si>
  <si>
    <t>Natural</t>
  </si>
  <si>
    <t>Other</t>
  </si>
  <si>
    <t>Power</t>
  </si>
  <si>
    <r>
      <t>Storage </t>
    </r>
    <r>
      <rPr>
        <vertAlign val="superscript"/>
        <sz val="5"/>
        <color theme="1"/>
        <rFont val="Arial"/>
        <family val="2"/>
      </rPr>
      <t>5</t>
    </r>
  </si>
  <si>
    <t>Hydroelectric</t>
  </si>
  <si>
    <t>Geo-</t>
  </si>
  <si>
    <t>Solar/</t>
  </si>
  <si>
    <r>
      <t>Gas </t>
    </r>
    <r>
      <rPr>
        <vertAlign val="superscript"/>
        <sz val="5"/>
        <color theme="1"/>
        <rFont val="Arial"/>
        <family val="2"/>
      </rPr>
      <t>3</t>
    </r>
  </si>
  <si>
    <r>
      <t>Gases </t>
    </r>
    <r>
      <rPr>
        <vertAlign val="superscript"/>
        <sz val="5"/>
        <color theme="1"/>
        <rFont val="Arial"/>
        <family val="2"/>
      </rPr>
      <t>4</t>
    </r>
  </si>
  <si>
    <r>
      <t>Power </t>
    </r>
    <r>
      <rPr>
        <vertAlign val="superscript"/>
        <sz val="5"/>
        <color theme="1"/>
        <rFont val="Arial"/>
        <family val="2"/>
      </rPr>
      <t>6</t>
    </r>
  </si>
  <si>
    <r>
      <t>Wood </t>
    </r>
    <r>
      <rPr>
        <vertAlign val="superscript"/>
        <sz val="5"/>
        <color theme="1"/>
        <rFont val="Arial"/>
        <family val="2"/>
      </rPr>
      <t>7</t>
    </r>
  </si>
  <si>
    <r>
      <t>Waste </t>
    </r>
    <r>
      <rPr>
        <vertAlign val="superscript"/>
        <sz val="5"/>
        <color theme="1"/>
        <rFont val="Arial"/>
        <family val="2"/>
      </rPr>
      <t>8</t>
    </r>
  </si>
  <si>
    <t>thermal</t>
  </si>
  <si>
    <r>
      <t>PV </t>
    </r>
    <r>
      <rPr>
        <vertAlign val="superscript"/>
        <sz val="5"/>
        <color theme="1"/>
        <rFont val="Arial"/>
        <family val="2"/>
      </rPr>
      <t>9</t>
    </r>
  </si>
  <si>
    <r>
      <t>Electricity-Only Plants </t>
    </r>
    <r>
      <rPr>
        <vertAlign val="superscript"/>
        <sz val="5"/>
        <color theme="1"/>
        <rFont val="Arial"/>
        <family val="2"/>
      </rPr>
      <t>11</t>
    </r>
  </si>
  <si>
    <t></t>
  </si>
  <si>
    <t>[6]</t>
  </si>
  <si>
    <t>Total Generation - Elec Power Sector  (Elec Only + CHP)</t>
  </si>
  <si>
    <t>Total from C.W.  Nov. 2015 file</t>
  </si>
  <si>
    <t>from Table at left</t>
  </si>
  <si>
    <t>from CW &amp; EIA-923</t>
  </si>
  <si>
    <t>MER Aug 2016 T. 7.2b (Mil kWh)</t>
  </si>
  <si>
    <t>[R]</t>
  </si>
  <si>
    <r>
      <t>Combined-Heat-and-Power Plants </t>
    </r>
    <r>
      <rPr>
        <vertAlign val="superscript"/>
        <sz val="5"/>
        <color theme="1"/>
        <rFont val="Arial"/>
        <family val="2"/>
      </rPr>
      <t>12</t>
    </r>
  </si>
  <si>
    <t>[ ]</t>
  </si>
  <si>
    <t xml:space="preserve">     Shares</t>
  </si>
  <si>
    <t>Geothermal</t>
  </si>
  <si>
    <t>Solar PV</t>
  </si>
  <si>
    <r>
      <t>1</t>
    </r>
    <r>
      <rPr>
        <sz val="7"/>
        <color theme="1"/>
        <rFont val="Arial"/>
        <family val="2"/>
      </rPr>
      <t>Anthracite, bituminous coal, subbituminous coal, lignite, waste coal, and coal synfuel.</t>
    </r>
  </si>
  <si>
    <r>
      <t>9</t>
    </r>
    <r>
      <rPr>
        <sz val="7"/>
        <color theme="1"/>
        <rFont val="Arial"/>
        <family val="2"/>
      </rPr>
      <t>Solar thermal and photovoltaic (PV) energy.</t>
    </r>
  </si>
  <si>
    <r>
      <t>2</t>
    </r>
    <r>
      <rPr>
        <sz val="7"/>
        <color theme="1"/>
        <rFont val="Arial"/>
        <family val="2"/>
      </rPr>
      <t>Distillate fuel oil, residual fuel oil, petroleum coke, jet fuel, kerosene, other petroleum, and waste oil.</t>
    </r>
  </si>
  <si>
    <r>
      <t>10</t>
    </r>
    <r>
      <rPr>
        <sz val="7"/>
        <color theme="1"/>
        <rFont val="Arial"/>
        <family val="2"/>
      </rPr>
      <t>Batteries, chemicals, hydrogen, pitch, purchased steam, sulfur, miscellaneous technologies, and, beginning</t>
    </r>
  </si>
  <si>
    <t>in 2001, non-renewable waste (municipal solid waste from non-biogenic sources, and tire-derived fuels).</t>
  </si>
  <si>
    <r>
      <t>3</t>
    </r>
    <r>
      <rPr>
        <sz val="7"/>
        <color theme="1"/>
        <rFont val="Arial"/>
        <family val="2"/>
      </rPr>
      <t>Natural gas, plus a small amount of supplemental gaseous fuels.</t>
    </r>
  </si>
  <si>
    <r>
      <t>11</t>
    </r>
    <r>
      <rPr>
        <sz val="7"/>
        <color theme="1"/>
        <rFont val="Arial"/>
        <family val="2"/>
      </rPr>
      <t>Electricity-only plants within the NAICS 22 category whose primary business is to sell electricity to the</t>
    </r>
  </si>
  <si>
    <t>public.  Data also include a small number of electric utility combined-heat-and-power (CHP) plants.</t>
  </si>
  <si>
    <r>
      <t>4</t>
    </r>
    <r>
      <rPr>
        <sz val="7"/>
        <color theme="1"/>
        <rFont val="Arial"/>
        <family val="2"/>
      </rPr>
      <t>Blast furnace gas, propane gas, and other manufactured and waste gases derived from fossil fuels.</t>
    </r>
  </si>
  <si>
    <r>
      <t>12</t>
    </r>
    <r>
      <rPr>
        <sz val="7"/>
        <color theme="1"/>
        <rFont val="Arial"/>
        <family val="2"/>
      </rPr>
      <t>Combined-heat-and-power (CHP) plants within the NAICS 22 category whose primary business is to sell</t>
    </r>
  </si>
  <si>
    <t>electricity and heat to the public.  Data do not include electric utility CHP plantsthese are included under</t>
  </si>
  <si>
    <t>"Electricity-Only Plants."</t>
  </si>
  <si>
    <r>
      <t>5</t>
    </r>
    <r>
      <rPr>
        <sz val="7"/>
        <color theme="1"/>
        <rFont val="Arial"/>
        <family val="2"/>
      </rPr>
      <t>Pumped storage facility production minus energy used for pumping.</t>
    </r>
  </si>
  <si>
    <t>R=Revised.  P=Preliminary.   =No data reported.  (s)=Less than 0.05 billion kilowatthours.  </t>
  </si>
  <si>
    <r>
      <t>6</t>
    </r>
    <r>
      <rPr>
        <sz val="7"/>
        <color theme="1"/>
        <rFont val="Arial"/>
        <family val="2"/>
      </rPr>
      <t>Through 1989, hydroelectric pumped storage is included in "Conventional Hydroelectric Power."</t>
    </r>
  </si>
  <si>
    <r>
      <t>Notes: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Table 8.2d for commercial and industrial CHP and electricity-only data.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Note 1,</t>
    </r>
  </si>
  <si>
    <t>"Coverage of Electricity Statistics," and Note 2, "Classification of Power Plants Into Energy-Use Sectors," at end</t>
  </si>
  <si>
    <r>
      <t>of section.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Totals may not equal sum of components due to independent rounding.</t>
    </r>
  </si>
  <si>
    <r>
      <t>7</t>
    </r>
    <r>
      <rPr>
        <sz val="7"/>
        <color theme="1"/>
        <rFont val="Arial"/>
        <family val="2"/>
      </rPr>
      <t>Wood and wood-derived fuels.</t>
    </r>
  </si>
  <si>
    <t>Web Page:  For related information, see http://www.eia.gov/electricity/.</t>
  </si>
  <si>
    <r>
      <t>8</t>
    </r>
    <r>
      <rPr>
        <sz val="7"/>
        <color theme="1"/>
        <rFont val="Arial"/>
        <family val="2"/>
      </rPr>
      <t>Municipal solid waste from biogenic sources, landfill gas, sludge waste, agricultural byproducts, and other</t>
    </r>
  </si>
  <si>
    <r>
      <t>Sources: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1989-1997U.S. Energy Information Administration (EIA), Form EIA-759, "Monthly Power Plant</t>
    </r>
  </si>
  <si>
    <t>biomass.  Through 2000, also includes non-renewable waste (municipal solid waste from non-biogenic sources,</t>
  </si>
  <si>
    <r>
      <t>Report," and Form EIA-867, "Annual Nonutility Power Producer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1998-2000EIA, Form EIA-759,</t>
    </r>
  </si>
  <si>
    <t>and tire-derived fuels).</t>
  </si>
  <si>
    <r>
      <t>"Monthly Power Plant Report," and Form EIA-860B, "Annual Electric Generator ReportNonutility."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</t>
    </r>
  </si>
  <si>
    <r>
      <t>2001-2003EIA, Form EIA-906, "Power Plant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2004-2007EIA, Form EIA-906, "Power Plant</t>
    </r>
  </si>
  <si>
    <r>
      <t>Report," and Form EIA-920, "Combined Heat and Power Plant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2008 forwardEIA, Form EIA-923,</t>
    </r>
  </si>
  <si>
    <t>"Power Plant Operations Report."</t>
  </si>
  <si>
    <t>elec-only</t>
  </si>
  <si>
    <t>chp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</si>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</sst>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vertAlign val="superscript"/>
      <sz val="5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7"/>
      <name val="Arial"/>
      <family val="2"/>
    </font>
    <font>
      <sz val="7"/>
      <color rgb="FF00B050"/>
      <name val="Arial"/>
      <family val="2"/>
    </font>
    <font>
      <sz val="7"/>
      <color theme="1"/>
      <name val="Symbol"/>
      <family val="1"/>
      <charset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1"/>
    <xf numFmtId="0" fontId="5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left"/>
    </xf>
    <xf numFmtId="3" fontId="6" fillId="0" borderId="14" xfId="1" applyNumberFormat="1" applyFont="1" applyBorder="1" applyAlignment="1">
      <alignment horizontal="right" wrapText="1"/>
    </xf>
    <xf numFmtId="0" fontId="1" fillId="0" borderId="14" xfId="1" applyBorder="1" applyAlignment="1">
      <alignment horizontal="right" wrapText="1"/>
    </xf>
    <xf numFmtId="0" fontId="6" fillId="0" borderId="14" xfId="1" applyFont="1" applyBorder="1" applyAlignment="1">
      <alignment horizontal="right" wrapText="1"/>
    </xf>
    <xf numFmtId="0" fontId="1" fillId="0" borderId="14" xfId="1" applyBorder="1" applyAlignment="1">
      <alignment wrapText="1"/>
    </xf>
    <xf numFmtId="0" fontId="7" fillId="0" borderId="14" xfId="1" applyFont="1" applyBorder="1" applyAlignment="1">
      <alignment horizontal="center" wrapText="1"/>
    </xf>
    <xf numFmtId="0" fontId="6" fillId="2" borderId="14" xfId="1" applyFont="1" applyFill="1" applyBorder="1" applyAlignment="1">
      <alignment horizontal="left"/>
    </xf>
    <xf numFmtId="3" fontId="6" fillId="2" borderId="14" xfId="1" applyNumberFormat="1" applyFont="1" applyFill="1" applyBorder="1" applyAlignment="1">
      <alignment horizontal="right" wrapText="1"/>
    </xf>
    <xf numFmtId="0" fontId="1" fillId="2" borderId="14" xfId="1" applyFill="1" applyBorder="1" applyAlignment="1">
      <alignment horizontal="right" wrapText="1"/>
    </xf>
    <xf numFmtId="0" fontId="6" fillId="2" borderId="14" xfId="1" applyFont="1" applyFill="1" applyBorder="1" applyAlignment="1">
      <alignment horizontal="right" wrapText="1"/>
    </xf>
    <xf numFmtId="0" fontId="5" fillId="0" borderId="0" xfId="1" applyFont="1"/>
    <xf numFmtId="3" fontId="8" fillId="0" borderId="14" xfId="1" applyNumberFormat="1" applyFont="1" applyBorder="1" applyAlignment="1">
      <alignment horizontal="right" wrapText="1"/>
    </xf>
    <xf numFmtId="3" fontId="1" fillId="0" borderId="0" xfId="1" applyNumberFormat="1"/>
    <xf numFmtId="3" fontId="9" fillId="0" borderId="14" xfId="1" applyNumberFormat="1" applyFont="1" applyBorder="1" applyAlignment="1">
      <alignment horizontal="right" wrapText="1"/>
    </xf>
    <xf numFmtId="3" fontId="9" fillId="2" borderId="14" xfId="1" applyNumberFormat="1" applyFont="1" applyFill="1" applyBorder="1" applyAlignment="1">
      <alignment horizontal="right" wrapText="1"/>
    </xf>
    <xf numFmtId="0" fontId="6" fillId="0" borderId="14" xfId="1" applyFont="1" applyBorder="1" applyAlignment="1">
      <alignment horizontal="center" wrapText="1"/>
    </xf>
    <xf numFmtId="0" fontId="1" fillId="2" borderId="14" xfId="1" applyFill="1" applyBorder="1" applyAlignment="1">
      <alignment wrapText="1"/>
    </xf>
    <xf numFmtId="0" fontId="6" fillId="2" borderId="14" xfId="1" applyFont="1" applyFill="1" applyBorder="1" applyAlignment="1">
      <alignment horizontal="center" wrapText="1"/>
    </xf>
    <xf numFmtId="3" fontId="7" fillId="0" borderId="14" xfId="1" applyNumberFormat="1" applyFont="1" applyBorder="1" applyAlignment="1">
      <alignment horizontal="center" wrapText="1"/>
    </xf>
    <xf numFmtId="3" fontId="1" fillId="0" borderId="14" xfId="1" applyNumberFormat="1" applyBorder="1" applyAlignment="1">
      <alignment wrapText="1"/>
    </xf>
    <xf numFmtId="3" fontId="6" fillId="0" borderId="14" xfId="1" applyNumberFormat="1" applyFont="1" applyBorder="1" applyAlignment="1">
      <alignment horizontal="center" wrapText="1"/>
    </xf>
    <xf numFmtId="3" fontId="1" fillId="0" borderId="14" xfId="1" applyNumberFormat="1" applyBorder="1" applyAlignment="1">
      <alignment horizontal="right" wrapText="1"/>
    </xf>
    <xf numFmtId="0" fontId="2" fillId="0" borderId="0" xfId="1" applyFont="1" applyBorder="1" applyAlignment="1">
      <alignment horizontal="left" wrapText="1"/>
    </xf>
    <xf numFmtId="0" fontId="1" fillId="0" borderId="0" xfId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1" fillId="0" borderId="0" xfId="1" applyBorder="1" applyAlignment="1">
      <alignment horizontal="right" wrapText="1"/>
    </xf>
    <xf numFmtId="3" fontId="1" fillId="0" borderId="0" xfId="1" applyNumberFormat="1" applyBorder="1" applyAlignment="1">
      <alignment horizontal="right" wrapText="1"/>
    </xf>
    <xf numFmtId="0" fontId="4" fillId="0" borderId="0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11" fillId="0" borderId="0" xfId="2" applyBorder="1" applyAlignment="1">
      <alignment vertical="top" wrapText="1"/>
    </xf>
    <xf numFmtId="0" fontId="3" fillId="0" borderId="1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3" fillId="0" borderId="9" xfId="1" applyFont="1" applyBorder="1" applyAlignment="1">
      <alignment wrapText="1"/>
    </xf>
    <xf numFmtId="0" fontId="3" fillId="0" borderId="10" xfId="1" applyFont="1" applyBorder="1" applyAlignment="1">
      <alignment wrapText="1"/>
    </xf>
    <xf numFmtId="0" fontId="3" fillId="0" borderId="6" xfId="1" applyFont="1" applyBorder="1" applyAlignment="1">
      <alignment wrapText="1"/>
    </xf>
    <xf numFmtId="0" fontId="3" fillId="0" borderId="12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3" xfId="1" applyFont="1" applyBorder="1" applyAlignment="1">
      <alignment wrapText="1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1" fillId="0" borderId="4" xfId="1" applyBorder="1" applyAlignment="1">
      <alignment horizontal="left" wrapText="1"/>
    </xf>
    <xf numFmtId="0" fontId="1" fillId="0" borderId="5" xfId="1" applyBorder="1" applyAlignment="1">
      <alignment horizontal="left" wrapText="1"/>
    </xf>
    <xf numFmtId="0" fontId="1" fillId="0" borderId="6" xfId="1" applyBorder="1" applyAlignment="1">
      <alignment horizontal="left" wrapText="1"/>
    </xf>
    <xf numFmtId="0" fontId="3" fillId="0" borderId="7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9" xfId="1" applyBorder="1" applyAlignment="1">
      <alignment horizontal="center" wrapText="1"/>
    </xf>
    <xf numFmtId="0" fontId="1" fillId="0" borderId="10" xfId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4" fillId="0" borderId="1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9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4" fillId="0" borderId="10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6" fillId="0" borderId="10" xfId="1" applyFont="1" applyBorder="1" applyAlignment="1">
      <alignment vertical="top" wrapText="1"/>
    </xf>
    <xf numFmtId="0" fontId="11" fillId="0" borderId="0" xfId="2" applyAlignment="1">
      <alignment vertical="top" wrapText="1"/>
    </xf>
    <xf numFmtId="0" fontId="11" fillId="0" borderId="10" xfId="2" applyBorder="1" applyAlignment="1">
      <alignment vertical="top" wrapText="1"/>
    </xf>
    <xf numFmtId="0" fontId="6" fillId="0" borderId="9" xfId="1" applyFont="1" applyBorder="1" applyAlignment="1">
      <alignment vertical="top" wrapText="1"/>
    </xf>
    <xf numFmtId="0" fontId="6" fillId="0" borderId="4" xfId="1" applyFont="1" applyBorder="1" applyAlignment="1">
      <alignment vertical="top"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</cellXfs>
  <cellStyles count="3">
    <cellStyle name="Hyperlink 2" xfId="2" xr:uid="{2C8444A5-84AF-4235-B094-D79B1A4B5378}"/>
    <cellStyle name="Normal" xfId="0" builtinId="0"/>
    <cellStyle name="Normal 4" xfId="1" xr:uid="{DDB11B1F-81CF-485E-B4DE-E3620D91D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electr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475C-405D-4DB8-9FF3-625E67709232}">
  <dimension ref="A1:AP84"/>
  <sheetViews>
    <sheetView topLeftCell="M1" workbookViewId="0">
      <selection activeCell="U20" sqref="U20"/>
    </sheetView>
  </sheetViews>
  <sheetFormatPr defaultColWidth="9.1796875" defaultRowHeight="12.5" x14ac:dyDescent="0.25"/>
  <cols>
    <col min="1" max="1" width="4.54296875" style="1" bestFit="1" customWidth="1"/>
    <col min="2" max="2" width="8.1796875" style="1" bestFit="1" customWidth="1"/>
    <col min="3" max="3" width="2.26953125" style="1" bestFit="1" customWidth="1"/>
    <col min="4" max="4" width="7.7265625" style="1" bestFit="1" customWidth="1"/>
    <col min="5" max="5" width="2.26953125" style="1" bestFit="1" customWidth="1"/>
    <col min="6" max="6" width="8.7265625" style="1" bestFit="1" customWidth="1"/>
    <col min="7" max="7" width="2.26953125" style="1" bestFit="1" customWidth="1"/>
    <col min="8" max="8" width="6.54296875" style="1" bestFit="1" customWidth="1"/>
    <col min="9" max="9" width="2.26953125" style="1" bestFit="1" customWidth="1"/>
    <col min="10" max="10" width="9" style="1" bestFit="1" customWidth="1"/>
    <col min="11" max="11" width="2.26953125" style="1" bestFit="1" customWidth="1"/>
    <col min="12" max="12" width="8" style="1" bestFit="1" customWidth="1"/>
    <col min="13" max="13" width="2.453125" style="1" bestFit="1" customWidth="1"/>
    <col min="14" max="14" width="7" style="1" bestFit="1" customWidth="1"/>
    <col min="15" max="15" width="2.453125" style="1" bestFit="1" customWidth="1"/>
    <col min="16" max="16" width="8.453125" style="1" customWidth="1"/>
    <col min="17" max="17" width="2.26953125" style="1" customWidth="1"/>
    <col min="18" max="18" width="6.54296875" style="1" bestFit="1" customWidth="1"/>
    <col min="19" max="19" width="2.26953125" style="1" bestFit="1" customWidth="1"/>
    <col min="20" max="20" width="7" style="1" bestFit="1" customWidth="1"/>
    <col min="21" max="21" width="2.26953125" style="1" bestFit="1" customWidth="1"/>
    <col min="22" max="22" width="7.54296875" style="1" bestFit="1" customWidth="1"/>
    <col min="23" max="23" width="2.453125" style="1" bestFit="1" customWidth="1"/>
    <col min="24" max="24" width="6.54296875" style="1" bestFit="1" customWidth="1"/>
    <col min="25" max="25" width="2.453125" style="1" bestFit="1" customWidth="1"/>
    <col min="26" max="26" width="7.453125" style="1" bestFit="1" customWidth="1"/>
    <col min="27" max="27" width="2.26953125" style="1" bestFit="1" customWidth="1"/>
    <col min="28" max="28" width="8" style="1" bestFit="1" customWidth="1"/>
    <col min="29" max="29" width="2.26953125" style="1" bestFit="1" customWidth="1"/>
    <col min="30" max="30" width="6.54296875" style="1" bestFit="1" customWidth="1"/>
    <col min="31" max="31" width="2.26953125" style="1" bestFit="1" customWidth="1"/>
    <col min="32" max="32" width="9" style="1" bestFit="1" customWidth="1"/>
    <col min="33" max="33" width="2.26953125" style="1" bestFit="1" customWidth="1"/>
    <col min="34" max="34" width="15.36328125" style="1" customWidth="1"/>
    <col min="35" max="35" width="12.7265625" style="1" bestFit="1" customWidth="1"/>
    <col min="36" max="36" width="11" style="1" bestFit="1" customWidth="1"/>
    <col min="37" max="37" width="11.1796875" style="1" bestFit="1" customWidth="1"/>
    <col min="38" max="38" width="12.7265625" style="1" bestFit="1" customWidth="1"/>
    <col min="39" max="39" width="9.1796875" style="1"/>
    <col min="40" max="40" width="14.26953125" style="1" customWidth="1"/>
    <col min="41" max="16384" width="9.1796875" style="1"/>
  </cols>
  <sheetData>
    <row r="1" spans="1:34" ht="15.75" customHeight="1" x14ac:dyDescent="0.3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25"/>
    </row>
    <row r="2" spans="1:34" ht="12.75" customHeight="1" x14ac:dyDescent="0.2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26"/>
    </row>
    <row r="3" spans="1:34" x14ac:dyDescent="0.25">
      <c r="A3" s="47" t="s">
        <v>2</v>
      </c>
      <c r="B3" s="50" t="s">
        <v>3</v>
      </c>
      <c r="C3" s="51"/>
      <c r="D3" s="51"/>
      <c r="E3" s="51"/>
      <c r="F3" s="51"/>
      <c r="G3" s="51"/>
      <c r="H3" s="51"/>
      <c r="I3" s="51"/>
      <c r="J3" s="51"/>
      <c r="K3" s="52"/>
      <c r="L3" s="59"/>
      <c r="M3" s="60"/>
      <c r="N3" s="59"/>
      <c r="O3" s="60"/>
      <c r="P3" s="50" t="s">
        <v>4</v>
      </c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  <c r="AE3" s="34"/>
      <c r="AF3" s="50" t="s">
        <v>6</v>
      </c>
      <c r="AG3" s="52"/>
      <c r="AH3" s="27"/>
    </row>
    <row r="4" spans="1:34" x14ac:dyDescent="0.25">
      <c r="A4" s="48"/>
      <c r="B4" s="53"/>
      <c r="C4" s="54"/>
      <c r="D4" s="54"/>
      <c r="E4" s="54"/>
      <c r="F4" s="54"/>
      <c r="G4" s="54"/>
      <c r="H4" s="54"/>
      <c r="I4" s="54"/>
      <c r="J4" s="54"/>
      <c r="K4" s="55"/>
      <c r="L4" s="61"/>
      <c r="M4" s="62"/>
      <c r="N4" s="53" t="s">
        <v>7</v>
      </c>
      <c r="O4" s="55"/>
      <c r="P4" s="5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  <c r="AD4" s="35"/>
      <c r="AE4" s="36"/>
      <c r="AF4" s="53"/>
      <c r="AG4" s="55"/>
      <c r="AH4" s="27"/>
    </row>
    <row r="5" spans="1:34" x14ac:dyDescent="0.25">
      <c r="A5" s="48"/>
      <c r="B5" s="56"/>
      <c r="C5" s="57"/>
      <c r="D5" s="57"/>
      <c r="E5" s="57"/>
      <c r="F5" s="57"/>
      <c r="G5" s="57"/>
      <c r="H5" s="57"/>
      <c r="I5" s="57"/>
      <c r="J5" s="57"/>
      <c r="K5" s="58"/>
      <c r="L5" s="53" t="s">
        <v>8</v>
      </c>
      <c r="M5" s="55"/>
      <c r="N5" s="53" t="s">
        <v>9</v>
      </c>
      <c r="O5" s="55"/>
      <c r="P5" s="56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8"/>
      <c r="AD5" s="35"/>
      <c r="AE5" s="36"/>
      <c r="AF5" s="53"/>
      <c r="AG5" s="55"/>
      <c r="AH5" s="27"/>
    </row>
    <row r="6" spans="1:34" x14ac:dyDescent="0.25">
      <c r="A6" s="48"/>
      <c r="B6" s="50" t="s">
        <v>10</v>
      </c>
      <c r="C6" s="52"/>
      <c r="D6" s="50" t="s">
        <v>11</v>
      </c>
      <c r="E6" s="52"/>
      <c r="F6" s="59"/>
      <c r="G6" s="60"/>
      <c r="H6" s="59"/>
      <c r="I6" s="60"/>
      <c r="J6" s="50" t="s">
        <v>6</v>
      </c>
      <c r="K6" s="52"/>
      <c r="L6" s="53" t="s">
        <v>12</v>
      </c>
      <c r="M6" s="55"/>
      <c r="N6" s="53" t="s">
        <v>13</v>
      </c>
      <c r="O6" s="55"/>
      <c r="P6" s="50" t="s">
        <v>14</v>
      </c>
      <c r="Q6" s="52"/>
      <c r="R6" s="50" t="s">
        <v>15</v>
      </c>
      <c r="S6" s="51"/>
      <c r="T6" s="51"/>
      <c r="U6" s="52"/>
      <c r="V6" s="59"/>
      <c r="W6" s="60"/>
      <c r="X6" s="59"/>
      <c r="Y6" s="60"/>
      <c r="Z6" s="50" t="s">
        <v>16</v>
      </c>
      <c r="AA6" s="52"/>
      <c r="AB6" s="50" t="s">
        <v>6</v>
      </c>
      <c r="AC6" s="52"/>
      <c r="AD6" s="35"/>
      <c r="AE6" s="36"/>
      <c r="AF6" s="53"/>
      <c r="AG6" s="55"/>
      <c r="AH6" s="27"/>
    </row>
    <row r="7" spans="1:34" x14ac:dyDescent="0.25">
      <c r="A7" s="48"/>
      <c r="B7" s="53"/>
      <c r="C7" s="55"/>
      <c r="D7" s="53"/>
      <c r="E7" s="55"/>
      <c r="F7" s="53" t="s">
        <v>17</v>
      </c>
      <c r="G7" s="55"/>
      <c r="H7" s="53" t="s">
        <v>18</v>
      </c>
      <c r="I7" s="55"/>
      <c r="J7" s="53"/>
      <c r="K7" s="55"/>
      <c r="L7" s="53" t="s">
        <v>19</v>
      </c>
      <c r="M7" s="55"/>
      <c r="N7" s="53" t="s">
        <v>20</v>
      </c>
      <c r="O7" s="55"/>
      <c r="P7" s="53" t="s">
        <v>21</v>
      </c>
      <c r="Q7" s="55"/>
      <c r="R7" s="56"/>
      <c r="S7" s="57"/>
      <c r="T7" s="57"/>
      <c r="U7" s="58"/>
      <c r="V7" s="53" t="s">
        <v>22</v>
      </c>
      <c r="W7" s="55"/>
      <c r="X7" s="53" t="s">
        <v>23</v>
      </c>
      <c r="Y7" s="55"/>
      <c r="Z7" s="53"/>
      <c r="AA7" s="55"/>
      <c r="AB7" s="53"/>
      <c r="AC7" s="55"/>
      <c r="AD7" s="35"/>
      <c r="AE7" s="36"/>
      <c r="AF7" s="53"/>
      <c r="AG7" s="55"/>
      <c r="AH7" s="27"/>
    </row>
    <row r="8" spans="1:34" x14ac:dyDescent="0.25">
      <c r="A8" s="49"/>
      <c r="B8" s="56"/>
      <c r="C8" s="58"/>
      <c r="D8" s="56"/>
      <c r="E8" s="58"/>
      <c r="F8" s="56" t="s">
        <v>24</v>
      </c>
      <c r="G8" s="58"/>
      <c r="H8" s="56" t="s">
        <v>25</v>
      </c>
      <c r="I8" s="58"/>
      <c r="J8" s="56"/>
      <c r="K8" s="58"/>
      <c r="L8" s="56"/>
      <c r="M8" s="58"/>
      <c r="N8" s="56"/>
      <c r="O8" s="58"/>
      <c r="P8" s="56" t="s">
        <v>26</v>
      </c>
      <c r="Q8" s="58"/>
      <c r="R8" s="63" t="s">
        <v>27</v>
      </c>
      <c r="S8" s="64"/>
      <c r="T8" s="63" t="s">
        <v>28</v>
      </c>
      <c r="U8" s="64"/>
      <c r="V8" s="56" t="s">
        <v>29</v>
      </c>
      <c r="W8" s="58"/>
      <c r="X8" s="56" t="s">
        <v>30</v>
      </c>
      <c r="Y8" s="58"/>
      <c r="Z8" s="56"/>
      <c r="AA8" s="58"/>
      <c r="AB8" s="56"/>
      <c r="AC8" s="58"/>
      <c r="AD8" s="33" t="s">
        <v>5</v>
      </c>
      <c r="AE8" s="37"/>
      <c r="AF8" s="56"/>
      <c r="AG8" s="58"/>
      <c r="AH8" s="27"/>
    </row>
    <row r="9" spans="1:34" ht="14" customHeight="1" x14ac:dyDescent="0.25">
      <c r="A9" s="2"/>
      <c r="B9" s="38" t="s">
        <v>31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27"/>
    </row>
    <row r="10" spans="1:34" x14ac:dyDescent="0.25">
      <c r="A10" s="3">
        <v>1989</v>
      </c>
      <c r="B10" s="4">
        <v>1553997999</v>
      </c>
      <c r="C10" s="5"/>
      <c r="D10" s="4">
        <v>158347542</v>
      </c>
      <c r="E10" s="5"/>
      <c r="F10" s="4">
        <v>266917576</v>
      </c>
      <c r="G10" s="5"/>
      <c r="H10" s="6" t="s">
        <v>32</v>
      </c>
      <c r="I10" s="5"/>
      <c r="J10" s="4">
        <v>1979263117</v>
      </c>
      <c r="K10" s="5"/>
      <c r="L10" s="4">
        <v>529354717</v>
      </c>
      <c r="M10" s="5"/>
      <c r="N10" s="7"/>
      <c r="O10" s="8" t="s">
        <v>33</v>
      </c>
      <c r="P10" s="4">
        <v>269189209</v>
      </c>
      <c r="Q10" s="5"/>
      <c r="R10" s="4">
        <v>4246902</v>
      </c>
      <c r="S10" s="5"/>
      <c r="T10" s="4">
        <v>6878579</v>
      </c>
      <c r="U10" s="5"/>
      <c r="V10" s="4">
        <v>14593443</v>
      </c>
      <c r="W10" s="5"/>
      <c r="X10" s="4">
        <v>250601</v>
      </c>
      <c r="Y10" s="5"/>
      <c r="Z10" s="4">
        <v>2112043</v>
      </c>
      <c r="AA10" s="5"/>
      <c r="AB10" s="4">
        <v>297270777</v>
      </c>
      <c r="AC10" s="5"/>
      <c r="AD10" s="6"/>
      <c r="AE10" s="5"/>
      <c r="AF10" s="4">
        <v>2805888611</v>
      </c>
      <c r="AG10" s="5"/>
      <c r="AH10" s="28" t="s">
        <v>74</v>
      </c>
    </row>
    <row r="11" spans="1:34" x14ac:dyDescent="0.25">
      <c r="A11" s="3">
        <v>1990</v>
      </c>
      <c r="B11" s="4">
        <v>1560161624</v>
      </c>
      <c r="C11" s="5"/>
      <c r="D11" s="4">
        <v>117569744</v>
      </c>
      <c r="E11" s="5"/>
      <c r="F11" s="4">
        <v>264678100</v>
      </c>
      <c r="G11" s="5"/>
      <c r="H11" s="6">
        <v>323</v>
      </c>
      <c r="I11" s="5"/>
      <c r="J11" s="4">
        <v>1942409791</v>
      </c>
      <c r="K11" s="5"/>
      <c r="L11" s="4">
        <v>576861678</v>
      </c>
      <c r="M11" s="5"/>
      <c r="N11" s="4">
        <v>-3507741</v>
      </c>
      <c r="O11" s="5"/>
      <c r="P11" s="4">
        <v>289753124</v>
      </c>
      <c r="Q11" s="5"/>
      <c r="R11" s="4">
        <v>5583286</v>
      </c>
      <c r="S11" s="5"/>
      <c r="T11" s="4">
        <v>10356074</v>
      </c>
      <c r="U11" s="5"/>
      <c r="V11" s="4">
        <v>15434271</v>
      </c>
      <c r="W11" s="5"/>
      <c r="X11" s="4">
        <v>367087</v>
      </c>
      <c r="Y11" s="5"/>
      <c r="Z11" s="4">
        <v>2788600</v>
      </c>
      <c r="AA11" s="5"/>
      <c r="AB11" s="4">
        <v>324282442</v>
      </c>
      <c r="AC11" s="5"/>
      <c r="AD11" s="6"/>
      <c r="AE11" s="5"/>
      <c r="AF11" s="4">
        <v>2840046170</v>
      </c>
      <c r="AG11" s="5"/>
      <c r="AH11" s="28" t="s">
        <v>74</v>
      </c>
    </row>
    <row r="12" spans="1:34" x14ac:dyDescent="0.25">
      <c r="A12" s="9">
        <v>1991</v>
      </c>
      <c r="B12" s="10">
        <v>1551924278</v>
      </c>
      <c r="C12" s="11"/>
      <c r="D12" s="10">
        <v>112208446</v>
      </c>
      <c r="E12" s="11"/>
      <c r="F12" s="10">
        <v>267775861</v>
      </c>
      <c r="G12" s="11"/>
      <c r="H12" s="10">
        <v>2975</v>
      </c>
      <c r="I12" s="11"/>
      <c r="J12" s="10">
        <v>1931911560</v>
      </c>
      <c r="K12" s="11"/>
      <c r="L12" s="10">
        <v>612565087</v>
      </c>
      <c r="M12" s="11"/>
      <c r="N12" s="10">
        <v>-4541435</v>
      </c>
      <c r="O12" s="11"/>
      <c r="P12" s="10">
        <v>286019443</v>
      </c>
      <c r="Q12" s="11"/>
      <c r="R12" s="10">
        <v>6031518</v>
      </c>
      <c r="S12" s="11"/>
      <c r="T12" s="10">
        <v>12243583</v>
      </c>
      <c r="U12" s="11"/>
      <c r="V12" s="10">
        <v>15966444</v>
      </c>
      <c r="W12" s="11"/>
      <c r="X12" s="10">
        <v>471765</v>
      </c>
      <c r="Y12" s="11"/>
      <c r="Z12" s="10">
        <v>2950951</v>
      </c>
      <c r="AA12" s="11"/>
      <c r="AB12" s="10">
        <v>323683704</v>
      </c>
      <c r="AC12" s="11"/>
      <c r="AD12" s="12"/>
      <c r="AE12" s="11"/>
      <c r="AF12" s="10">
        <v>2863618916</v>
      </c>
      <c r="AG12" s="11"/>
      <c r="AH12" s="28" t="s">
        <v>74</v>
      </c>
    </row>
    <row r="13" spans="1:34" x14ac:dyDescent="0.25">
      <c r="A13" s="3">
        <v>1992</v>
      </c>
      <c r="B13" s="4">
        <v>1577060710</v>
      </c>
      <c r="C13" s="5"/>
      <c r="D13" s="4">
        <v>90076098</v>
      </c>
      <c r="E13" s="5"/>
      <c r="F13" s="4">
        <v>270870693</v>
      </c>
      <c r="G13" s="5"/>
      <c r="H13" s="4">
        <v>3138</v>
      </c>
      <c r="I13" s="5"/>
      <c r="J13" s="4">
        <v>1938010639</v>
      </c>
      <c r="K13" s="5"/>
      <c r="L13" s="4">
        <v>618776263</v>
      </c>
      <c r="M13" s="5"/>
      <c r="N13" s="4">
        <v>-4176582</v>
      </c>
      <c r="O13" s="5"/>
      <c r="P13" s="4">
        <v>250015684</v>
      </c>
      <c r="Q13" s="5"/>
      <c r="R13" s="4">
        <v>6566981</v>
      </c>
      <c r="S13" s="5"/>
      <c r="T13" s="4">
        <v>14436581</v>
      </c>
      <c r="U13" s="5"/>
      <c r="V13" s="4">
        <v>16137962</v>
      </c>
      <c r="W13" s="5"/>
      <c r="X13" s="4">
        <v>399640</v>
      </c>
      <c r="Y13" s="5"/>
      <c r="Z13" s="4">
        <v>2887523</v>
      </c>
      <c r="AA13" s="5"/>
      <c r="AB13" s="4">
        <v>290444371</v>
      </c>
      <c r="AC13" s="5"/>
      <c r="AD13" s="6"/>
      <c r="AE13" s="5"/>
      <c r="AF13" s="4">
        <v>2843054691</v>
      </c>
      <c r="AG13" s="5"/>
      <c r="AH13" s="28" t="s">
        <v>74</v>
      </c>
    </row>
    <row r="14" spans="1:34" x14ac:dyDescent="0.25">
      <c r="A14" s="3">
        <v>1993</v>
      </c>
      <c r="B14" s="4">
        <v>1642055280</v>
      </c>
      <c r="C14" s="5"/>
      <c r="D14" s="4">
        <v>100598595</v>
      </c>
      <c r="E14" s="5"/>
      <c r="F14" s="4">
        <v>267208382</v>
      </c>
      <c r="G14" s="5"/>
      <c r="H14" s="4">
        <v>7077</v>
      </c>
      <c r="I14" s="5"/>
      <c r="J14" s="4">
        <v>2009869334</v>
      </c>
      <c r="K14" s="5"/>
      <c r="L14" s="4">
        <v>610291214</v>
      </c>
      <c r="M14" s="5"/>
      <c r="N14" s="4">
        <v>-4035572</v>
      </c>
      <c r="O14" s="5"/>
      <c r="P14" s="4">
        <v>277523663</v>
      </c>
      <c r="Q14" s="5"/>
      <c r="R14" s="4">
        <v>7155918</v>
      </c>
      <c r="S14" s="5"/>
      <c r="T14" s="4">
        <v>14859005</v>
      </c>
      <c r="U14" s="5"/>
      <c r="V14" s="4">
        <v>16788565</v>
      </c>
      <c r="W14" s="5"/>
      <c r="X14" s="4">
        <v>462452</v>
      </c>
      <c r="Y14" s="5"/>
      <c r="Z14" s="4">
        <v>3005827</v>
      </c>
      <c r="AA14" s="5"/>
      <c r="AB14" s="4">
        <v>319795430</v>
      </c>
      <c r="AC14" s="5"/>
      <c r="AD14" s="6"/>
      <c r="AE14" s="5"/>
      <c r="AF14" s="4">
        <v>2935920406</v>
      </c>
      <c r="AG14" s="5"/>
      <c r="AH14" s="28" t="s">
        <v>74</v>
      </c>
    </row>
    <row r="15" spans="1:34" x14ac:dyDescent="0.25">
      <c r="A15" s="9">
        <v>1994</v>
      </c>
      <c r="B15" s="10">
        <v>1639862531</v>
      </c>
      <c r="C15" s="11"/>
      <c r="D15" s="10">
        <v>92085105</v>
      </c>
      <c r="E15" s="11"/>
      <c r="F15" s="10">
        <v>299717977</v>
      </c>
      <c r="G15" s="11"/>
      <c r="H15" s="10">
        <v>6614</v>
      </c>
      <c r="I15" s="11"/>
      <c r="J15" s="10">
        <v>2031672227</v>
      </c>
      <c r="K15" s="11"/>
      <c r="L15" s="10">
        <v>640439832</v>
      </c>
      <c r="M15" s="11"/>
      <c r="N15" s="10">
        <v>-3377825</v>
      </c>
      <c r="O15" s="11"/>
      <c r="P15" s="10">
        <v>254004826</v>
      </c>
      <c r="Q15" s="11"/>
      <c r="R15" s="10">
        <v>7634010</v>
      </c>
      <c r="S15" s="11"/>
      <c r="T15" s="10">
        <v>15383420</v>
      </c>
      <c r="U15" s="11"/>
      <c r="V15" s="10">
        <v>15535453</v>
      </c>
      <c r="W15" s="11"/>
      <c r="X15" s="10">
        <v>486622</v>
      </c>
      <c r="Y15" s="11"/>
      <c r="Z15" s="10">
        <v>3447109</v>
      </c>
      <c r="AA15" s="11"/>
      <c r="AB15" s="10">
        <v>296491440</v>
      </c>
      <c r="AC15" s="11"/>
      <c r="AD15" s="12"/>
      <c r="AE15" s="11"/>
      <c r="AF15" s="10">
        <v>2965225674</v>
      </c>
      <c r="AG15" s="11"/>
      <c r="AH15" s="28" t="s">
        <v>74</v>
      </c>
    </row>
    <row r="16" spans="1:34" x14ac:dyDescent="0.25">
      <c r="A16" s="3">
        <v>1995</v>
      </c>
      <c r="B16" s="4">
        <v>1657958730</v>
      </c>
      <c r="C16" s="5"/>
      <c r="D16" s="4">
        <v>62006635</v>
      </c>
      <c r="E16" s="5"/>
      <c r="F16" s="4">
        <v>317442070</v>
      </c>
      <c r="G16" s="5"/>
      <c r="H16" s="4">
        <v>5619</v>
      </c>
      <c r="I16" s="5"/>
      <c r="J16" s="4">
        <v>2037413054</v>
      </c>
      <c r="K16" s="5"/>
      <c r="L16" s="4">
        <v>673402123</v>
      </c>
      <c r="M16" s="5"/>
      <c r="N16" s="4">
        <v>-2725131</v>
      </c>
      <c r="O16" s="5"/>
      <c r="P16" s="4">
        <v>305410435</v>
      </c>
      <c r="Q16" s="5"/>
      <c r="R16" s="4">
        <v>5884728</v>
      </c>
      <c r="S16" s="5"/>
      <c r="T16" s="4">
        <v>16326125</v>
      </c>
      <c r="U16" s="5"/>
      <c r="V16" s="4">
        <v>13378258</v>
      </c>
      <c r="W16" s="5"/>
      <c r="X16" s="4">
        <v>496821</v>
      </c>
      <c r="Y16" s="5"/>
      <c r="Z16" s="4">
        <v>3164253</v>
      </c>
      <c r="AA16" s="5"/>
      <c r="AB16" s="4">
        <v>344660620</v>
      </c>
      <c r="AC16" s="5"/>
      <c r="AD16" s="6"/>
      <c r="AE16" s="5"/>
      <c r="AF16" s="4">
        <v>3052750666</v>
      </c>
      <c r="AG16" s="5"/>
      <c r="AH16" s="28" t="s">
        <v>74</v>
      </c>
    </row>
    <row r="17" spans="1:42" x14ac:dyDescent="0.25">
      <c r="A17" s="3">
        <v>1996</v>
      </c>
      <c r="B17" s="4">
        <v>1742765712</v>
      </c>
      <c r="C17" s="5"/>
      <c r="D17" s="4">
        <v>68516210</v>
      </c>
      <c r="E17" s="5"/>
      <c r="F17" s="4">
        <v>272834152</v>
      </c>
      <c r="G17" s="5"/>
      <c r="H17" s="4">
        <v>4263</v>
      </c>
      <c r="I17" s="5"/>
      <c r="J17" s="4">
        <v>2084120337</v>
      </c>
      <c r="K17" s="5"/>
      <c r="L17" s="4">
        <v>674728546</v>
      </c>
      <c r="M17" s="5"/>
      <c r="N17" s="4">
        <v>-3088078</v>
      </c>
      <c r="O17" s="5"/>
      <c r="P17" s="4">
        <v>341158836</v>
      </c>
      <c r="Q17" s="5"/>
      <c r="R17" s="4">
        <v>6493033</v>
      </c>
      <c r="S17" s="5"/>
      <c r="T17" s="4">
        <v>16077774</v>
      </c>
      <c r="U17" s="5"/>
      <c r="V17" s="4">
        <v>14328684</v>
      </c>
      <c r="W17" s="5"/>
      <c r="X17" s="4">
        <v>521205</v>
      </c>
      <c r="Y17" s="5"/>
      <c r="Z17" s="4">
        <v>3234069</v>
      </c>
      <c r="AA17" s="5"/>
      <c r="AB17" s="4">
        <v>381813601</v>
      </c>
      <c r="AC17" s="5"/>
      <c r="AD17" s="6"/>
      <c r="AE17" s="5"/>
      <c r="AF17" s="4">
        <v>3137574406</v>
      </c>
      <c r="AG17" s="5"/>
      <c r="AH17" s="28" t="s">
        <v>74</v>
      </c>
    </row>
    <row r="18" spans="1:42" x14ac:dyDescent="0.25">
      <c r="A18" s="9">
        <v>1997</v>
      </c>
      <c r="B18" s="10">
        <v>1793150334</v>
      </c>
      <c r="C18" s="11"/>
      <c r="D18" s="10">
        <v>80309348</v>
      </c>
      <c r="E18" s="11"/>
      <c r="F18" s="10">
        <v>291131075</v>
      </c>
      <c r="G18" s="11"/>
      <c r="H18" s="10">
        <v>30615</v>
      </c>
      <c r="I18" s="11"/>
      <c r="J18" s="10">
        <v>2164621372</v>
      </c>
      <c r="K18" s="11"/>
      <c r="L18" s="10">
        <v>628644171</v>
      </c>
      <c r="M18" s="11"/>
      <c r="N18" s="10">
        <v>-4039905</v>
      </c>
      <c r="O18" s="11"/>
      <c r="P18" s="10">
        <v>350647962</v>
      </c>
      <c r="Q18" s="11"/>
      <c r="R18" s="10">
        <v>6468356</v>
      </c>
      <c r="S18" s="11"/>
      <c r="T18" s="10">
        <v>16397139</v>
      </c>
      <c r="U18" s="11"/>
      <c r="V18" s="10">
        <v>14726102</v>
      </c>
      <c r="W18" s="11"/>
      <c r="X18" s="10">
        <v>511168</v>
      </c>
      <c r="Y18" s="11"/>
      <c r="Z18" s="10">
        <v>3288035</v>
      </c>
      <c r="AA18" s="11"/>
      <c r="AB18" s="10">
        <v>392038762</v>
      </c>
      <c r="AC18" s="11"/>
      <c r="AD18" s="12"/>
      <c r="AE18" s="11"/>
      <c r="AF18" s="10">
        <v>3181264400</v>
      </c>
      <c r="AG18" s="11"/>
      <c r="AH18" s="28" t="s">
        <v>74</v>
      </c>
    </row>
    <row r="19" spans="1:42" x14ac:dyDescent="0.25">
      <c r="A19" s="3">
        <v>1998</v>
      </c>
      <c r="B19" s="4">
        <v>1823018900</v>
      </c>
      <c r="C19" s="5"/>
      <c r="D19" s="4">
        <v>115660876</v>
      </c>
      <c r="E19" s="5"/>
      <c r="F19" s="4">
        <v>335879713</v>
      </c>
      <c r="G19" s="5"/>
      <c r="H19" s="4">
        <v>55217</v>
      </c>
      <c r="I19" s="5"/>
      <c r="J19" s="4">
        <v>2274614706</v>
      </c>
      <c r="K19" s="5"/>
      <c r="L19" s="4">
        <v>673702104</v>
      </c>
      <c r="M19" s="5"/>
      <c r="N19" s="4">
        <v>-4467280</v>
      </c>
      <c r="O19" s="5"/>
      <c r="P19" s="4">
        <v>317866620</v>
      </c>
      <c r="Q19" s="5"/>
      <c r="R19" s="4">
        <v>6643986</v>
      </c>
      <c r="S19" s="5"/>
      <c r="T19" s="4">
        <v>16963401</v>
      </c>
      <c r="U19" s="5"/>
      <c r="V19" s="4">
        <v>14773918</v>
      </c>
      <c r="W19" s="5"/>
      <c r="X19" s="4">
        <v>502473</v>
      </c>
      <c r="Y19" s="5"/>
      <c r="Z19" s="4">
        <v>3025696</v>
      </c>
      <c r="AA19" s="5"/>
      <c r="AB19" s="4">
        <v>359776094</v>
      </c>
      <c r="AC19" s="5"/>
      <c r="AD19" s="6"/>
      <c r="AE19" s="5"/>
      <c r="AF19" s="4">
        <v>3303625624</v>
      </c>
      <c r="AG19" s="5"/>
      <c r="AH19" s="28" t="s">
        <v>74</v>
      </c>
    </row>
    <row r="20" spans="1:42" x14ac:dyDescent="0.25">
      <c r="A20" s="3">
        <v>1999</v>
      </c>
      <c r="B20" s="4">
        <v>1832066627</v>
      </c>
      <c r="C20" s="5"/>
      <c r="D20" s="4">
        <v>104835053</v>
      </c>
      <c r="E20" s="5"/>
      <c r="F20" s="4">
        <v>356644985</v>
      </c>
      <c r="G20" s="5"/>
      <c r="H20" s="4">
        <v>35516</v>
      </c>
      <c r="I20" s="5"/>
      <c r="J20" s="4">
        <v>2293582181</v>
      </c>
      <c r="K20" s="5"/>
      <c r="L20" s="4">
        <v>728254124</v>
      </c>
      <c r="M20" s="5"/>
      <c r="N20" s="4">
        <v>-6096899</v>
      </c>
      <c r="O20" s="5"/>
      <c r="P20" s="4">
        <v>314663058</v>
      </c>
      <c r="Q20" s="5"/>
      <c r="R20" s="4">
        <v>7253517</v>
      </c>
      <c r="S20" s="5"/>
      <c r="T20" s="4">
        <v>17112101</v>
      </c>
      <c r="U20" s="5"/>
      <c r="V20" s="4">
        <v>14827013</v>
      </c>
      <c r="W20" s="5"/>
      <c r="X20" s="4">
        <v>495082</v>
      </c>
      <c r="Y20" s="5"/>
      <c r="Z20" s="4">
        <v>4487998</v>
      </c>
      <c r="AA20" s="5"/>
      <c r="AB20" s="4">
        <v>358838769</v>
      </c>
      <c r="AC20" s="5"/>
      <c r="AD20" s="6"/>
      <c r="AE20" s="5"/>
      <c r="AF20" s="4">
        <v>3374578175</v>
      </c>
      <c r="AG20" s="5"/>
      <c r="AH20" s="28" t="s">
        <v>74</v>
      </c>
    </row>
    <row r="21" spans="1:42" x14ac:dyDescent="0.25">
      <c r="A21" s="9">
        <v>2000</v>
      </c>
      <c r="B21" s="10">
        <v>1910575307</v>
      </c>
      <c r="C21" s="11"/>
      <c r="D21" s="10">
        <v>97975152</v>
      </c>
      <c r="E21" s="11"/>
      <c r="F21" s="10">
        <v>399427428</v>
      </c>
      <c r="G21" s="11"/>
      <c r="H21" s="10">
        <v>181116</v>
      </c>
      <c r="I21" s="11"/>
      <c r="J21" s="10">
        <v>2408159003</v>
      </c>
      <c r="K21" s="11"/>
      <c r="L21" s="10">
        <v>753892940</v>
      </c>
      <c r="M21" s="11"/>
      <c r="N21" s="10">
        <v>-5538860</v>
      </c>
      <c r="O21" s="11"/>
      <c r="P21" s="10">
        <v>271337693</v>
      </c>
      <c r="Q21" s="11"/>
      <c r="R21" s="10">
        <v>7300994</v>
      </c>
      <c r="S21" s="11"/>
      <c r="T21" s="10">
        <v>17591699</v>
      </c>
      <c r="U21" s="11"/>
      <c r="V21" s="10">
        <v>14093158</v>
      </c>
      <c r="W21" s="11"/>
      <c r="X21" s="10">
        <v>493375</v>
      </c>
      <c r="Y21" s="11"/>
      <c r="Z21" s="10">
        <v>5593261</v>
      </c>
      <c r="AA21" s="11"/>
      <c r="AB21" s="10">
        <v>316410180</v>
      </c>
      <c r="AC21" s="11"/>
      <c r="AD21" s="12"/>
      <c r="AE21" s="11"/>
      <c r="AF21" s="10">
        <v>3472923263</v>
      </c>
      <c r="AG21" s="11"/>
      <c r="AH21" s="28" t="s">
        <v>74</v>
      </c>
    </row>
    <row r="22" spans="1:42" x14ac:dyDescent="0.25">
      <c r="A22" s="3">
        <v>2001</v>
      </c>
      <c r="B22" s="4">
        <v>1851823369</v>
      </c>
      <c r="C22" s="5"/>
      <c r="D22" s="4">
        <v>113165328</v>
      </c>
      <c r="E22" s="5"/>
      <c r="F22" s="4">
        <v>426974072</v>
      </c>
      <c r="G22" s="5"/>
      <c r="H22" s="4">
        <v>10135</v>
      </c>
      <c r="I22" s="5"/>
      <c r="J22" s="4">
        <v>2391972904</v>
      </c>
      <c r="K22" s="5"/>
      <c r="L22" s="4">
        <v>768826308</v>
      </c>
      <c r="M22" s="5"/>
      <c r="N22" s="4">
        <v>-8823445</v>
      </c>
      <c r="O22" s="5"/>
      <c r="P22" s="4">
        <v>213749291</v>
      </c>
      <c r="Q22" s="5"/>
      <c r="R22" s="4">
        <v>6570553</v>
      </c>
      <c r="S22" s="5"/>
      <c r="T22" s="4">
        <v>11274998</v>
      </c>
      <c r="U22" s="5"/>
      <c r="V22" s="4">
        <v>13740501</v>
      </c>
      <c r="W22" s="5"/>
      <c r="X22" s="4">
        <v>542755</v>
      </c>
      <c r="Y22" s="5"/>
      <c r="Z22" s="4">
        <v>6737332</v>
      </c>
      <c r="AA22" s="5"/>
      <c r="AB22" s="4">
        <v>252615430</v>
      </c>
      <c r="AC22" s="5"/>
      <c r="AD22" s="4">
        <v>5946384</v>
      </c>
      <c r="AE22" s="5"/>
      <c r="AF22" s="4">
        <v>3410537581</v>
      </c>
      <c r="AG22" s="5"/>
      <c r="AH22" s="28" t="s">
        <v>74</v>
      </c>
    </row>
    <row r="23" spans="1:42" x14ac:dyDescent="0.25">
      <c r="A23" s="3">
        <v>2002</v>
      </c>
      <c r="B23" s="4">
        <v>1881204797</v>
      </c>
      <c r="C23" s="5"/>
      <c r="D23" s="4">
        <v>83274997</v>
      </c>
      <c r="E23" s="5"/>
      <c r="F23" s="4">
        <v>456794218</v>
      </c>
      <c r="G23" s="5"/>
      <c r="H23" s="4">
        <v>235955</v>
      </c>
      <c r="I23" s="5"/>
      <c r="J23" s="4">
        <v>2421509967</v>
      </c>
      <c r="K23" s="5"/>
      <c r="L23" s="4">
        <v>780064087</v>
      </c>
      <c r="M23" s="5"/>
      <c r="N23" s="4">
        <v>-8742928</v>
      </c>
      <c r="O23" s="5"/>
      <c r="P23" s="4">
        <v>260491387</v>
      </c>
      <c r="Q23" s="5"/>
      <c r="R23" s="4">
        <v>7265418</v>
      </c>
      <c r="S23" s="5"/>
      <c r="T23" s="4">
        <v>11152227</v>
      </c>
      <c r="U23" s="5"/>
      <c r="V23" s="4">
        <v>14491310</v>
      </c>
      <c r="W23" s="5"/>
      <c r="X23" s="4">
        <v>554831</v>
      </c>
      <c r="Y23" s="5"/>
      <c r="Z23" s="4">
        <v>10354279</v>
      </c>
      <c r="AA23" s="5"/>
      <c r="AB23" s="4">
        <v>304309452</v>
      </c>
      <c r="AC23" s="5"/>
      <c r="AD23" s="4">
        <v>7647737</v>
      </c>
      <c r="AE23" s="5"/>
      <c r="AF23" s="4">
        <v>3504788315</v>
      </c>
      <c r="AG23" s="5"/>
      <c r="AH23" s="28" t="s">
        <v>74</v>
      </c>
    </row>
    <row r="24" spans="1:42" x14ac:dyDescent="0.25">
      <c r="A24" s="9">
        <v>2003</v>
      </c>
      <c r="B24" s="10">
        <v>1915778797</v>
      </c>
      <c r="C24" s="11"/>
      <c r="D24" s="10">
        <v>108501940</v>
      </c>
      <c r="E24" s="11"/>
      <c r="F24" s="10">
        <v>421206838</v>
      </c>
      <c r="G24" s="11"/>
      <c r="H24" s="10">
        <v>255157</v>
      </c>
      <c r="I24" s="11"/>
      <c r="J24" s="10">
        <v>2445742732</v>
      </c>
      <c r="K24" s="11"/>
      <c r="L24" s="10">
        <v>763732695</v>
      </c>
      <c r="M24" s="11"/>
      <c r="N24" s="10">
        <v>-8535065</v>
      </c>
      <c r="O24" s="11"/>
      <c r="P24" s="10">
        <v>271511659</v>
      </c>
      <c r="Q24" s="11"/>
      <c r="R24" s="10">
        <v>7402141</v>
      </c>
      <c r="S24" s="11"/>
      <c r="T24" s="10">
        <v>11931656</v>
      </c>
      <c r="U24" s="11"/>
      <c r="V24" s="10">
        <v>14424231</v>
      </c>
      <c r="W24" s="11"/>
      <c r="X24" s="10">
        <v>534001</v>
      </c>
      <c r="Y24" s="11"/>
      <c r="Z24" s="10">
        <v>11187467</v>
      </c>
      <c r="AA24" s="11"/>
      <c r="AB24" s="10">
        <v>316991155</v>
      </c>
      <c r="AC24" s="11"/>
      <c r="AD24" s="10">
        <v>7554052</v>
      </c>
      <c r="AE24" s="11"/>
      <c r="AF24" s="10">
        <v>3525485569</v>
      </c>
      <c r="AG24" s="11"/>
      <c r="AH24" s="28" t="s">
        <v>74</v>
      </c>
    </row>
    <row r="25" spans="1:42" x14ac:dyDescent="0.25">
      <c r="A25" s="3">
        <v>2004</v>
      </c>
      <c r="B25" s="4">
        <v>1921059224</v>
      </c>
      <c r="C25" s="5"/>
      <c r="D25" s="4">
        <v>109358646</v>
      </c>
      <c r="E25" s="5"/>
      <c r="F25" s="4">
        <v>491188765</v>
      </c>
      <c r="G25" s="5"/>
      <c r="H25" s="4">
        <v>380982</v>
      </c>
      <c r="I25" s="5"/>
      <c r="J25" s="4">
        <v>2521987616</v>
      </c>
      <c r="K25" s="5"/>
      <c r="L25" s="4">
        <v>788528387</v>
      </c>
      <c r="M25" s="5"/>
      <c r="N25" s="4">
        <v>-8488210</v>
      </c>
      <c r="O25" s="5"/>
      <c r="P25" s="4">
        <v>265063848</v>
      </c>
      <c r="Q25" s="5"/>
      <c r="R25" s="4">
        <v>8148552</v>
      </c>
      <c r="S25" s="5"/>
      <c r="T25" s="4">
        <v>11756195</v>
      </c>
      <c r="U25" s="5"/>
      <c r="V25" s="4">
        <v>14810975</v>
      </c>
      <c r="W25" s="5"/>
      <c r="X25" s="4">
        <v>575155</v>
      </c>
      <c r="Y25" s="5"/>
      <c r="Z25" s="4">
        <v>14143741</v>
      </c>
      <c r="AA25" s="5"/>
      <c r="AB25" s="4">
        <v>314498466</v>
      </c>
      <c r="AC25" s="5"/>
      <c r="AD25" s="4">
        <v>7574976</v>
      </c>
      <c r="AE25" s="5"/>
      <c r="AF25" s="4">
        <v>3624101236</v>
      </c>
      <c r="AG25" s="5"/>
      <c r="AH25" s="28" t="s">
        <v>74</v>
      </c>
    </row>
    <row r="26" spans="1:42" x14ac:dyDescent="0.25">
      <c r="A26" s="3">
        <v>2005</v>
      </c>
      <c r="B26" s="4">
        <v>1955512902</v>
      </c>
      <c r="C26" s="5"/>
      <c r="D26" s="4">
        <v>111207337</v>
      </c>
      <c r="E26" s="5"/>
      <c r="F26" s="4">
        <v>553173900</v>
      </c>
      <c r="G26" s="5"/>
      <c r="H26" s="4">
        <v>12464</v>
      </c>
      <c r="I26" s="5"/>
      <c r="J26" s="4">
        <v>2619906602</v>
      </c>
      <c r="K26" s="5"/>
      <c r="L26" s="4">
        <v>781986365</v>
      </c>
      <c r="M26" s="5"/>
      <c r="N26" s="4">
        <v>-6557788</v>
      </c>
      <c r="O26" s="5"/>
      <c r="P26" s="4">
        <v>267030169</v>
      </c>
      <c r="Q26" s="5"/>
      <c r="R26" s="4">
        <v>8496545</v>
      </c>
      <c r="S26" s="5"/>
      <c r="T26" s="4">
        <v>11689796</v>
      </c>
      <c r="U26" s="5"/>
      <c r="V26" s="4">
        <v>14691745</v>
      </c>
      <c r="W26" s="5"/>
      <c r="X26" s="4">
        <v>550294</v>
      </c>
      <c r="Y26" s="5"/>
      <c r="Z26" s="4">
        <v>17810549</v>
      </c>
      <c r="AA26" s="5"/>
      <c r="AB26" s="4">
        <v>320269099</v>
      </c>
      <c r="AC26" s="5"/>
      <c r="AD26" s="4">
        <v>6212663</v>
      </c>
      <c r="AE26" s="5"/>
      <c r="AF26" s="4">
        <v>3721816940</v>
      </c>
      <c r="AG26" s="5"/>
      <c r="AH26" s="28" t="s">
        <v>74</v>
      </c>
    </row>
    <row r="27" spans="1:42" x14ac:dyDescent="0.25">
      <c r="A27" s="9">
        <v>2006</v>
      </c>
      <c r="B27" s="10">
        <v>1933723361</v>
      </c>
      <c r="C27" s="11"/>
      <c r="D27" s="10">
        <v>55242840</v>
      </c>
      <c r="E27" s="11"/>
      <c r="F27" s="10">
        <v>617986391</v>
      </c>
      <c r="G27" s="11"/>
      <c r="H27" s="10">
        <v>33290</v>
      </c>
      <c r="I27" s="11"/>
      <c r="J27" s="10">
        <v>2606985882</v>
      </c>
      <c r="K27" s="11"/>
      <c r="L27" s="10">
        <v>787218636</v>
      </c>
      <c r="M27" s="11"/>
      <c r="N27" s="10">
        <v>-6557842</v>
      </c>
      <c r="O27" s="11"/>
      <c r="P27" s="10">
        <v>286246106</v>
      </c>
      <c r="Q27" s="11"/>
      <c r="R27" s="10">
        <v>8311261</v>
      </c>
      <c r="S27" s="11"/>
      <c r="T27" s="10">
        <v>12501855</v>
      </c>
      <c r="U27" s="11"/>
      <c r="V27" s="10">
        <v>14568029</v>
      </c>
      <c r="W27" s="11"/>
      <c r="X27" s="10">
        <v>507706</v>
      </c>
      <c r="Y27" s="11"/>
      <c r="Z27" s="10">
        <v>26589137</v>
      </c>
      <c r="AA27" s="11"/>
      <c r="AB27" s="10">
        <v>348724094</v>
      </c>
      <c r="AC27" s="11"/>
      <c r="AD27" s="10">
        <v>6346791</v>
      </c>
      <c r="AE27" s="11"/>
      <c r="AF27" s="10">
        <v>3742717562</v>
      </c>
      <c r="AG27" s="11"/>
      <c r="AH27" s="28" t="s">
        <v>74</v>
      </c>
    </row>
    <row r="28" spans="1:42" x14ac:dyDescent="0.25">
      <c r="A28" s="3">
        <v>2007</v>
      </c>
      <c r="B28" s="4">
        <v>1961962608</v>
      </c>
      <c r="C28" s="5"/>
      <c r="D28" s="4">
        <v>56908377</v>
      </c>
      <c r="E28" s="5"/>
      <c r="F28" s="4">
        <v>686307963</v>
      </c>
      <c r="G28" s="5"/>
      <c r="H28" s="4">
        <v>143969</v>
      </c>
      <c r="I28" s="5"/>
      <c r="J28" s="4">
        <v>2705322917</v>
      </c>
      <c r="K28" s="5"/>
      <c r="L28" s="4">
        <v>806424753</v>
      </c>
      <c r="M28" s="5"/>
      <c r="N28" s="4">
        <v>-6896352</v>
      </c>
      <c r="O28" s="5"/>
      <c r="P28" s="4">
        <v>245837127</v>
      </c>
      <c r="Q28" s="5"/>
      <c r="R28" s="4">
        <v>8676812</v>
      </c>
      <c r="S28" s="5"/>
      <c r="T28" s="4">
        <v>12878690</v>
      </c>
      <c r="U28" s="5"/>
      <c r="V28" s="4">
        <v>14637213</v>
      </c>
      <c r="W28" s="5"/>
      <c r="X28" s="4">
        <v>611793</v>
      </c>
      <c r="Y28" s="5"/>
      <c r="Z28" s="4">
        <v>34449927</v>
      </c>
      <c r="AA28" s="5"/>
      <c r="AB28" s="4">
        <v>317091562</v>
      </c>
      <c r="AC28" s="5"/>
      <c r="AD28" s="4">
        <v>6043887</v>
      </c>
      <c r="AE28" s="5"/>
      <c r="AF28" s="4">
        <v>3827986767</v>
      </c>
      <c r="AG28" s="5"/>
      <c r="AH28" s="28" t="s">
        <v>74</v>
      </c>
    </row>
    <row r="29" spans="1:42" ht="13" x14ac:dyDescent="0.3">
      <c r="A29" s="3">
        <v>2008</v>
      </c>
      <c r="B29" s="4">
        <v>1931953174</v>
      </c>
      <c r="C29" s="5"/>
      <c r="D29" s="4">
        <v>39269105</v>
      </c>
      <c r="E29" s="5"/>
      <c r="F29" s="4">
        <v>683328271</v>
      </c>
      <c r="G29" s="5"/>
      <c r="H29" s="4">
        <v>46511</v>
      </c>
      <c r="I29" s="5"/>
      <c r="J29" s="4">
        <v>2654597061</v>
      </c>
      <c r="K29" s="5"/>
      <c r="L29" s="4">
        <v>806208435</v>
      </c>
      <c r="M29" s="5"/>
      <c r="N29" s="4">
        <v>-6288062</v>
      </c>
      <c r="O29" s="5"/>
      <c r="P29" s="4">
        <v>253089208</v>
      </c>
      <c r="Q29" s="5"/>
      <c r="R29" s="4">
        <v>8633456</v>
      </c>
      <c r="S29" s="5"/>
      <c r="T29" s="4">
        <v>13965690</v>
      </c>
      <c r="U29" s="5"/>
      <c r="V29" s="4">
        <v>14839977</v>
      </c>
      <c r="W29" s="5"/>
      <c r="X29" s="4">
        <v>864235</v>
      </c>
      <c r="Y29" s="5"/>
      <c r="Z29" s="4">
        <v>55363100</v>
      </c>
      <c r="AA29" s="5"/>
      <c r="AB29" s="4">
        <v>346755665</v>
      </c>
      <c r="AC29" s="5"/>
      <c r="AD29" s="4">
        <v>6161331</v>
      </c>
      <c r="AE29" s="5"/>
      <c r="AF29" s="4">
        <v>3807434430</v>
      </c>
      <c r="AG29" s="5"/>
      <c r="AH29" s="28" t="s">
        <v>74</v>
      </c>
      <c r="AL29" s="13" t="s">
        <v>34</v>
      </c>
    </row>
    <row r="30" spans="1:42" x14ac:dyDescent="0.25">
      <c r="A30" s="9">
        <v>2009</v>
      </c>
      <c r="B30" s="10">
        <v>1711875205</v>
      </c>
      <c r="C30" s="11"/>
      <c r="D30" s="10">
        <v>31900619</v>
      </c>
      <c r="E30" s="11"/>
      <c r="F30" s="10">
        <v>722719844</v>
      </c>
      <c r="G30" s="11"/>
      <c r="H30" s="10">
        <v>96824</v>
      </c>
      <c r="I30" s="11"/>
      <c r="J30" s="10">
        <v>2466592492</v>
      </c>
      <c r="K30" s="11"/>
      <c r="L30" s="10">
        <v>798854585</v>
      </c>
      <c r="M30" s="11"/>
      <c r="N30" s="10">
        <v>-4627345</v>
      </c>
      <c r="O30" s="11"/>
      <c r="P30" s="10">
        <v>271501690</v>
      </c>
      <c r="Q30" s="11"/>
      <c r="R30" s="10">
        <v>8480193</v>
      </c>
      <c r="S30" s="11"/>
      <c r="T30" s="10">
        <v>14279990</v>
      </c>
      <c r="U30" s="11"/>
      <c r="V30" s="10">
        <v>15008658</v>
      </c>
      <c r="W30" s="11"/>
      <c r="X30" s="10">
        <v>891137</v>
      </c>
      <c r="Y30" s="11"/>
      <c r="Z30" s="10">
        <v>73885924</v>
      </c>
      <c r="AA30" s="11"/>
      <c r="AB30" s="10">
        <v>384047593</v>
      </c>
      <c r="AC30" s="11"/>
      <c r="AD30" s="10">
        <v>5824194</v>
      </c>
      <c r="AE30" s="11"/>
      <c r="AF30" s="10">
        <v>3650691519</v>
      </c>
      <c r="AG30" s="11"/>
      <c r="AH30" s="28" t="s">
        <v>74</v>
      </c>
      <c r="AI30" s="1" t="s">
        <v>35</v>
      </c>
      <c r="AL30" s="1" t="s">
        <v>36</v>
      </c>
      <c r="AN30" s="1" t="s">
        <v>37</v>
      </c>
      <c r="AP30" s="1" t="s">
        <v>38</v>
      </c>
    </row>
    <row r="31" spans="1:42" x14ac:dyDescent="0.25">
      <c r="A31" s="3">
        <v>2010</v>
      </c>
      <c r="B31" s="4">
        <v>1797487280</v>
      </c>
      <c r="C31" s="8" t="s">
        <v>39</v>
      </c>
      <c r="D31" s="4">
        <v>32376858</v>
      </c>
      <c r="E31" s="8" t="s">
        <v>39</v>
      </c>
      <c r="F31" s="6">
        <v>779370753</v>
      </c>
      <c r="G31" s="8" t="s">
        <v>39</v>
      </c>
      <c r="H31" s="4">
        <v>66794</v>
      </c>
      <c r="I31" s="8" t="s">
        <v>39</v>
      </c>
      <c r="J31" s="4">
        <v>2609301686</v>
      </c>
      <c r="K31" s="8" t="s">
        <v>39</v>
      </c>
      <c r="L31" s="4">
        <v>806968301</v>
      </c>
      <c r="M31" s="5"/>
      <c r="N31" s="4">
        <v>-5501132</v>
      </c>
      <c r="O31" s="8" t="s">
        <v>39</v>
      </c>
      <c r="P31" s="4">
        <v>258454923</v>
      </c>
      <c r="Q31" s="8" t="s">
        <v>39</v>
      </c>
      <c r="R31" s="4">
        <v>9335066</v>
      </c>
      <c r="S31" s="8" t="s">
        <v>39</v>
      </c>
      <c r="T31" s="4">
        <v>14732561</v>
      </c>
      <c r="U31" s="8" t="s">
        <v>39</v>
      </c>
      <c r="V31" s="4">
        <v>15219213</v>
      </c>
      <c r="W31" s="8" t="s">
        <v>39</v>
      </c>
      <c r="X31" s="14">
        <v>1205611</v>
      </c>
      <c r="Y31" s="8" t="s">
        <v>39</v>
      </c>
      <c r="Z31" s="4">
        <v>94636176</v>
      </c>
      <c r="AA31" s="8"/>
      <c r="AB31" s="10">
        <v>393583551</v>
      </c>
      <c r="AC31" s="8"/>
      <c r="AD31" s="10">
        <v>5991524</v>
      </c>
      <c r="AE31" s="8"/>
      <c r="AF31" s="4">
        <f>J31+L31+N31+AB31+AD31</f>
        <v>3810343930</v>
      </c>
      <c r="AG31" s="8" t="s">
        <v>39</v>
      </c>
      <c r="AH31" s="28" t="s">
        <v>74</v>
      </c>
      <c r="AI31" s="15">
        <v>3810343928.7200003</v>
      </c>
      <c r="AK31" s="15"/>
      <c r="AL31" s="15">
        <f>AF31+AF60</f>
        <v>3972386039</v>
      </c>
      <c r="AN31" s="15">
        <f>AI31+AI60</f>
        <v>3972386037.3300004</v>
      </c>
      <c r="AP31" s="15">
        <v>3972386</v>
      </c>
    </row>
    <row r="32" spans="1:42" x14ac:dyDescent="0.25">
      <c r="A32" s="3">
        <v>2011</v>
      </c>
      <c r="B32" s="16">
        <v>1692059549</v>
      </c>
      <c r="C32" s="8"/>
      <c r="D32" s="16">
        <v>26086036</v>
      </c>
      <c r="E32" s="8"/>
      <c r="F32" s="16">
        <v>805483931</v>
      </c>
      <c r="G32" s="8"/>
      <c r="H32" s="16">
        <v>28505</v>
      </c>
      <c r="I32" s="8"/>
      <c r="J32" s="4">
        <f>B32+D32+F32+H32</f>
        <v>2523658021</v>
      </c>
      <c r="K32" s="8"/>
      <c r="L32" s="16">
        <v>790204367</v>
      </c>
      <c r="M32" s="5"/>
      <c r="N32" s="16">
        <v>-6420516</v>
      </c>
      <c r="O32" s="8"/>
      <c r="P32" s="16">
        <v>317530522</v>
      </c>
      <c r="Q32" s="8"/>
      <c r="R32" s="16">
        <v>8901173</v>
      </c>
      <c r="S32" s="8"/>
      <c r="T32" s="16">
        <v>14316197</v>
      </c>
      <c r="U32" s="8"/>
      <c r="V32" s="16">
        <v>15316068</v>
      </c>
      <c r="W32" s="8"/>
      <c r="X32" s="16">
        <v>1727283</v>
      </c>
      <c r="Y32" s="8"/>
      <c r="Z32" s="16">
        <v>120120873</v>
      </c>
      <c r="AA32" s="8"/>
      <c r="AB32" s="10">
        <f>SUM(P32:Z32)</f>
        <v>477912116</v>
      </c>
      <c r="AC32" s="8"/>
      <c r="AD32" s="17">
        <v>6800308</v>
      </c>
      <c r="AE32" s="8"/>
      <c r="AF32" s="4">
        <f>J32+L32+N32+AB32+AD32</f>
        <v>3792154296</v>
      </c>
      <c r="AG32" s="8"/>
      <c r="AH32" s="28" t="s">
        <v>74</v>
      </c>
      <c r="AI32" s="15">
        <v>3792154294.6999998</v>
      </c>
      <c r="AL32" s="15">
        <f t="shared" ref="AL32:AL35" si="0">AF32+AF61</f>
        <v>3948186210</v>
      </c>
      <c r="AN32" s="15">
        <f t="shared" ref="AN32:AN35" si="1">AI32+AI61</f>
        <v>3948186208.6999998</v>
      </c>
      <c r="AP32" s="15">
        <v>3948186</v>
      </c>
    </row>
    <row r="33" spans="1:42" x14ac:dyDescent="0.25">
      <c r="A33" s="3">
        <v>2012</v>
      </c>
      <c r="B33" s="16">
        <v>1478315891</v>
      </c>
      <c r="C33" s="8"/>
      <c r="D33" s="16">
        <v>18062003</v>
      </c>
      <c r="E33" s="8"/>
      <c r="F33" s="16">
        <v>1000393133</v>
      </c>
      <c r="G33" s="8"/>
      <c r="H33" s="16">
        <v>277</v>
      </c>
      <c r="I33" s="8"/>
      <c r="J33" s="4">
        <f>B33+D33+F33+H33</f>
        <v>2496771304</v>
      </c>
      <c r="K33" s="8"/>
      <c r="L33" s="16">
        <v>769331249</v>
      </c>
      <c r="M33" s="5"/>
      <c r="N33" s="16">
        <v>-4950496</v>
      </c>
      <c r="O33" s="8"/>
      <c r="P33" s="16">
        <v>273859499</v>
      </c>
      <c r="Q33" s="8"/>
      <c r="R33" s="16">
        <v>8779527</v>
      </c>
      <c r="S33" s="8"/>
      <c r="T33" s="16">
        <v>15081270</v>
      </c>
      <c r="U33" s="8"/>
      <c r="V33" s="16">
        <v>15562426</v>
      </c>
      <c r="W33" s="8"/>
      <c r="X33" s="16">
        <v>4164040</v>
      </c>
      <c r="Y33" s="8"/>
      <c r="Z33" s="16">
        <v>140748706</v>
      </c>
      <c r="AA33" s="8"/>
      <c r="AB33" s="10">
        <f>SUM(P33:Z33)</f>
        <v>458195468</v>
      </c>
      <c r="AC33" s="8"/>
      <c r="AD33" s="17">
        <v>6815989</v>
      </c>
      <c r="AE33" s="8"/>
      <c r="AF33" s="4">
        <f>J33+L33+N33+AB33+AD33</f>
        <v>3726163514</v>
      </c>
      <c r="AG33" s="8"/>
      <c r="AH33" s="28" t="s">
        <v>74</v>
      </c>
      <c r="AI33" s="15">
        <v>3726163512.9099994</v>
      </c>
      <c r="AL33" s="15">
        <f t="shared" si="0"/>
        <v>3890357897</v>
      </c>
      <c r="AN33" s="15">
        <f t="shared" si="1"/>
        <v>3890357894.9099994</v>
      </c>
      <c r="AP33" s="15"/>
    </row>
    <row r="34" spans="1:42" x14ac:dyDescent="0.25">
      <c r="A34" s="3">
        <v>2013</v>
      </c>
      <c r="B34" s="16">
        <v>1547167507</v>
      </c>
      <c r="C34" s="8"/>
      <c r="D34" s="16">
        <v>22356787</v>
      </c>
      <c r="E34" s="8"/>
      <c r="F34" s="16">
        <v>911622438</v>
      </c>
      <c r="G34" s="8"/>
      <c r="H34" s="16">
        <v>1182690</v>
      </c>
      <c r="I34" s="8"/>
      <c r="J34" s="4">
        <f>B34+D34+F34+H34</f>
        <v>2482329422</v>
      </c>
      <c r="K34" s="8"/>
      <c r="L34" s="16">
        <v>789016473</v>
      </c>
      <c r="M34" s="5"/>
      <c r="N34" s="16">
        <v>-4681033</v>
      </c>
      <c r="O34" s="8"/>
      <c r="P34" s="16">
        <v>265033546</v>
      </c>
      <c r="Q34" s="8"/>
      <c r="R34" s="16">
        <v>10146551</v>
      </c>
      <c r="S34" s="8"/>
      <c r="T34" s="16">
        <v>15746781</v>
      </c>
      <c r="U34" s="8"/>
      <c r="V34" s="16">
        <v>15469865</v>
      </c>
      <c r="W34" s="8"/>
      <c r="X34" s="16">
        <v>8723058</v>
      </c>
      <c r="Y34" s="8"/>
      <c r="Z34" s="16">
        <v>167741709</v>
      </c>
      <c r="AA34" s="8"/>
      <c r="AB34" s="10">
        <f>SUM(P34:Z34)</f>
        <v>482861510</v>
      </c>
      <c r="AC34" s="8"/>
      <c r="AD34" s="17">
        <v>6570335</v>
      </c>
      <c r="AE34" s="8"/>
      <c r="AF34" s="4">
        <f>J34+L34+N34+AB34+AD34</f>
        <v>3756096707</v>
      </c>
      <c r="AG34" s="8"/>
      <c r="AH34" s="28" t="s">
        <v>74</v>
      </c>
      <c r="AI34" s="15">
        <v>3756096706</v>
      </c>
      <c r="AL34" s="15">
        <f t="shared" si="0"/>
        <v>3903715327</v>
      </c>
      <c r="AN34" s="15">
        <f t="shared" si="1"/>
        <v>3903715325.0599999</v>
      </c>
      <c r="AP34" s="15"/>
    </row>
    <row r="35" spans="1:42" x14ac:dyDescent="0.25">
      <c r="A35" s="3">
        <v>2014</v>
      </c>
      <c r="B35" s="16">
        <v>1549421670.641999</v>
      </c>
      <c r="C35" s="8"/>
      <c r="D35" s="16">
        <v>25907627.384</v>
      </c>
      <c r="E35" s="8"/>
      <c r="F35" s="16">
        <v>911876703.24600029</v>
      </c>
      <c r="G35" s="8"/>
      <c r="H35" s="16">
        <v>494451.45400000003</v>
      </c>
      <c r="I35" s="8"/>
      <c r="J35" s="4">
        <f>B35+D35+F35+H35</f>
        <v>2487700452.7259994</v>
      </c>
      <c r="K35" s="8"/>
      <c r="L35" s="16">
        <v>797165982</v>
      </c>
      <c r="M35" s="5"/>
      <c r="N35" s="16">
        <v>-6173547.9999999991</v>
      </c>
      <c r="O35" s="8"/>
      <c r="P35" s="16">
        <v>258046209.68199992</v>
      </c>
      <c r="Q35" s="8"/>
      <c r="R35" s="16">
        <v>12617269.158</v>
      </c>
      <c r="S35" s="8"/>
      <c r="T35" s="16">
        <v>16525118.826999996</v>
      </c>
      <c r="U35" s="8"/>
      <c r="V35" s="16">
        <v>15713137</v>
      </c>
      <c r="W35" s="8"/>
      <c r="X35" s="16">
        <v>17304136.714999996</v>
      </c>
      <c r="Y35" s="8"/>
      <c r="Z35" s="16">
        <v>181495903.463</v>
      </c>
      <c r="AA35" s="8"/>
      <c r="AB35" s="10">
        <f>SUM(P35:Z35)</f>
        <v>501701774.84499991</v>
      </c>
      <c r="AC35" s="8"/>
      <c r="AD35" s="17">
        <v>6403214.6550000003</v>
      </c>
      <c r="AE35" s="8"/>
      <c r="AF35" s="4">
        <f>J35+L35+N35+AB35+AD35</f>
        <v>3786797876.2259994</v>
      </c>
      <c r="AG35" s="8"/>
      <c r="AH35" s="28" t="s">
        <v>74</v>
      </c>
      <c r="AI35" s="15">
        <v>3786797876.2259989</v>
      </c>
      <c r="AL35" s="15">
        <f t="shared" si="0"/>
        <v>3937003276.0549994</v>
      </c>
      <c r="AN35" s="15">
        <f t="shared" si="1"/>
        <v>3937003276.2149987</v>
      </c>
      <c r="AP35" s="15"/>
    </row>
    <row r="36" spans="1:42" x14ac:dyDescent="0.25">
      <c r="A36" s="3">
        <v>2015</v>
      </c>
      <c r="B36" s="16"/>
      <c r="C36" s="5"/>
      <c r="D36" s="16"/>
      <c r="E36" s="5"/>
      <c r="F36" s="16"/>
      <c r="G36" s="5"/>
      <c r="H36" s="16"/>
      <c r="I36" s="5"/>
      <c r="J36" s="4"/>
      <c r="K36" s="5"/>
      <c r="L36" s="16"/>
      <c r="M36" s="5"/>
      <c r="N36" s="16"/>
      <c r="O36" s="5"/>
      <c r="P36" s="16"/>
      <c r="Q36" s="5"/>
      <c r="R36" s="16"/>
      <c r="S36" s="5"/>
      <c r="T36" s="16"/>
      <c r="U36" s="5"/>
      <c r="V36" s="16"/>
      <c r="W36" s="5"/>
      <c r="X36" s="16"/>
      <c r="Y36" s="5"/>
      <c r="Z36" s="16"/>
      <c r="AA36" s="5"/>
      <c r="AB36" s="4"/>
      <c r="AC36" s="5"/>
      <c r="AD36" s="17"/>
      <c r="AE36" s="5"/>
      <c r="AF36" s="4"/>
      <c r="AG36" s="5"/>
      <c r="AH36" s="28" t="s">
        <v>74</v>
      </c>
      <c r="AI36" s="15">
        <f>J36+L36+N36+AB36+AD36</f>
        <v>0</v>
      </c>
    </row>
    <row r="38" spans="1:42" ht="13.5" customHeight="1" x14ac:dyDescent="0.25">
      <c r="A38" s="2"/>
      <c r="B38" s="38" t="s">
        <v>40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/>
      <c r="AH38" s="27"/>
    </row>
    <row r="39" spans="1:42" x14ac:dyDescent="0.25">
      <c r="A39" s="3">
        <v>1989</v>
      </c>
      <c r="B39" s="4">
        <v>8368198</v>
      </c>
      <c r="C39" s="5"/>
      <c r="D39" s="4">
        <v>657419</v>
      </c>
      <c r="E39" s="5"/>
      <c r="F39" s="4">
        <v>30377551</v>
      </c>
      <c r="G39" s="5"/>
      <c r="H39" s="4">
        <v>454066</v>
      </c>
      <c r="I39" s="5"/>
      <c r="J39" s="4">
        <v>39857234</v>
      </c>
      <c r="K39" s="5"/>
      <c r="L39" s="7"/>
      <c r="M39" s="18" t="s">
        <v>41</v>
      </c>
      <c r="N39" s="7"/>
      <c r="O39" s="18" t="s">
        <v>41</v>
      </c>
      <c r="P39" s="6" t="s">
        <v>32</v>
      </c>
      <c r="Q39" s="5"/>
      <c r="R39" s="4">
        <v>1335207</v>
      </c>
      <c r="S39" s="5"/>
      <c r="T39" s="4">
        <v>864335</v>
      </c>
      <c r="U39" s="5"/>
      <c r="V39" s="7"/>
      <c r="W39" s="18" t="s">
        <v>41</v>
      </c>
      <c r="X39" s="7"/>
      <c r="Y39" s="18" t="s">
        <v>41</v>
      </c>
      <c r="Z39" s="6" t="s">
        <v>32</v>
      </c>
      <c r="AA39" s="5"/>
      <c r="AB39" s="4">
        <v>2199542</v>
      </c>
      <c r="AC39" s="5"/>
      <c r="AD39" s="4">
        <v>282046</v>
      </c>
      <c r="AE39" s="5"/>
      <c r="AF39" s="4">
        <v>42338822</v>
      </c>
      <c r="AG39" s="5"/>
      <c r="AH39" s="28" t="s">
        <v>75</v>
      </c>
    </row>
    <row r="40" spans="1:42" x14ac:dyDescent="0.25">
      <c r="A40" s="3">
        <v>1990</v>
      </c>
      <c r="B40" s="4">
        <v>11947298</v>
      </c>
      <c r="C40" s="5"/>
      <c r="D40" s="4">
        <v>1294185</v>
      </c>
      <c r="E40" s="5"/>
      <c r="F40" s="4">
        <v>44808251</v>
      </c>
      <c r="G40" s="5"/>
      <c r="H40" s="4">
        <v>620789</v>
      </c>
      <c r="I40" s="5"/>
      <c r="J40" s="4">
        <v>58670523</v>
      </c>
      <c r="K40" s="5"/>
      <c r="L40" s="7"/>
      <c r="M40" s="18" t="s">
        <v>41</v>
      </c>
      <c r="N40" s="7"/>
      <c r="O40" s="18" t="s">
        <v>41</v>
      </c>
      <c r="P40" s="6" t="s">
        <v>32</v>
      </c>
      <c r="Q40" s="5"/>
      <c r="R40" s="4">
        <v>1449160</v>
      </c>
      <c r="S40" s="5"/>
      <c r="T40" s="4">
        <v>1143853</v>
      </c>
      <c r="U40" s="5"/>
      <c r="V40" s="7"/>
      <c r="W40" s="18" t="s">
        <v>41</v>
      </c>
      <c r="X40" s="7"/>
      <c r="Y40" s="18" t="s">
        <v>41</v>
      </c>
      <c r="Z40" s="6" t="s">
        <v>32</v>
      </c>
      <c r="AA40" s="5"/>
      <c r="AB40" s="4">
        <v>2593013</v>
      </c>
      <c r="AC40" s="5"/>
      <c r="AD40" s="4">
        <v>11913</v>
      </c>
      <c r="AE40" s="5"/>
      <c r="AF40" s="4">
        <v>61275449</v>
      </c>
      <c r="AG40" s="5"/>
      <c r="AH40" s="28" t="s">
        <v>75</v>
      </c>
    </row>
    <row r="41" spans="1:42" x14ac:dyDescent="0.25">
      <c r="A41" s="9">
        <v>1991</v>
      </c>
      <c r="B41" s="10">
        <v>16921357</v>
      </c>
      <c r="C41" s="11"/>
      <c r="D41" s="10">
        <v>589718</v>
      </c>
      <c r="E41" s="11"/>
      <c r="F41" s="10">
        <v>49997498</v>
      </c>
      <c r="G41" s="11"/>
      <c r="H41" s="10">
        <v>716099</v>
      </c>
      <c r="I41" s="11"/>
      <c r="J41" s="10">
        <v>68224672</v>
      </c>
      <c r="K41" s="11"/>
      <c r="L41" s="19"/>
      <c r="M41" s="20" t="s">
        <v>41</v>
      </c>
      <c r="N41" s="19"/>
      <c r="O41" s="20" t="s">
        <v>41</v>
      </c>
      <c r="P41" s="12" t="s">
        <v>32</v>
      </c>
      <c r="Q41" s="11"/>
      <c r="R41" s="10">
        <v>1704157</v>
      </c>
      <c r="S41" s="11"/>
      <c r="T41" s="10">
        <v>1610345</v>
      </c>
      <c r="U41" s="11"/>
      <c r="V41" s="19"/>
      <c r="W41" s="20" t="s">
        <v>41</v>
      </c>
      <c r="X41" s="19"/>
      <c r="Y41" s="20" t="s">
        <v>41</v>
      </c>
      <c r="Z41" s="12" t="s">
        <v>32</v>
      </c>
      <c r="AA41" s="11"/>
      <c r="AB41" s="10">
        <v>3314502</v>
      </c>
      <c r="AC41" s="11"/>
      <c r="AD41" s="10">
        <v>402581</v>
      </c>
      <c r="AE41" s="11"/>
      <c r="AF41" s="10">
        <v>71941755</v>
      </c>
      <c r="AG41" s="11"/>
      <c r="AH41" s="28" t="s">
        <v>75</v>
      </c>
    </row>
    <row r="42" spans="1:42" x14ac:dyDescent="0.25">
      <c r="A42" s="3">
        <v>1992</v>
      </c>
      <c r="B42" s="4">
        <v>20653109</v>
      </c>
      <c r="C42" s="5"/>
      <c r="D42" s="4">
        <v>2161814</v>
      </c>
      <c r="E42" s="5"/>
      <c r="F42" s="4">
        <v>63403429</v>
      </c>
      <c r="G42" s="5"/>
      <c r="H42" s="4">
        <v>1209337</v>
      </c>
      <c r="I42" s="5"/>
      <c r="J42" s="4">
        <v>87427689</v>
      </c>
      <c r="K42" s="5"/>
      <c r="L42" s="7"/>
      <c r="M42" s="18" t="s">
        <v>41</v>
      </c>
      <c r="N42" s="7"/>
      <c r="O42" s="18" t="s">
        <v>41</v>
      </c>
      <c r="P42" s="6" t="s">
        <v>32</v>
      </c>
      <c r="Q42" s="5"/>
      <c r="R42" s="4">
        <v>1924114</v>
      </c>
      <c r="S42" s="5"/>
      <c r="T42" s="4">
        <v>1487304</v>
      </c>
      <c r="U42" s="5"/>
      <c r="V42" s="7"/>
      <c r="W42" s="18" t="s">
        <v>41</v>
      </c>
      <c r="X42" s="7"/>
      <c r="Y42" s="18" t="s">
        <v>41</v>
      </c>
      <c r="Z42" s="6" t="s">
        <v>32</v>
      </c>
      <c r="AA42" s="5"/>
      <c r="AB42" s="4">
        <v>3411418</v>
      </c>
      <c r="AC42" s="5"/>
      <c r="AD42" s="4">
        <v>479806</v>
      </c>
      <c r="AE42" s="5"/>
      <c r="AF42" s="4">
        <v>91318913</v>
      </c>
      <c r="AG42" s="5"/>
      <c r="AH42" s="28" t="s">
        <v>75</v>
      </c>
    </row>
    <row r="43" spans="1:42" x14ac:dyDescent="0.25">
      <c r="A43" s="3">
        <v>1993</v>
      </c>
      <c r="B43" s="4">
        <v>23408874</v>
      </c>
      <c r="C43" s="5"/>
      <c r="D43" s="4">
        <v>4826730</v>
      </c>
      <c r="E43" s="5"/>
      <c r="F43" s="4">
        <v>75013447</v>
      </c>
      <c r="G43" s="5"/>
      <c r="H43" s="4">
        <v>959431</v>
      </c>
      <c r="I43" s="5"/>
      <c r="J43" s="4">
        <v>104208482</v>
      </c>
      <c r="K43" s="5"/>
      <c r="L43" s="7"/>
      <c r="M43" s="18" t="s">
        <v>41</v>
      </c>
      <c r="N43" s="7"/>
      <c r="O43" s="18" t="s">
        <v>41</v>
      </c>
      <c r="P43" s="6" t="s">
        <v>32</v>
      </c>
      <c r="Q43" s="5"/>
      <c r="R43" s="4">
        <v>1995934</v>
      </c>
      <c r="S43" s="5"/>
      <c r="T43" s="4">
        <v>1364333</v>
      </c>
      <c r="U43" s="5"/>
      <c r="V43" s="7"/>
      <c r="W43" s="18" t="s">
        <v>41</v>
      </c>
      <c r="X43" s="7"/>
      <c r="Y43" s="18" t="s">
        <v>41</v>
      </c>
      <c r="Z43" s="6" t="s">
        <v>32</v>
      </c>
      <c r="AA43" s="5"/>
      <c r="AB43" s="4">
        <v>3360267</v>
      </c>
      <c r="AC43" s="5"/>
      <c r="AD43" s="4">
        <v>407651</v>
      </c>
      <c r="AE43" s="5"/>
      <c r="AF43" s="4">
        <v>107976400</v>
      </c>
      <c r="AG43" s="5"/>
      <c r="AH43" s="28" t="s">
        <v>75</v>
      </c>
    </row>
    <row r="44" spans="1:42" x14ac:dyDescent="0.25">
      <c r="A44" s="9">
        <v>1994</v>
      </c>
      <c r="B44" s="10">
        <v>26413560</v>
      </c>
      <c r="C44" s="11"/>
      <c r="D44" s="10">
        <v>6591513</v>
      </c>
      <c r="E44" s="11"/>
      <c r="F44" s="10">
        <v>85971348</v>
      </c>
      <c r="G44" s="11"/>
      <c r="H44" s="10">
        <v>1085409</v>
      </c>
      <c r="I44" s="11"/>
      <c r="J44" s="10">
        <v>120061830</v>
      </c>
      <c r="K44" s="11"/>
      <c r="L44" s="19"/>
      <c r="M44" s="20" t="s">
        <v>41</v>
      </c>
      <c r="N44" s="19"/>
      <c r="O44" s="20" t="s">
        <v>41</v>
      </c>
      <c r="P44" s="12" t="s">
        <v>32</v>
      </c>
      <c r="Q44" s="11"/>
      <c r="R44" s="10">
        <v>1598271</v>
      </c>
      <c r="S44" s="11"/>
      <c r="T44" s="10">
        <v>1600423</v>
      </c>
      <c r="U44" s="11"/>
      <c r="V44" s="19"/>
      <c r="W44" s="20" t="s">
        <v>41</v>
      </c>
      <c r="X44" s="19"/>
      <c r="Y44" s="20" t="s">
        <v>41</v>
      </c>
      <c r="Z44" s="12" t="s">
        <v>32</v>
      </c>
      <c r="AA44" s="11"/>
      <c r="AB44" s="10">
        <v>3198694</v>
      </c>
      <c r="AC44" s="11"/>
      <c r="AD44" s="10">
        <v>239129</v>
      </c>
      <c r="AE44" s="11"/>
      <c r="AF44" s="10">
        <v>123499653</v>
      </c>
      <c r="AG44" s="11"/>
      <c r="AH44" s="28" t="s">
        <v>75</v>
      </c>
    </row>
    <row r="45" spans="1:42" x14ac:dyDescent="0.25">
      <c r="A45" s="3">
        <v>1995</v>
      </c>
      <c r="B45" s="4">
        <v>28097589</v>
      </c>
      <c r="C45" s="5"/>
      <c r="D45" s="4">
        <v>6139216</v>
      </c>
      <c r="E45" s="5"/>
      <c r="F45" s="4">
        <v>101736522</v>
      </c>
      <c r="G45" s="5"/>
      <c r="H45" s="4">
        <v>1921213</v>
      </c>
      <c r="I45" s="5"/>
      <c r="J45" s="4">
        <v>137894540</v>
      </c>
      <c r="K45" s="5"/>
      <c r="L45" s="7"/>
      <c r="M45" s="18" t="s">
        <v>41</v>
      </c>
      <c r="N45" s="7"/>
      <c r="O45" s="18" t="s">
        <v>41</v>
      </c>
      <c r="P45" s="6" t="s">
        <v>32</v>
      </c>
      <c r="Q45" s="5"/>
      <c r="R45" s="4">
        <v>1712046</v>
      </c>
      <c r="S45" s="5"/>
      <c r="T45" s="4">
        <v>1659652</v>
      </c>
      <c r="U45" s="5"/>
      <c r="V45" s="7"/>
      <c r="W45" s="18" t="s">
        <v>41</v>
      </c>
      <c r="X45" s="7"/>
      <c r="Y45" s="18" t="s">
        <v>41</v>
      </c>
      <c r="Z45" s="6" t="s">
        <v>32</v>
      </c>
      <c r="AA45" s="5"/>
      <c r="AB45" s="4">
        <v>3371698</v>
      </c>
      <c r="AC45" s="5"/>
      <c r="AD45" s="4">
        <v>213275</v>
      </c>
      <c r="AE45" s="5"/>
      <c r="AF45" s="4">
        <v>141479513</v>
      </c>
      <c r="AG45" s="5"/>
      <c r="AH45" s="28" t="s">
        <v>75</v>
      </c>
    </row>
    <row r="46" spans="1:42" x14ac:dyDescent="0.25">
      <c r="A46" s="3">
        <v>1996</v>
      </c>
      <c r="B46" s="4">
        <v>29207279</v>
      </c>
      <c r="C46" s="5"/>
      <c r="D46" s="4">
        <v>6266654</v>
      </c>
      <c r="E46" s="5"/>
      <c r="F46" s="4">
        <v>105923142</v>
      </c>
      <c r="G46" s="5"/>
      <c r="H46" s="4">
        <v>1336877</v>
      </c>
      <c r="I46" s="5"/>
      <c r="J46" s="4">
        <v>142733952</v>
      </c>
      <c r="K46" s="5"/>
      <c r="L46" s="7"/>
      <c r="M46" s="18" t="s">
        <v>41</v>
      </c>
      <c r="N46" s="7"/>
      <c r="O46" s="18" t="s">
        <v>41</v>
      </c>
      <c r="P46" s="6" t="s">
        <v>32</v>
      </c>
      <c r="Q46" s="5"/>
      <c r="R46" s="4">
        <v>1893346</v>
      </c>
      <c r="S46" s="5"/>
      <c r="T46" s="4">
        <v>1738426</v>
      </c>
      <c r="U46" s="5"/>
      <c r="V46" s="7"/>
      <c r="W46" s="18" t="s">
        <v>41</v>
      </c>
      <c r="X46" s="7"/>
      <c r="Y46" s="18" t="s">
        <v>41</v>
      </c>
      <c r="Z46" s="6" t="s">
        <v>32</v>
      </c>
      <c r="AA46" s="5"/>
      <c r="AB46" s="4">
        <v>3631772</v>
      </c>
      <c r="AC46" s="5"/>
      <c r="AD46" s="4">
        <v>201222</v>
      </c>
      <c r="AE46" s="5"/>
      <c r="AF46" s="4">
        <v>146566946</v>
      </c>
      <c r="AG46" s="5"/>
      <c r="AH46" s="28" t="s">
        <v>75</v>
      </c>
    </row>
    <row r="47" spans="1:42" x14ac:dyDescent="0.25">
      <c r="A47" s="9">
        <v>1997</v>
      </c>
      <c r="B47" s="10">
        <v>27611427</v>
      </c>
      <c r="C47" s="11"/>
      <c r="D47" s="10">
        <v>6169702</v>
      </c>
      <c r="E47" s="11"/>
      <c r="F47" s="10">
        <v>108464747</v>
      </c>
      <c r="G47" s="11"/>
      <c r="H47" s="10">
        <v>1502751</v>
      </c>
      <c r="I47" s="11"/>
      <c r="J47" s="10">
        <v>143748627</v>
      </c>
      <c r="K47" s="11"/>
      <c r="L47" s="19"/>
      <c r="M47" s="20" t="s">
        <v>41</v>
      </c>
      <c r="N47" s="19"/>
      <c r="O47" s="20" t="s">
        <v>41</v>
      </c>
      <c r="P47" s="12" t="s">
        <v>32</v>
      </c>
      <c r="Q47" s="11"/>
      <c r="R47" s="10">
        <v>2211873</v>
      </c>
      <c r="S47" s="11"/>
      <c r="T47" s="10">
        <v>2087426</v>
      </c>
      <c r="U47" s="11"/>
      <c r="V47" s="19"/>
      <c r="W47" s="20" t="s">
        <v>41</v>
      </c>
      <c r="X47" s="19"/>
      <c r="Y47" s="20" t="s">
        <v>41</v>
      </c>
      <c r="Z47" s="12" t="s">
        <v>32</v>
      </c>
      <c r="AA47" s="11"/>
      <c r="AB47" s="10">
        <v>4299299</v>
      </c>
      <c r="AC47" s="11"/>
      <c r="AD47" s="10">
        <v>62807</v>
      </c>
      <c r="AE47" s="11"/>
      <c r="AF47" s="10">
        <v>148110733</v>
      </c>
      <c r="AG47" s="11"/>
      <c r="AH47" s="28" t="s">
        <v>75</v>
      </c>
    </row>
    <row r="48" spans="1:42" x14ac:dyDescent="0.25">
      <c r="A48" s="3">
        <v>1998</v>
      </c>
      <c r="B48" s="4">
        <v>27174404</v>
      </c>
      <c r="C48" s="5"/>
      <c r="D48" s="4">
        <v>6550214</v>
      </c>
      <c r="E48" s="5"/>
      <c r="F48" s="4">
        <v>113412865</v>
      </c>
      <c r="G48" s="5"/>
      <c r="H48" s="4">
        <v>2259679</v>
      </c>
      <c r="I48" s="5"/>
      <c r="J48" s="4">
        <v>149397162</v>
      </c>
      <c r="K48" s="5"/>
      <c r="L48" s="7"/>
      <c r="M48" s="18" t="s">
        <v>41</v>
      </c>
      <c r="N48" s="7"/>
      <c r="O48" s="18" t="s">
        <v>41</v>
      </c>
      <c r="P48" s="6" t="s">
        <v>32</v>
      </c>
      <c r="Q48" s="5"/>
      <c r="R48" s="4">
        <v>1964144</v>
      </c>
      <c r="S48" s="5"/>
      <c r="T48" s="4">
        <v>2269773</v>
      </c>
      <c r="U48" s="5"/>
      <c r="V48" s="7"/>
      <c r="W48" s="18" t="s">
        <v>41</v>
      </c>
      <c r="X48" s="7"/>
      <c r="Y48" s="18" t="s">
        <v>41</v>
      </c>
      <c r="Z48" s="6" t="s">
        <v>32</v>
      </c>
      <c r="AA48" s="5"/>
      <c r="AB48" s="4">
        <v>4233917</v>
      </c>
      <c r="AC48" s="5"/>
      <c r="AD48" s="4">
        <v>158942</v>
      </c>
      <c r="AE48" s="5"/>
      <c r="AF48" s="4">
        <v>153790021</v>
      </c>
      <c r="AG48" s="5"/>
      <c r="AH48" s="28" t="s">
        <v>75</v>
      </c>
    </row>
    <row r="49" spans="1:39" x14ac:dyDescent="0.25">
      <c r="A49" s="3">
        <v>1999</v>
      </c>
      <c r="B49" s="4">
        <v>26551097</v>
      </c>
      <c r="C49" s="5"/>
      <c r="D49" s="4">
        <v>6704074</v>
      </c>
      <c r="E49" s="5"/>
      <c r="F49" s="4">
        <v>116350971</v>
      </c>
      <c r="G49" s="5"/>
      <c r="H49" s="4">
        <v>1571067</v>
      </c>
      <c r="I49" s="5"/>
      <c r="J49" s="4">
        <v>151177209</v>
      </c>
      <c r="K49" s="5"/>
      <c r="L49" s="7"/>
      <c r="M49" s="18" t="s">
        <v>41</v>
      </c>
      <c r="N49" s="7"/>
      <c r="O49" s="18" t="s">
        <v>41</v>
      </c>
      <c r="P49" s="6" t="s">
        <v>32</v>
      </c>
      <c r="Q49" s="5"/>
      <c r="R49" s="4">
        <v>1707188</v>
      </c>
      <c r="S49" s="5"/>
      <c r="T49" s="4">
        <v>2380949</v>
      </c>
      <c r="U49" s="5"/>
      <c r="V49" s="7"/>
      <c r="W49" s="18" t="s">
        <v>41</v>
      </c>
      <c r="X49" s="7"/>
      <c r="Y49" s="18" t="s">
        <v>41</v>
      </c>
      <c r="Z49" s="6" t="s">
        <v>32</v>
      </c>
      <c r="AA49" s="5"/>
      <c r="AB49" s="4">
        <v>4088137</v>
      </c>
      <c r="AC49" s="5"/>
      <c r="AD49" s="4">
        <v>138942</v>
      </c>
      <c r="AE49" s="5"/>
      <c r="AF49" s="4">
        <v>155404288</v>
      </c>
      <c r="AG49" s="5"/>
      <c r="AH49" s="28" t="s">
        <v>75</v>
      </c>
    </row>
    <row r="50" spans="1:39" x14ac:dyDescent="0.25">
      <c r="A50" s="9">
        <v>2000</v>
      </c>
      <c r="B50" s="10">
        <v>32535983</v>
      </c>
      <c r="C50" s="11"/>
      <c r="D50" s="10">
        <v>7216971</v>
      </c>
      <c r="E50" s="11"/>
      <c r="F50" s="10">
        <v>118550571</v>
      </c>
      <c r="G50" s="11"/>
      <c r="H50" s="10">
        <v>1846840</v>
      </c>
      <c r="I50" s="11"/>
      <c r="J50" s="10">
        <v>160150365</v>
      </c>
      <c r="K50" s="11"/>
      <c r="L50" s="19"/>
      <c r="M50" s="20" t="s">
        <v>41</v>
      </c>
      <c r="N50" s="19"/>
      <c r="O50" s="20" t="s">
        <v>41</v>
      </c>
      <c r="P50" s="12" t="s">
        <v>32</v>
      </c>
      <c r="Q50" s="11"/>
      <c r="R50" s="10">
        <v>1615079</v>
      </c>
      <c r="S50" s="11"/>
      <c r="T50" s="10">
        <v>2715388</v>
      </c>
      <c r="U50" s="11"/>
      <c r="V50" s="19"/>
      <c r="W50" s="20" t="s">
        <v>41</v>
      </c>
      <c r="X50" s="19"/>
      <c r="Y50" s="20" t="s">
        <v>41</v>
      </c>
      <c r="Z50" s="12" t="s">
        <v>32</v>
      </c>
      <c r="AA50" s="11"/>
      <c r="AB50" s="10">
        <v>4330467</v>
      </c>
      <c r="AC50" s="11"/>
      <c r="AD50" s="10">
        <v>124885</v>
      </c>
      <c r="AE50" s="11"/>
      <c r="AF50" s="10">
        <v>164605717</v>
      </c>
      <c r="AG50" s="11"/>
      <c r="AH50" s="28" t="s">
        <v>75</v>
      </c>
    </row>
    <row r="51" spans="1:39" x14ac:dyDescent="0.25">
      <c r="A51" s="3">
        <v>2001</v>
      </c>
      <c r="B51" s="4">
        <v>31002767</v>
      </c>
      <c r="C51" s="5"/>
      <c r="D51" s="4">
        <v>5983563</v>
      </c>
      <c r="E51" s="5"/>
      <c r="F51" s="4">
        <v>127965611</v>
      </c>
      <c r="G51" s="5"/>
      <c r="H51" s="4">
        <v>575656</v>
      </c>
      <c r="I51" s="5"/>
      <c r="J51" s="4">
        <v>165527597</v>
      </c>
      <c r="K51" s="5"/>
      <c r="L51" s="7"/>
      <c r="M51" s="18" t="s">
        <v>41</v>
      </c>
      <c r="N51" s="7"/>
      <c r="O51" s="18" t="s">
        <v>41</v>
      </c>
      <c r="P51" s="6" t="s">
        <v>32</v>
      </c>
      <c r="Q51" s="5"/>
      <c r="R51" s="4">
        <v>1723243</v>
      </c>
      <c r="S51" s="5"/>
      <c r="T51" s="4">
        <v>1669432</v>
      </c>
      <c r="U51" s="5"/>
      <c r="V51" s="7"/>
      <c r="W51" s="18" t="s">
        <v>41</v>
      </c>
      <c r="X51" s="7"/>
      <c r="Y51" s="18" t="s">
        <v>41</v>
      </c>
      <c r="Z51" s="6" t="s">
        <v>32</v>
      </c>
      <c r="AA51" s="5"/>
      <c r="AB51" s="4">
        <v>3392675</v>
      </c>
      <c r="AC51" s="5"/>
      <c r="AD51" s="4">
        <v>595181</v>
      </c>
      <c r="AE51" s="5"/>
      <c r="AF51" s="4">
        <v>169515453</v>
      </c>
      <c r="AG51" s="5"/>
      <c r="AH51" s="28" t="s">
        <v>75</v>
      </c>
    </row>
    <row r="52" spans="1:39" x14ac:dyDescent="0.25">
      <c r="A52" s="3">
        <v>2002</v>
      </c>
      <c r="B52" s="4">
        <v>29408016</v>
      </c>
      <c r="C52" s="5"/>
      <c r="D52" s="4">
        <v>6458269</v>
      </c>
      <c r="E52" s="5"/>
      <c r="F52" s="4">
        <v>150889028</v>
      </c>
      <c r="G52" s="5"/>
      <c r="H52" s="4">
        <v>1733896</v>
      </c>
      <c r="I52" s="5"/>
      <c r="J52" s="4">
        <v>188489209</v>
      </c>
      <c r="K52" s="5"/>
      <c r="L52" s="7"/>
      <c r="M52" s="18" t="s">
        <v>41</v>
      </c>
      <c r="N52" s="7"/>
      <c r="O52" s="18" t="s">
        <v>41</v>
      </c>
      <c r="P52" s="6" t="s">
        <v>32</v>
      </c>
      <c r="Q52" s="5"/>
      <c r="R52" s="4">
        <v>1743910</v>
      </c>
      <c r="S52" s="5"/>
      <c r="T52" s="4">
        <v>1992793</v>
      </c>
      <c r="U52" s="5"/>
      <c r="V52" s="7"/>
      <c r="W52" s="18" t="s">
        <v>41</v>
      </c>
      <c r="X52" s="7"/>
      <c r="Y52" s="18" t="s">
        <v>41</v>
      </c>
      <c r="Z52" s="6" t="s">
        <v>32</v>
      </c>
      <c r="AA52" s="5"/>
      <c r="AB52" s="4">
        <v>3736703</v>
      </c>
      <c r="AC52" s="5"/>
      <c r="AD52" s="4">
        <v>1443728</v>
      </c>
      <c r="AE52" s="5"/>
      <c r="AF52" s="4">
        <v>193669640</v>
      </c>
      <c r="AG52" s="5"/>
      <c r="AH52" s="28" t="s">
        <v>75</v>
      </c>
    </row>
    <row r="53" spans="1:39" x14ac:dyDescent="0.25">
      <c r="A53" s="9">
        <v>2003</v>
      </c>
      <c r="B53" s="10">
        <v>36935029</v>
      </c>
      <c r="C53" s="11"/>
      <c r="D53" s="10">
        <v>5195258</v>
      </c>
      <c r="E53" s="11"/>
      <c r="F53" s="10">
        <v>146096554</v>
      </c>
      <c r="G53" s="11"/>
      <c r="H53" s="10">
        <v>2391936</v>
      </c>
      <c r="I53" s="11"/>
      <c r="J53" s="10">
        <v>190618777</v>
      </c>
      <c r="K53" s="11"/>
      <c r="L53" s="19"/>
      <c r="M53" s="20" t="s">
        <v>41</v>
      </c>
      <c r="N53" s="19"/>
      <c r="O53" s="20" t="s">
        <v>41</v>
      </c>
      <c r="P53" s="12" t="s">
        <v>32</v>
      </c>
      <c r="Q53" s="11"/>
      <c r="R53" s="10">
        <v>2125537</v>
      </c>
      <c r="S53" s="11"/>
      <c r="T53" s="10">
        <v>1875977</v>
      </c>
      <c r="U53" s="11"/>
      <c r="V53" s="19"/>
      <c r="W53" s="20" t="s">
        <v>41</v>
      </c>
      <c r="X53" s="19"/>
      <c r="Y53" s="20" t="s">
        <v>41</v>
      </c>
      <c r="Z53" s="12" t="s">
        <v>32</v>
      </c>
      <c r="AA53" s="11"/>
      <c r="AB53" s="10">
        <v>4001514</v>
      </c>
      <c r="AC53" s="11"/>
      <c r="AD53" s="10">
        <v>1053418</v>
      </c>
      <c r="AE53" s="11"/>
      <c r="AF53" s="10">
        <v>195673709</v>
      </c>
      <c r="AG53" s="11"/>
      <c r="AH53" s="28" t="s">
        <v>75</v>
      </c>
    </row>
    <row r="54" spans="1:39" x14ac:dyDescent="0.25">
      <c r="A54" s="3">
        <v>2004</v>
      </c>
      <c r="B54" s="4">
        <v>36128486</v>
      </c>
      <c r="C54" s="5"/>
      <c r="D54" s="4">
        <v>5319661</v>
      </c>
      <c r="E54" s="5"/>
      <c r="F54" s="4">
        <v>135982855</v>
      </c>
      <c r="G54" s="5"/>
      <c r="H54" s="4">
        <v>3187251</v>
      </c>
      <c r="I54" s="5"/>
      <c r="J54" s="4">
        <v>180618253</v>
      </c>
      <c r="K54" s="5"/>
      <c r="L54" s="7"/>
      <c r="M54" s="18" t="s">
        <v>41</v>
      </c>
      <c r="N54" s="7"/>
      <c r="O54" s="18" t="s">
        <v>41</v>
      </c>
      <c r="P54" s="6" t="s">
        <v>32</v>
      </c>
      <c r="Q54" s="5"/>
      <c r="R54" s="4">
        <v>1587852</v>
      </c>
      <c r="S54" s="5"/>
      <c r="T54" s="4">
        <v>1305592</v>
      </c>
      <c r="U54" s="5"/>
      <c r="V54" s="7"/>
      <c r="W54" s="18" t="s">
        <v>41</v>
      </c>
      <c r="X54" s="7"/>
      <c r="Y54" s="18" t="s">
        <v>41</v>
      </c>
      <c r="Z54" s="6" t="s">
        <v>32</v>
      </c>
      <c r="AA54" s="5"/>
      <c r="AB54" s="4">
        <v>2893444</v>
      </c>
      <c r="AC54" s="5"/>
      <c r="AD54" s="4">
        <v>747464</v>
      </c>
      <c r="AE54" s="5"/>
      <c r="AF54" s="4">
        <v>184259161</v>
      </c>
      <c r="AG54" s="5"/>
      <c r="AH54" s="28" t="s">
        <v>75</v>
      </c>
    </row>
    <row r="55" spans="1:39" x14ac:dyDescent="0.25">
      <c r="A55" s="3">
        <v>2005</v>
      </c>
      <c r="B55" s="4">
        <v>36540976</v>
      </c>
      <c r="C55" s="5"/>
      <c r="D55" s="4">
        <v>5274517</v>
      </c>
      <c r="E55" s="5"/>
      <c r="F55" s="4">
        <v>130655024</v>
      </c>
      <c r="G55" s="5"/>
      <c r="H55" s="4">
        <v>3764692</v>
      </c>
      <c r="I55" s="5"/>
      <c r="J55" s="4">
        <v>176235210</v>
      </c>
      <c r="K55" s="5"/>
      <c r="L55" s="7"/>
      <c r="M55" s="18" t="s">
        <v>41</v>
      </c>
      <c r="N55" s="7"/>
      <c r="O55" s="18" t="s">
        <v>41</v>
      </c>
      <c r="P55" s="4">
        <v>9608</v>
      </c>
      <c r="Q55" s="5"/>
      <c r="R55" s="4">
        <v>2073341</v>
      </c>
      <c r="S55" s="5"/>
      <c r="T55" s="4">
        <v>1341289</v>
      </c>
      <c r="U55" s="5"/>
      <c r="V55" s="7"/>
      <c r="W55" s="18" t="s">
        <v>41</v>
      </c>
      <c r="X55" s="7"/>
      <c r="Y55" s="18" t="s">
        <v>41</v>
      </c>
      <c r="Z55" s="6" t="s">
        <v>32</v>
      </c>
      <c r="AA55" s="5"/>
      <c r="AB55" s="4">
        <v>3424238</v>
      </c>
      <c r="AC55" s="5"/>
      <c r="AD55" s="4">
        <v>715505</v>
      </c>
      <c r="AE55" s="5"/>
      <c r="AF55" s="4">
        <v>180374953</v>
      </c>
      <c r="AG55" s="5"/>
      <c r="AH55" s="28" t="s">
        <v>75</v>
      </c>
    </row>
    <row r="56" spans="1:39" x14ac:dyDescent="0.25">
      <c r="A56" s="9">
        <v>2006</v>
      </c>
      <c r="B56" s="10">
        <v>36013785</v>
      </c>
      <c r="C56" s="11"/>
      <c r="D56" s="10">
        <v>4465397</v>
      </c>
      <c r="E56" s="11"/>
      <c r="F56" s="10">
        <v>116430481</v>
      </c>
      <c r="G56" s="11"/>
      <c r="H56" s="10">
        <v>4220238</v>
      </c>
      <c r="I56" s="11"/>
      <c r="J56" s="10">
        <v>161129901</v>
      </c>
      <c r="K56" s="11"/>
      <c r="L56" s="19"/>
      <c r="M56" s="20" t="s">
        <v>41</v>
      </c>
      <c r="N56" s="19"/>
      <c r="O56" s="20" t="s">
        <v>41</v>
      </c>
      <c r="P56" s="10">
        <v>7816</v>
      </c>
      <c r="Q56" s="11"/>
      <c r="R56" s="10">
        <v>2030220</v>
      </c>
      <c r="S56" s="11"/>
      <c r="T56" s="10">
        <v>1425577</v>
      </c>
      <c r="U56" s="11"/>
      <c r="V56" s="19"/>
      <c r="W56" s="20" t="s">
        <v>41</v>
      </c>
      <c r="X56" s="19"/>
      <c r="Y56" s="20" t="s">
        <v>41</v>
      </c>
      <c r="Z56" s="12" t="s">
        <v>32</v>
      </c>
      <c r="AA56" s="11"/>
      <c r="AB56" s="10">
        <v>3463613</v>
      </c>
      <c r="AC56" s="11"/>
      <c r="AD56" s="10">
        <v>765971</v>
      </c>
      <c r="AE56" s="11"/>
      <c r="AF56" s="10">
        <v>165359484</v>
      </c>
      <c r="AG56" s="11"/>
      <c r="AH56" s="28" t="s">
        <v>75</v>
      </c>
    </row>
    <row r="57" spans="1:39" x14ac:dyDescent="0.25">
      <c r="A57" s="3">
        <v>2007</v>
      </c>
      <c r="B57" s="4">
        <v>36427689</v>
      </c>
      <c r="C57" s="5"/>
      <c r="D57" s="4">
        <v>4397938</v>
      </c>
      <c r="E57" s="5"/>
      <c r="F57" s="4">
        <v>128443941</v>
      </c>
      <c r="G57" s="5"/>
      <c r="H57" s="4">
        <v>3898162</v>
      </c>
      <c r="I57" s="5"/>
      <c r="J57" s="4">
        <v>173167730</v>
      </c>
      <c r="K57" s="5"/>
      <c r="L57" s="7"/>
      <c r="M57" s="18" t="s">
        <v>41</v>
      </c>
      <c r="N57" s="7"/>
      <c r="O57" s="18" t="s">
        <v>41</v>
      </c>
      <c r="P57" s="4">
        <v>5587</v>
      </c>
      <c r="Q57" s="5"/>
      <c r="R57" s="4">
        <v>2034477</v>
      </c>
      <c r="S57" s="5"/>
      <c r="T57" s="4">
        <v>1415614</v>
      </c>
      <c r="U57" s="5"/>
      <c r="V57" s="7"/>
      <c r="W57" s="18" t="s">
        <v>41</v>
      </c>
      <c r="X57" s="7"/>
      <c r="Y57" s="18" t="s">
        <v>41</v>
      </c>
      <c r="Z57" s="6" t="s">
        <v>32</v>
      </c>
      <c r="AA57" s="5"/>
      <c r="AB57" s="4">
        <v>3455677</v>
      </c>
      <c r="AC57" s="5"/>
      <c r="AD57" s="4">
        <v>733073</v>
      </c>
      <c r="AE57" s="5"/>
      <c r="AF57" s="4">
        <v>177356481</v>
      </c>
      <c r="AG57" s="5"/>
      <c r="AH57" s="28" t="s">
        <v>75</v>
      </c>
    </row>
    <row r="58" spans="1:39" x14ac:dyDescent="0.25">
      <c r="A58" s="3">
        <v>2008</v>
      </c>
      <c r="B58" s="4">
        <v>36884408</v>
      </c>
      <c r="C58" s="5"/>
      <c r="D58" s="4">
        <v>3612114</v>
      </c>
      <c r="E58" s="5"/>
      <c r="F58" s="4">
        <v>119043240</v>
      </c>
      <c r="G58" s="5"/>
      <c r="H58" s="4">
        <v>3153193</v>
      </c>
      <c r="I58" s="5"/>
      <c r="J58" s="4">
        <v>162692955</v>
      </c>
      <c r="K58" s="5"/>
      <c r="L58" s="7"/>
      <c r="M58" s="18" t="s">
        <v>41</v>
      </c>
      <c r="N58" s="7"/>
      <c r="O58" s="18" t="s">
        <v>41</v>
      </c>
      <c r="P58" s="4">
        <v>6331</v>
      </c>
      <c r="Q58" s="5"/>
      <c r="R58" s="4">
        <v>2004205</v>
      </c>
      <c r="S58" s="5"/>
      <c r="T58" s="4">
        <v>1413030</v>
      </c>
      <c r="U58" s="5"/>
      <c r="V58" s="7"/>
      <c r="W58" s="18" t="s">
        <v>41</v>
      </c>
      <c r="X58" s="7"/>
      <c r="Y58" s="18" t="s">
        <v>41</v>
      </c>
      <c r="Z58" s="6" t="s">
        <v>32</v>
      </c>
      <c r="AA58" s="5"/>
      <c r="AB58" s="4">
        <v>3423566</v>
      </c>
      <c r="AC58" s="5"/>
      <c r="AD58" s="4">
        <v>797985</v>
      </c>
      <c r="AE58" s="5"/>
      <c r="AF58" s="4">
        <v>166914506</v>
      </c>
      <c r="AG58" s="5"/>
      <c r="AH58" s="28" t="s">
        <v>75</v>
      </c>
      <c r="AI58" s="1" t="s">
        <v>35</v>
      </c>
    </row>
    <row r="59" spans="1:39" x14ac:dyDescent="0.25">
      <c r="A59" s="9">
        <v>2009</v>
      </c>
      <c r="B59" s="10">
        <v>29247820</v>
      </c>
      <c r="C59" s="11"/>
      <c r="D59" s="10">
        <v>3910406</v>
      </c>
      <c r="E59" s="11"/>
      <c r="F59" s="10">
        <v>118285808</v>
      </c>
      <c r="G59" s="11"/>
      <c r="H59" s="10">
        <v>2960982</v>
      </c>
      <c r="I59" s="11"/>
      <c r="J59" s="10">
        <v>154405015</v>
      </c>
      <c r="K59" s="11"/>
      <c r="L59" s="19"/>
      <c r="M59" s="20" t="s">
        <v>41</v>
      </c>
      <c r="N59" s="19"/>
      <c r="O59" s="20" t="s">
        <v>41</v>
      </c>
      <c r="P59" s="10">
        <v>4203</v>
      </c>
      <c r="Q59" s="11"/>
      <c r="R59" s="10">
        <v>2257722</v>
      </c>
      <c r="S59" s="11"/>
      <c r="T59" s="10">
        <v>1673853</v>
      </c>
      <c r="U59" s="11"/>
      <c r="V59" s="19"/>
      <c r="W59" s="20" t="s">
        <v>41</v>
      </c>
      <c r="X59" s="19"/>
      <c r="Y59" s="20" t="s">
        <v>41</v>
      </c>
      <c r="Z59" s="12" t="s">
        <v>32</v>
      </c>
      <c r="AA59" s="11"/>
      <c r="AB59" s="10">
        <v>3935778</v>
      </c>
      <c r="AC59" s="11"/>
      <c r="AD59" s="10">
        <v>804985</v>
      </c>
      <c r="AE59" s="11"/>
      <c r="AF59" s="10">
        <v>159145778</v>
      </c>
      <c r="AG59" s="11"/>
      <c r="AH59" s="28" t="s">
        <v>75</v>
      </c>
      <c r="AK59" s="1" t="s">
        <v>42</v>
      </c>
    </row>
    <row r="60" spans="1:39" x14ac:dyDescent="0.25">
      <c r="A60" s="3">
        <v>2010</v>
      </c>
      <c r="B60" s="4">
        <v>30250264</v>
      </c>
      <c r="C60" s="8" t="s">
        <v>39</v>
      </c>
      <c r="D60" s="4">
        <v>2301867</v>
      </c>
      <c r="E60" s="8" t="s">
        <v>39</v>
      </c>
      <c r="F60" s="4">
        <v>122018663</v>
      </c>
      <c r="G60" s="8" t="s">
        <v>39</v>
      </c>
      <c r="H60" s="4">
        <v>2900684</v>
      </c>
      <c r="I60" s="8" t="s">
        <v>39</v>
      </c>
      <c r="J60" s="4">
        <v>157471479</v>
      </c>
      <c r="K60" s="8" t="s">
        <v>39</v>
      </c>
      <c r="L60" s="7"/>
      <c r="M60" s="18" t="s">
        <v>41</v>
      </c>
      <c r="N60" s="7"/>
      <c r="O60" s="18" t="s">
        <v>41</v>
      </c>
      <c r="P60" s="6">
        <v>0</v>
      </c>
      <c r="Q60" s="8" t="s">
        <v>39</v>
      </c>
      <c r="R60" s="4">
        <v>2110720</v>
      </c>
      <c r="S60" s="8" t="s">
        <v>39</v>
      </c>
      <c r="T60" s="4">
        <v>1643725</v>
      </c>
      <c r="U60" s="8" t="s">
        <v>39</v>
      </c>
      <c r="V60" s="7"/>
      <c r="W60" s="18" t="s">
        <v>41</v>
      </c>
      <c r="X60" s="7"/>
      <c r="Y60" s="18" t="s">
        <v>41</v>
      </c>
      <c r="Z60" s="6" t="s">
        <v>32</v>
      </c>
      <c r="AA60" s="5"/>
      <c r="AB60" s="4">
        <v>3754445</v>
      </c>
      <c r="AC60" s="8" t="s">
        <v>39</v>
      </c>
      <c r="AD60" s="4">
        <v>816185</v>
      </c>
      <c r="AE60" s="8" t="s">
        <v>39</v>
      </c>
      <c r="AF60" s="4">
        <v>162042109</v>
      </c>
      <c r="AG60" s="8" t="s">
        <v>39</v>
      </c>
      <c r="AH60" s="28" t="s">
        <v>75</v>
      </c>
      <c r="AI60" s="15">
        <v>162042108.61000001</v>
      </c>
      <c r="AK60" s="1" t="s">
        <v>43</v>
      </c>
      <c r="AL60" s="1" t="s">
        <v>44</v>
      </c>
    </row>
    <row r="61" spans="1:39" x14ac:dyDescent="0.25">
      <c r="A61" s="3">
        <v>2011</v>
      </c>
      <c r="B61" s="16">
        <v>25831184</v>
      </c>
      <c r="C61" s="8"/>
      <c r="D61" s="16">
        <v>2116123</v>
      </c>
      <c r="E61" s="8"/>
      <c r="F61" s="16">
        <v>120806445</v>
      </c>
      <c r="G61" s="8"/>
      <c r="H61" s="16">
        <v>2910619</v>
      </c>
      <c r="I61" s="8"/>
      <c r="J61" s="4">
        <f>SUM(B61:I61)</f>
        <v>151664371</v>
      </c>
      <c r="K61" s="8"/>
      <c r="L61" s="7"/>
      <c r="M61" s="18" t="s">
        <v>41</v>
      </c>
      <c r="N61" s="7"/>
      <c r="O61" s="18" t="s">
        <v>41</v>
      </c>
      <c r="P61" s="6">
        <v>0</v>
      </c>
      <c r="Q61" s="8"/>
      <c r="R61" s="16">
        <v>1831448</v>
      </c>
      <c r="S61" s="8"/>
      <c r="T61" s="16">
        <v>1673301</v>
      </c>
      <c r="U61" s="8"/>
      <c r="V61" s="7"/>
      <c r="W61" s="18" t="s">
        <v>41</v>
      </c>
      <c r="X61" s="7"/>
      <c r="Y61" s="18" t="s">
        <v>41</v>
      </c>
      <c r="Z61" s="6" t="s">
        <v>32</v>
      </c>
      <c r="AA61" s="5"/>
      <c r="AB61" s="4">
        <f>R61+T61+V61+X61</f>
        <v>3504749</v>
      </c>
      <c r="AC61" s="8"/>
      <c r="AD61" s="16">
        <v>862794</v>
      </c>
      <c r="AE61" s="8"/>
      <c r="AF61" s="4">
        <f>J61+AB61+AD61+P61</f>
        <v>156031914</v>
      </c>
      <c r="AG61" s="8"/>
      <c r="AH61" s="28" t="s">
        <v>75</v>
      </c>
      <c r="AI61" s="15">
        <v>156031914</v>
      </c>
    </row>
    <row r="62" spans="1:39" x14ac:dyDescent="0.25">
      <c r="A62" s="3">
        <v>2012</v>
      </c>
      <c r="B62" s="16">
        <v>22240965</v>
      </c>
      <c r="C62" s="21"/>
      <c r="D62" s="16">
        <v>2009754</v>
      </c>
      <c r="E62" s="21"/>
      <c r="F62" s="16">
        <v>132397949</v>
      </c>
      <c r="G62" s="21"/>
      <c r="H62" s="16">
        <v>2984095</v>
      </c>
      <c r="I62" s="21"/>
      <c r="J62" s="4">
        <f>SUM(B62:I62)</f>
        <v>159632763</v>
      </c>
      <c r="K62" s="21"/>
      <c r="L62" s="22"/>
      <c r="M62" s="23" t="s">
        <v>41</v>
      </c>
      <c r="N62" s="22"/>
      <c r="O62" s="23" t="s">
        <v>41</v>
      </c>
      <c r="P62" s="4">
        <v>0</v>
      </c>
      <c r="Q62" s="21"/>
      <c r="R62" s="16">
        <v>2270837</v>
      </c>
      <c r="S62" s="21"/>
      <c r="T62" s="16">
        <v>1474089</v>
      </c>
      <c r="U62" s="21"/>
      <c r="V62" s="22"/>
      <c r="W62" s="23" t="s">
        <v>41</v>
      </c>
      <c r="X62" s="22"/>
      <c r="Y62" s="23" t="s">
        <v>41</v>
      </c>
      <c r="Z62" s="4" t="s">
        <v>32</v>
      </c>
      <c r="AA62" s="24"/>
      <c r="AB62" s="4">
        <f>R62+T62+V62+X62</f>
        <v>3744926</v>
      </c>
      <c r="AC62" s="21"/>
      <c r="AD62" s="16">
        <v>816694</v>
      </c>
      <c r="AE62" s="21"/>
      <c r="AF62" s="4">
        <f>J62+AB62+AD62+P62</f>
        <v>164194383</v>
      </c>
      <c r="AG62" s="21"/>
      <c r="AH62" s="28" t="s">
        <v>75</v>
      </c>
      <c r="AI62" s="15">
        <v>164194382</v>
      </c>
      <c r="AJ62" s="15"/>
      <c r="AK62" s="15"/>
      <c r="AL62" s="15"/>
      <c r="AM62" s="15"/>
    </row>
    <row r="63" spans="1:39" x14ac:dyDescent="0.25">
      <c r="A63" s="3">
        <v>2013</v>
      </c>
      <c r="B63" s="16">
        <v>20554990</v>
      </c>
      <c r="C63" s="21"/>
      <c r="D63" s="16">
        <v>2152876</v>
      </c>
      <c r="E63" s="21"/>
      <c r="F63" s="16">
        <v>117326336</v>
      </c>
      <c r="G63" s="21"/>
      <c r="H63" s="16">
        <v>3139557</v>
      </c>
      <c r="I63" s="21"/>
      <c r="J63" s="4">
        <f>SUM(B63:I63)</f>
        <v>143173759</v>
      </c>
      <c r="K63" s="21"/>
      <c r="L63" s="22"/>
      <c r="M63" s="23"/>
      <c r="N63" s="22"/>
      <c r="O63" s="23"/>
      <c r="P63" s="16">
        <v>24900</v>
      </c>
      <c r="Q63" s="21"/>
      <c r="R63" s="16">
        <v>2155943</v>
      </c>
      <c r="S63" s="21"/>
      <c r="T63" s="16">
        <v>1171205</v>
      </c>
      <c r="U63" s="21"/>
      <c r="V63" s="16">
        <v>304809</v>
      </c>
      <c r="W63" s="23"/>
      <c r="X63" s="16">
        <v>1424</v>
      </c>
      <c r="Y63" s="23"/>
      <c r="Z63" s="4"/>
      <c r="AA63" s="24"/>
      <c r="AB63" s="4">
        <f>R63+T63+V63+X63</f>
        <v>3633381</v>
      </c>
      <c r="AC63" s="21"/>
      <c r="AD63" s="16">
        <v>786580</v>
      </c>
      <c r="AE63" s="21"/>
      <c r="AF63" s="4">
        <f>J63+AB63+AD63+P63</f>
        <v>147618620</v>
      </c>
      <c r="AG63" s="21"/>
      <c r="AH63" s="28" t="s">
        <v>75</v>
      </c>
      <c r="AI63" s="15">
        <v>147618619.06</v>
      </c>
      <c r="AK63" s="1">
        <f>V63/AF63</f>
        <v>2.0648411426688585E-3</v>
      </c>
    </row>
    <row r="64" spans="1:39" x14ac:dyDescent="0.25">
      <c r="A64" s="3">
        <v>2014</v>
      </c>
      <c r="B64" s="16">
        <v>19352692.242999997</v>
      </c>
      <c r="C64" s="21"/>
      <c r="D64" s="16">
        <v>2135261.5459999996</v>
      </c>
      <c r="E64" s="21"/>
      <c r="F64" s="16">
        <v>121295622.57999998</v>
      </c>
      <c r="G64" s="21"/>
      <c r="H64" s="16">
        <v>2863649.2720000008</v>
      </c>
      <c r="I64" s="21"/>
      <c r="J64" s="4">
        <f>SUM(B64:I64)</f>
        <v>145647225.641</v>
      </c>
      <c r="K64" s="21"/>
      <c r="L64" s="22"/>
      <c r="M64" s="23"/>
      <c r="N64" s="22"/>
      <c r="O64" s="23"/>
      <c r="P64" s="4"/>
      <c r="Q64" s="21"/>
      <c r="R64" s="16">
        <v>2409407.8409999991</v>
      </c>
      <c r="S64" s="21"/>
      <c r="T64" s="16">
        <v>1076471.3470000001</v>
      </c>
      <c r="U64" s="21"/>
      <c r="V64" s="16">
        <v>163804</v>
      </c>
      <c r="W64" s="23"/>
      <c r="X64" s="22"/>
      <c r="Y64" s="23"/>
      <c r="Z64" s="4"/>
      <c r="AA64" s="24"/>
      <c r="AB64" s="4">
        <f>R64+T64+V64+X64</f>
        <v>3649683.1879999992</v>
      </c>
      <c r="AC64" s="21"/>
      <c r="AD64" s="16">
        <v>908491</v>
      </c>
      <c r="AE64" s="21"/>
      <c r="AF64" s="4">
        <f>J64+AB64+AD64+P64</f>
        <v>150205399.829</v>
      </c>
      <c r="AG64" s="21"/>
      <c r="AH64" s="28" t="s">
        <v>75</v>
      </c>
      <c r="AI64" s="15">
        <v>150205399.98899999</v>
      </c>
      <c r="AK64" s="1">
        <f>V64/AF64</f>
        <v>1.0905333642231318E-3</v>
      </c>
    </row>
    <row r="65" spans="1:35" x14ac:dyDescent="0.25">
      <c r="A65" s="3">
        <v>2015</v>
      </c>
      <c r="B65" s="16"/>
      <c r="C65" s="24"/>
      <c r="D65" s="16"/>
      <c r="E65" s="24"/>
      <c r="F65" s="16"/>
      <c r="G65" s="24"/>
      <c r="H65" s="16"/>
      <c r="I65" s="24"/>
      <c r="J65" s="4"/>
      <c r="K65" s="24"/>
      <c r="L65" s="22"/>
      <c r="M65" s="23"/>
      <c r="N65" s="22"/>
      <c r="O65" s="23"/>
      <c r="P65" s="4"/>
      <c r="Q65" s="24"/>
      <c r="R65" s="16"/>
      <c r="S65" s="24"/>
      <c r="T65" s="16"/>
      <c r="U65" s="24"/>
      <c r="V65" s="22"/>
      <c r="W65" s="23"/>
      <c r="X65" s="22"/>
      <c r="Y65" s="23"/>
      <c r="Z65" s="4"/>
      <c r="AA65" s="24"/>
      <c r="AB65" s="4"/>
      <c r="AC65" s="24"/>
      <c r="AD65" s="16"/>
      <c r="AE65" s="24"/>
      <c r="AF65" s="4"/>
      <c r="AG65" s="24"/>
      <c r="AH65" s="29"/>
      <c r="AI65" s="15"/>
    </row>
    <row r="66" spans="1:35" x14ac:dyDescent="0.25">
      <c r="A66" s="65" t="s">
        <v>45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 t="s">
        <v>46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7"/>
      <c r="AH66" s="30"/>
    </row>
    <row r="67" spans="1:35" x14ac:dyDescent="0.25">
      <c r="A67" s="68" t="s">
        <v>47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 t="s">
        <v>48</v>
      </c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70"/>
      <c r="AH67" s="30"/>
    </row>
    <row r="68" spans="1:35" x14ac:dyDescent="0.25">
      <c r="A68" s="68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71" t="s">
        <v>49</v>
      </c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2"/>
      <c r="AH68" s="31"/>
    </row>
    <row r="69" spans="1:35" x14ac:dyDescent="0.25">
      <c r="A69" s="68" t="s">
        <v>50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 t="s">
        <v>51</v>
      </c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70"/>
      <c r="AH69" s="30"/>
    </row>
    <row r="70" spans="1:35" x14ac:dyDescent="0.25">
      <c r="A70" s="68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71" t="s">
        <v>52</v>
      </c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2"/>
      <c r="AH70" s="31"/>
    </row>
    <row r="71" spans="1:35" x14ac:dyDescent="0.25">
      <c r="A71" s="68" t="s">
        <v>53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 t="s">
        <v>54</v>
      </c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70"/>
      <c r="AH71" s="30"/>
    </row>
    <row r="72" spans="1:35" x14ac:dyDescent="0.2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71" t="s">
        <v>55</v>
      </c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2"/>
      <c r="AH72" s="31"/>
    </row>
    <row r="73" spans="1:35" x14ac:dyDescent="0.25">
      <c r="A73" s="68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71" t="s">
        <v>56</v>
      </c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2"/>
      <c r="AH73" s="31"/>
    </row>
    <row r="74" spans="1:35" x14ac:dyDescent="0.25">
      <c r="A74" s="68" t="s">
        <v>57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71" t="s">
        <v>58</v>
      </c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2"/>
      <c r="AH74" s="31"/>
    </row>
    <row r="75" spans="1:35" x14ac:dyDescent="0.25">
      <c r="A75" s="68" t="s">
        <v>59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71" t="s">
        <v>60</v>
      </c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2"/>
      <c r="AH75" s="31"/>
    </row>
    <row r="76" spans="1:35" x14ac:dyDescent="0.25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71" t="s">
        <v>61</v>
      </c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2"/>
      <c r="AH76" s="31"/>
    </row>
    <row r="77" spans="1:35" x14ac:dyDescent="0.25">
      <c r="A77" s="68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71" t="s">
        <v>62</v>
      </c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2"/>
      <c r="AH77" s="31"/>
    </row>
    <row r="78" spans="1:35" ht="12.75" customHeight="1" x14ac:dyDescent="0.25">
      <c r="A78" s="68" t="s">
        <v>63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73" t="s">
        <v>64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4"/>
      <c r="AH78" s="32"/>
    </row>
    <row r="79" spans="1:35" x14ac:dyDescent="0.25">
      <c r="A79" s="68" t="s">
        <v>65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71" t="s">
        <v>66</v>
      </c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2"/>
      <c r="AH79" s="31"/>
    </row>
    <row r="80" spans="1:35" x14ac:dyDescent="0.25">
      <c r="A80" s="75" t="s">
        <v>67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 t="s">
        <v>68</v>
      </c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2"/>
      <c r="AH80" s="31"/>
    </row>
    <row r="81" spans="1:34" x14ac:dyDescent="0.25">
      <c r="A81" s="75" t="s">
        <v>69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 t="s">
        <v>70</v>
      </c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2"/>
      <c r="AH81" s="31"/>
    </row>
    <row r="82" spans="1:34" x14ac:dyDescent="0.25">
      <c r="A82" s="75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 t="s">
        <v>71</v>
      </c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2"/>
      <c r="AH82" s="31"/>
    </row>
    <row r="83" spans="1:34" x14ac:dyDescent="0.25">
      <c r="A83" s="75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 t="s">
        <v>72</v>
      </c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2"/>
      <c r="AH83" s="31"/>
    </row>
    <row r="84" spans="1:34" x14ac:dyDescent="0.25">
      <c r="A84" s="76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 t="s">
        <v>73</v>
      </c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8"/>
      <c r="AH84" s="31"/>
    </row>
  </sheetData>
  <mergeCells count="73">
    <mergeCell ref="A84:P84"/>
    <mergeCell ref="Q84:AG84"/>
    <mergeCell ref="A81:P81"/>
    <mergeCell ref="Q81:AG81"/>
    <mergeCell ref="A82:P82"/>
    <mergeCell ref="Q82:AG82"/>
    <mergeCell ref="A83:P83"/>
    <mergeCell ref="Q83:AG83"/>
    <mergeCell ref="A78:P78"/>
    <mergeCell ref="Q78:AG78"/>
    <mergeCell ref="A79:P79"/>
    <mergeCell ref="Q79:AG79"/>
    <mergeCell ref="A80:P80"/>
    <mergeCell ref="Q80:AG80"/>
    <mergeCell ref="A74:P74"/>
    <mergeCell ref="Q74:AG74"/>
    <mergeCell ref="A75:P77"/>
    <mergeCell ref="Q75:AG75"/>
    <mergeCell ref="Q76:AG76"/>
    <mergeCell ref="Q77:AG77"/>
    <mergeCell ref="A69:P70"/>
    <mergeCell ref="Q69:AG69"/>
    <mergeCell ref="Q70:AG70"/>
    <mergeCell ref="A71:P73"/>
    <mergeCell ref="Q71:AG71"/>
    <mergeCell ref="Q72:AG72"/>
    <mergeCell ref="Q73:AG73"/>
    <mergeCell ref="A66:P66"/>
    <mergeCell ref="Q66:AG66"/>
    <mergeCell ref="A67:P68"/>
    <mergeCell ref="Q67:AG67"/>
    <mergeCell ref="Q68:AG68"/>
    <mergeCell ref="F8:G8"/>
    <mergeCell ref="H8:I8"/>
    <mergeCell ref="L8:M8"/>
    <mergeCell ref="N8:O8"/>
    <mergeCell ref="P8:Q8"/>
    <mergeCell ref="F7:G7"/>
    <mergeCell ref="H7:I7"/>
    <mergeCell ref="L7:M7"/>
    <mergeCell ref="N7:O7"/>
    <mergeCell ref="P7:Q7"/>
    <mergeCell ref="J6:K8"/>
    <mergeCell ref="L6:M6"/>
    <mergeCell ref="N6:O6"/>
    <mergeCell ref="Z6:AA8"/>
    <mergeCell ref="AB6:AC8"/>
    <mergeCell ref="X7:Y7"/>
    <mergeCell ref="T8:U8"/>
    <mergeCell ref="V8:W8"/>
    <mergeCell ref="X8:Y8"/>
    <mergeCell ref="V7:W7"/>
    <mergeCell ref="P6:Q6"/>
    <mergeCell ref="R6:U7"/>
    <mergeCell ref="V6:W6"/>
    <mergeCell ref="X6:Y6"/>
    <mergeCell ref="R8:S8"/>
    <mergeCell ref="A1:AG1"/>
    <mergeCell ref="A2:AG2"/>
    <mergeCell ref="A3:A8"/>
    <mergeCell ref="B3:K5"/>
    <mergeCell ref="L3:M3"/>
    <mergeCell ref="N3:O3"/>
    <mergeCell ref="P3:AC5"/>
    <mergeCell ref="AF3:AG8"/>
    <mergeCell ref="L4:M4"/>
    <mergeCell ref="N4:O4"/>
    <mergeCell ref="L5:M5"/>
    <mergeCell ref="N5:O5"/>
    <mergeCell ref="B6:C8"/>
    <mergeCell ref="D6:E8"/>
    <mergeCell ref="F6:G6"/>
    <mergeCell ref="H6:I6"/>
  </mergeCells>
  <hyperlinks>
    <hyperlink ref="Q78" r:id="rId1" display="http://www.eia.gov/electricity/" xr:uid="{B1F25F37-AB92-407B-8D8E-E7D2686B3C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DEC6-32EB-4A73-B57B-C9E9F013E342}">
  <dimension ref="A1:C77"/>
  <sheetViews>
    <sheetView tabSelected="1" workbookViewId="0">
      <selection activeCell="E15" sqref="A1:XFD1048576"/>
    </sheetView>
  </sheetViews>
  <sheetFormatPr defaultRowHeight="14.5" x14ac:dyDescent="0.35"/>
  <cols>
    <col min="3" max="3" width="15.36328125" style="1" customWidth="1"/>
  </cols>
  <sheetData>
    <row r="1" spans="1:3" ht="15.5" x14ac:dyDescent="0.35">
      <c r="A1" t="s">
        <v>2</v>
      </c>
      <c r="B1" s="33" t="s">
        <v>18</v>
      </c>
      <c r="C1" s="25" t="s">
        <v>76</v>
      </c>
    </row>
    <row r="2" spans="1:3" x14ac:dyDescent="0.35">
      <c r="A2" s="3">
        <v>1989</v>
      </c>
      <c r="B2" s="39"/>
      <c r="C2" s="28" t="s">
        <v>74</v>
      </c>
    </row>
    <row r="3" spans="1:3" x14ac:dyDescent="0.35">
      <c r="A3" s="3">
        <v>1990</v>
      </c>
      <c r="B3" s="6"/>
      <c r="C3" s="28" t="s">
        <v>74</v>
      </c>
    </row>
    <row r="4" spans="1:3" x14ac:dyDescent="0.35">
      <c r="A4" s="9">
        <v>1991</v>
      </c>
      <c r="B4" s="6"/>
      <c r="C4" s="28" t="s">
        <v>74</v>
      </c>
    </row>
    <row r="5" spans="1:3" x14ac:dyDescent="0.35">
      <c r="A5" s="3">
        <v>1992</v>
      </c>
      <c r="B5" s="12"/>
      <c r="C5" s="28" t="s">
        <v>74</v>
      </c>
    </row>
    <row r="6" spans="1:3" x14ac:dyDescent="0.35">
      <c r="A6" s="3">
        <v>1993</v>
      </c>
      <c r="B6" s="6"/>
      <c r="C6" s="28" t="s">
        <v>74</v>
      </c>
    </row>
    <row r="7" spans="1:3" x14ac:dyDescent="0.35">
      <c r="A7" s="9">
        <v>1994</v>
      </c>
      <c r="B7" s="6"/>
      <c r="C7" s="28" t="s">
        <v>74</v>
      </c>
    </row>
    <row r="8" spans="1:3" x14ac:dyDescent="0.35">
      <c r="A8" s="3">
        <v>1995</v>
      </c>
      <c r="B8" s="12"/>
      <c r="C8" s="28" t="s">
        <v>74</v>
      </c>
    </row>
    <row r="9" spans="1:3" x14ac:dyDescent="0.35">
      <c r="A9" s="3">
        <v>1996</v>
      </c>
      <c r="B9" s="6"/>
      <c r="C9" s="28" t="s">
        <v>74</v>
      </c>
    </row>
    <row r="10" spans="1:3" x14ac:dyDescent="0.35">
      <c r="A10" s="9">
        <v>1997</v>
      </c>
      <c r="B10" s="6"/>
      <c r="C10" s="28" t="s">
        <v>74</v>
      </c>
    </row>
    <row r="11" spans="1:3" x14ac:dyDescent="0.35">
      <c r="A11" s="3">
        <v>1998</v>
      </c>
      <c r="B11" s="12"/>
      <c r="C11" s="28" t="s">
        <v>74</v>
      </c>
    </row>
    <row r="12" spans="1:3" x14ac:dyDescent="0.35">
      <c r="A12" s="3">
        <v>1999</v>
      </c>
      <c r="B12" s="6"/>
      <c r="C12" s="28" t="s">
        <v>74</v>
      </c>
    </row>
    <row r="13" spans="1:3" x14ac:dyDescent="0.35">
      <c r="A13" s="9">
        <v>2000</v>
      </c>
      <c r="B13" s="6"/>
      <c r="C13" s="28" t="s">
        <v>74</v>
      </c>
    </row>
    <row r="14" spans="1:3" x14ac:dyDescent="0.35">
      <c r="A14" s="3">
        <v>2001</v>
      </c>
      <c r="B14" s="12"/>
      <c r="C14" s="28" t="s">
        <v>74</v>
      </c>
    </row>
    <row r="15" spans="1:3" x14ac:dyDescent="0.35">
      <c r="A15" s="3">
        <v>2002</v>
      </c>
      <c r="B15" s="4">
        <v>5946384</v>
      </c>
      <c r="C15" s="28" t="s">
        <v>74</v>
      </c>
    </row>
    <row r="16" spans="1:3" x14ac:dyDescent="0.35">
      <c r="A16" s="9">
        <v>2003</v>
      </c>
      <c r="B16" s="4">
        <v>7647737</v>
      </c>
      <c r="C16" s="28" t="s">
        <v>74</v>
      </c>
    </row>
    <row r="17" spans="1:3" x14ac:dyDescent="0.35">
      <c r="A17" s="3">
        <v>2004</v>
      </c>
      <c r="B17" s="10">
        <v>7554052</v>
      </c>
      <c r="C17" s="28" t="s">
        <v>74</v>
      </c>
    </row>
    <row r="18" spans="1:3" x14ac:dyDescent="0.35">
      <c r="A18" s="3">
        <v>2005</v>
      </c>
      <c r="B18" s="4">
        <v>7574976</v>
      </c>
      <c r="C18" s="28" t="s">
        <v>74</v>
      </c>
    </row>
    <row r="19" spans="1:3" x14ac:dyDescent="0.35">
      <c r="A19" s="9">
        <v>2006</v>
      </c>
      <c r="B19" s="4">
        <v>6212663</v>
      </c>
      <c r="C19" s="28" t="s">
        <v>74</v>
      </c>
    </row>
    <row r="20" spans="1:3" x14ac:dyDescent="0.35">
      <c r="A20" s="3">
        <v>2007</v>
      </c>
      <c r="B20" s="10">
        <v>6346791</v>
      </c>
      <c r="C20" s="28" t="s">
        <v>74</v>
      </c>
    </row>
    <row r="21" spans="1:3" x14ac:dyDescent="0.35">
      <c r="A21" s="3">
        <v>2008</v>
      </c>
      <c r="B21" s="4">
        <v>6043887</v>
      </c>
      <c r="C21" s="28" t="s">
        <v>74</v>
      </c>
    </row>
    <row r="22" spans="1:3" x14ac:dyDescent="0.35">
      <c r="A22" s="9">
        <v>2009</v>
      </c>
      <c r="B22" s="4">
        <v>6161331</v>
      </c>
      <c r="C22" s="28" t="s">
        <v>74</v>
      </c>
    </row>
    <row r="23" spans="1:3" x14ac:dyDescent="0.35">
      <c r="A23" s="3">
        <v>2010</v>
      </c>
      <c r="B23" s="10">
        <v>5824194</v>
      </c>
      <c r="C23" s="28" t="s">
        <v>74</v>
      </c>
    </row>
    <row r="24" spans="1:3" x14ac:dyDescent="0.35">
      <c r="A24" s="3">
        <v>2011</v>
      </c>
      <c r="B24" s="10">
        <v>5991524</v>
      </c>
      <c r="C24" s="28" t="s">
        <v>74</v>
      </c>
    </row>
    <row r="25" spans="1:3" x14ac:dyDescent="0.35">
      <c r="A25" s="3">
        <v>2012</v>
      </c>
      <c r="B25" s="17">
        <v>6800308</v>
      </c>
      <c r="C25" s="28" t="s">
        <v>74</v>
      </c>
    </row>
    <row r="26" spans="1:3" x14ac:dyDescent="0.35">
      <c r="A26" s="3">
        <v>2013</v>
      </c>
      <c r="B26" s="17">
        <v>6815989</v>
      </c>
      <c r="C26" s="28" t="s">
        <v>74</v>
      </c>
    </row>
    <row r="27" spans="1:3" x14ac:dyDescent="0.35">
      <c r="A27" s="3">
        <v>2014</v>
      </c>
      <c r="B27" s="17">
        <v>6570335</v>
      </c>
      <c r="C27" s="28" t="s">
        <v>74</v>
      </c>
    </row>
    <row r="28" spans="1:3" x14ac:dyDescent="0.35">
      <c r="A28" s="3">
        <v>2015</v>
      </c>
      <c r="B28" s="17">
        <v>6403214.6550000003</v>
      </c>
      <c r="C28" s="28" t="s">
        <v>74</v>
      </c>
    </row>
    <row r="29" spans="1:3" x14ac:dyDescent="0.35">
      <c r="A29" s="1"/>
      <c r="B29" s="17"/>
    </row>
    <row r="30" spans="1:3" x14ac:dyDescent="0.35">
      <c r="A30" s="2"/>
      <c r="B30" s="1"/>
      <c r="C30" s="27"/>
    </row>
    <row r="31" spans="1:3" x14ac:dyDescent="0.35">
      <c r="A31" s="3">
        <v>1989</v>
      </c>
      <c r="B31" s="39"/>
      <c r="C31" s="28" t="s">
        <v>75</v>
      </c>
    </row>
    <row r="32" spans="1:3" x14ac:dyDescent="0.35">
      <c r="A32" s="3">
        <v>1990</v>
      </c>
      <c r="B32" s="4">
        <v>282046</v>
      </c>
      <c r="C32" s="28" t="s">
        <v>75</v>
      </c>
    </row>
    <row r="33" spans="1:3" x14ac:dyDescent="0.35">
      <c r="A33" s="9">
        <v>1991</v>
      </c>
      <c r="B33" s="4">
        <v>11913</v>
      </c>
      <c r="C33" s="28" t="s">
        <v>75</v>
      </c>
    </row>
    <row r="34" spans="1:3" x14ac:dyDescent="0.35">
      <c r="A34" s="3">
        <v>1992</v>
      </c>
      <c r="B34" s="10">
        <v>402581</v>
      </c>
      <c r="C34" s="28" t="s">
        <v>75</v>
      </c>
    </row>
    <row r="35" spans="1:3" x14ac:dyDescent="0.35">
      <c r="A35" s="3">
        <v>1993</v>
      </c>
      <c r="B35" s="4">
        <v>479806</v>
      </c>
      <c r="C35" s="28" t="s">
        <v>75</v>
      </c>
    </row>
    <row r="36" spans="1:3" x14ac:dyDescent="0.35">
      <c r="A36" s="9">
        <v>1994</v>
      </c>
      <c r="B36" s="4">
        <v>407651</v>
      </c>
      <c r="C36" s="28" t="s">
        <v>75</v>
      </c>
    </row>
    <row r="37" spans="1:3" x14ac:dyDescent="0.35">
      <c r="A37" s="3">
        <v>1995</v>
      </c>
      <c r="B37" s="10">
        <v>239129</v>
      </c>
      <c r="C37" s="28" t="s">
        <v>75</v>
      </c>
    </row>
    <row r="38" spans="1:3" x14ac:dyDescent="0.35">
      <c r="A38" s="3">
        <v>1996</v>
      </c>
      <c r="B38" s="4">
        <v>213275</v>
      </c>
      <c r="C38" s="28" t="s">
        <v>75</v>
      </c>
    </row>
    <row r="39" spans="1:3" x14ac:dyDescent="0.35">
      <c r="A39" s="9">
        <v>1997</v>
      </c>
      <c r="B39" s="4">
        <v>201222</v>
      </c>
      <c r="C39" s="28" t="s">
        <v>75</v>
      </c>
    </row>
    <row r="40" spans="1:3" x14ac:dyDescent="0.35">
      <c r="A40" s="3">
        <v>1998</v>
      </c>
      <c r="B40" s="10">
        <v>62807</v>
      </c>
      <c r="C40" s="28" t="s">
        <v>75</v>
      </c>
    </row>
    <row r="41" spans="1:3" x14ac:dyDescent="0.35">
      <c r="A41" s="3">
        <v>1999</v>
      </c>
      <c r="B41" s="4">
        <v>158942</v>
      </c>
      <c r="C41" s="28" t="s">
        <v>75</v>
      </c>
    </row>
    <row r="42" spans="1:3" x14ac:dyDescent="0.35">
      <c r="A42" s="9">
        <v>2000</v>
      </c>
      <c r="B42" s="4">
        <v>138942</v>
      </c>
      <c r="C42" s="28" t="s">
        <v>75</v>
      </c>
    </row>
    <row r="43" spans="1:3" x14ac:dyDescent="0.35">
      <c r="A43" s="3">
        <v>2001</v>
      </c>
      <c r="B43" s="10">
        <v>124885</v>
      </c>
      <c r="C43" s="28" t="s">
        <v>75</v>
      </c>
    </row>
    <row r="44" spans="1:3" x14ac:dyDescent="0.35">
      <c r="A44" s="3">
        <v>2002</v>
      </c>
      <c r="B44" s="4">
        <v>595181</v>
      </c>
      <c r="C44" s="28" t="s">
        <v>75</v>
      </c>
    </row>
    <row r="45" spans="1:3" x14ac:dyDescent="0.35">
      <c r="A45" s="9">
        <v>2003</v>
      </c>
      <c r="B45" s="4">
        <v>1443728</v>
      </c>
      <c r="C45" s="28" t="s">
        <v>75</v>
      </c>
    </row>
    <row r="46" spans="1:3" x14ac:dyDescent="0.35">
      <c r="A46" s="3">
        <v>2004</v>
      </c>
      <c r="B46" s="10">
        <v>1053418</v>
      </c>
      <c r="C46" s="28" t="s">
        <v>75</v>
      </c>
    </row>
    <row r="47" spans="1:3" x14ac:dyDescent="0.35">
      <c r="A47" s="3">
        <v>2005</v>
      </c>
      <c r="B47" s="4">
        <v>747464</v>
      </c>
      <c r="C47" s="28" t="s">
        <v>75</v>
      </c>
    </row>
    <row r="48" spans="1:3" x14ac:dyDescent="0.35">
      <c r="A48" s="9">
        <v>2006</v>
      </c>
      <c r="B48" s="4">
        <v>715505</v>
      </c>
      <c r="C48" s="28" t="s">
        <v>75</v>
      </c>
    </row>
    <row r="49" spans="1:3" x14ac:dyDescent="0.35">
      <c r="A49" s="3">
        <v>2007</v>
      </c>
      <c r="B49" s="10">
        <v>765971</v>
      </c>
      <c r="C49" s="28" t="s">
        <v>75</v>
      </c>
    </row>
    <row r="50" spans="1:3" x14ac:dyDescent="0.35">
      <c r="A50" s="3">
        <v>2008</v>
      </c>
      <c r="B50" s="4">
        <v>733073</v>
      </c>
      <c r="C50" s="28" t="s">
        <v>75</v>
      </c>
    </row>
    <row r="51" spans="1:3" x14ac:dyDescent="0.35">
      <c r="A51" s="9">
        <v>2009</v>
      </c>
      <c r="B51" s="4">
        <v>797985</v>
      </c>
      <c r="C51" s="28" t="s">
        <v>75</v>
      </c>
    </row>
    <row r="52" spans="1:3" x14ac:dyDescent="0.35">
      <c r="A52" s="3">
        <v>2010</v>
      </c>
      <c r="B52" s="10">
        <v>804985</v>
      </c>
      <c r="C52" s="28" t="s">
        <v>75</v>
      </c>
    </row>
    <row r="53" spans="1:3" x14ac:dyDescent="0.35">
      <c r="A53" s="3">
        <v>2011</v>
      </c>
      <c r="B53" s="4">
        <v>816185</v>
      </c>
      <c r="C53" s="28" t="s">
        <v>75</v>
      </c>
    </row>
    <row r="54" spans="1:3" x14ac:dyDescent="0.35">
      <c r="A54" s="3">
        <v>2012</v>
      </c>
      <c r="B54" s="16">
        <v>862794</v>
      </c>
      <c r="C54" s="28" t="s">
        <v>75</v>
      </c>
    </row>
    <row r="55" spans="1:3" x14ac:dyDescent="0.35">
      <c r="A55" s="3">
        <v>2013</v>
      </c>
      <c r="B55" s="16">
        <v>816694</v>
      </c>
      <c r="C55" s="28" t="s">
        <v>75</v>
      </c>
    </row>
    <row r="56" spans="1:3" x14ac:dyDescent="0.35">
      <c r="A56" s="3">
        <v>2014</v>
      </c>
      <c r="B56" s="16">
        <v>786580</v>
      </c>
      <c r="C56" s="28" t="s">
        <v>75</v>
      </c>
    </row>
    <row r="57" spans="1:3" x14ac:dyDescent="0.35">
      <c r="A57" s="3">
        <v>2015</v>
      </c>
      <c r="B57" s="16">
        <v>908491</v>
      </c>
      <c r="C57" s="28" t="s">
        <v>75</v>
      </c>
    </row>
    <row r="58" spans="1:3" x14ac:dyDescent="0.35">
      <c r="C58" s="29"/>
    </row>
    <row r="59" spans="1:3" x14ac:dyDescent="0.35">
      <c r="C59" s="30"/>
    </row>
    <row r="60" spans="1:3" x14ac:dyDescent="0.35">
      <c r="C60" s="30"/>
    </row>
    <row r="61" spans="1:3" x14ac:dyDescent="0.35">
      <c r="C61" s="31"/>
    </row>
    <row r="62" spans="1:3" x14ac:dyDescent="0.35">
      <c r="C62" s="30"/>
    </row>
    <row r="63" spans="1:3" x14ac:dyDescent="0.35">
      <c r="C63" s="31"/>
    </row>
    <row r="64" spans="1:3" x14ac:dyDescent="0.35">
      <c r="C64" s="30"/>
    </row>
    <row r="65" spans="3:3" x14ac:dyDescent="0.35">
      <c r="C65" s="31"/>
    </row>
    <row r="66" spans="3:3" x14ac:dyDescent="0.35">
      <c r="C66" s="31"/>
    </row>
    <row r="67" spans="3:3" x14ac:dyDescent="0.35">
      <c r="C67" s="31"/>
    </row>
    <row r="68" spans="3:3" x14ac:dyDescent="0.35">
      <c r="C68" s="31"/>
    </row>
    <row r="69" spans="3:3" x14ac:dyDescent="0.35">
      <c r="C69" s="31"/>
    </row>
    <row r="70" spans="3:3" x14ac:dyDescent="0.35">
      <c r="C70" s="31"/>
    </row>
    <row r="71" spans="3:3" x14ac:dyDescent="0.35">
      <c r="C71" s="32"/>
    </row>
    <row r="72" spans="3:3" x14ac:dyDescent="0.35">
      <c r="C72" s="31"/>
    </row>
    <row r="73" spans="3:3" x14ac:dyDescent="0.35">
      <c r="C73" s="31"/>
    </row>
    <row r="74" spans="3:3" x14ac:dyDescent="0.35">
      <c r="C74" s="31"/>
    </row>
    <row r="75" spans="3:3" x14ac:dyDescent="0.35">
      <c r="C75" s="31"/>
    </row>
    <row r="76" spans="3:3" x14ac:dyDescent="0.35">
      <c r="C76" s="31"/>
    </row>
    <row r="77" spans="3:3" x14ac:dyDescent="0.35">
      <c r="C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original_data</vt:lpstr>
      <vt:lpstr>other_activity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2020-12-18T14:07:24Z</dcterms:created>
  <dcterms:modified xsi:type="dcterms:W3CDTF">2020-12-20T06:07:42Z</dcterms:modified>
</cp:coreProperties>
</file>